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" activeTab="2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AC60" i="13" l="1"/>
  <c r="AB60" i="13"/>
  <c r="AA60" i="13"/>
  <c r="AC58" i="13"/>
  <c r="AB58" i="13"/>
  <c r="AA58" i="13"/>
  <c r="J61" i="13"/>
  <c r="V60" i="13"/>
  <c r="J60" i="13"/>
  <c r="N61" i="13" l="1"/>
  <c r="P61" i="13" s="1"/>
  <c r="Q61" i="13" s="1"/>
  <c r="N60" i="13"/>
  <c r="P60" i="13" s="1"/>
  <c r="J59" i="13"/>
  <c r="V58" i="13"/>
  <c r="J58" i="13"/>
  <c r="N58" i="13" l="1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N57" i="13" l="1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J5" i="2"/>
  <c r="J4" i="2"/>
  <c r="C4" i="2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4" i="2"/>
  <c r="V4" i="2" s="1"/>
  <c r="N4" i="2" s="1"/>
  <c r="P4" i="2" s="1"/>
  <c r="Q6" i="13"/>
  <c r="P4" i="20"/>
  <c r="R36" i="13"/>
  <c r="N5" i="2" l="1"/>
  <c r="P5" i="2" s="1"/>
  <c r="Q5" i="2" s="1"/>
  <c r="S6" i="13"/>
  <c r="AC6" i="13"/>
  <c r="Q4" i="2"/>
  <c r="P6" i="20"/>
  <c r="E6" i="20"/>
  <c r="E5" i="20"/>
  <c r="P5" i="20"/>
  <c r="S36" i="13"/>
  <c r="R4" i="2" l="1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<sst xmlns="http://schemas.openxmlformats.org/spreadsheetml/2006/main" count="22305" uniqueCount="2417">
  <si>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</si>
  <si>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</si>
  <si>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</si>
  <si>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</si>
  <si>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</si>
  <si>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</si>
  <si>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</si>
  <si>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</si>
  <si>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</si>
  <si>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</si>
  <si>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</si>
  <si>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</si>
  <si>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</si>
  <si>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</si>
  <si>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</si>
  <si>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</si>
  <si>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</si>
  <si>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</si>
  <si>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</si>
  <si>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</si>
  <si>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</si>
  <si>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</si>
  <si>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</si>
  <si>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</si>
  <si>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</si>
  <si>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</si>
  <si>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</si>
  <si>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</si>
  <si>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</si>
  <si>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</si>
  <si>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</si>
  <si>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</si>
  <si>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</si>
  <si>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</si>
  <si>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</si>
  <si>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</si>
  <si>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</si>
  <si>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</si>
  <si>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</si>
  <si>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</si>
  <si>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</si>
  <si>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</si>
  <si>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</si>
  <si>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</si>
  <si>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</si>
  <si>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</si>
  <si>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</si>
  <si>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</si>
  <si>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</si>
  <si>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</si>
  <si>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</si>
  <si>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</si>
  <si>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</si>
  <si>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</si>
  <si>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</si>
  <si>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</si>
  <si>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</si>
  <si>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</si>
  <si>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</si>
  <si>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</si>
  <si>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</si>
  <si>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</si>
  <si>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</si>
  <si>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</si>
  <si>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</si>
  <si>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</si>
  <si>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</si>
  <si>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</si>
  <si>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</si>
  <si>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</si>
  <si>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</si>
  <si>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</si>
  <si>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</si>
  <si>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</si>
  <si>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</si>
  <si>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</si>
  <si>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</si>
  <si>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</si>
  <si>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</si>
  <si>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</si>
  <si>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</si>
  <si>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</si>
  <si>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</si>
  <si>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</si>
  <si>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</si>
  <si>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</si>
  <si>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</si>
  <si>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</si>
  <si>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</si>
  <si>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</si>
  <si>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</si>
  <si>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</si>
  <si>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</si>
  <si>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</si>
  <si>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</si>
  <si>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</si>
  <si>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</si>
  <si>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</si>
  <si>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</si>
  <si>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</si>
  <si>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</si>
  <si>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</si>
  <si>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</si>
  <si>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</si>
  <si>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</si>
  <si>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</si>
  <si>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</si>
  <si>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</si>
  <si>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</si>
  <si>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</si>
  <si>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</si>
  <si>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</si>
  <si>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</si>
  <si>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</si>
  <si>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</si>
  <si>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</si>
  <si>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</si>
  <si>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</si>
  <si>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</si>
  <si>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</si>
  <si>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</si>
  <si>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</si>
  <si>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</si>
  <si>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</si>
  <si>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</si>
  <si>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</si>
  <si>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</si>
  <si>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</si>
  <si>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</si>
  <si>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</si>
  <si>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</si>
  <si>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</si>
  <si>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</si>
  <si>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</si>
  <si>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</si>
  <si>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</si>
  <si>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</si>
  <si>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</si>
  <si>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</si>
  <si>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</si>
  <si>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</si>
  <si>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</si>
  <si>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</si>
  <si>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</si>
  <si>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</si>
  <si>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</si>
  <si>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</si>
  <si>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</si>
  <si>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</si>
  <si>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</si>
  <si>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</si>
  <si>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</si>
  <si>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</si>
  <si>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</si>
  <si>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</si>
  <si>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</si>
  <si>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</si>
  <si>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</si>
  <si>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</si>
  <si>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</si>
  <si>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</si>
  <si>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</si>
  <si>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</si>
  <si>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</si>
  <si>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</si>
  <si>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</si>
  <si>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</si>
  <si>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</si>
  <si>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</si>
  <si>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</si>
  <si>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</si>
  <si>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</si>
  <si>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</si>
  <si>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</si>
  <si>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</si>
  <si>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</si>
  <si>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</si>
  <si>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</si>
  <si>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</si>
  <si>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</si>
  <si>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</si>
  <si>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</si>
  <si>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</si>
  <si>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</si>
  <si>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</si>
  <si>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</si>
  <si>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</si>
  <si>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</si>
  <si>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</si>
  <si>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</si>
  <si>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</si>
  <si>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</si>
  <si>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</si>
  <si>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</si>
  <si>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</si>
  <si>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</si>
  <si>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</si>
  <si>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</si>
  <si>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</si>
  <si>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</si>
  <si>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</si>
  <si>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</si>
  <si>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</si>
  <si>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</si>
  <si>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</si>
  <si>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</si>
  <si>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</si>
  <si>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</si>
  <si>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</si>
  <si>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</si>
  <si>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</si>
  <si>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</si>
  <si>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</si>
  <si>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</si>
  <si>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</si>
  <si>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</si>
  <si>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</si>
  <si>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</si>
  <si>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</si>
  <si>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</si>
  <si>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</si>
  <si>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</si>
  <si>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</si>
  <si>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</si>
  <si>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</si>
  <si>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</si>
  <si>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</si>
  <si>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</si>
  <si>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</si>
  <si>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</si>
  <si>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</si>
  <si>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</si>
  <si>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</si>
  <si>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</si>
  <si>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</si>
  <si>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</si>
  <si>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</si>
  <si>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</si>
  <si>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</si>
  <si>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</si>
  <si>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</si>
  <si>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</si>
  <si>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</si>
  <si>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</si>
  <si>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</si>
  <si>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</si>
  <si>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</si>
  <si>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</si>
  <si>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</si>
  <si>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</si>
  <si>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</si>
  <si>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</si>
  <si>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</si>
  <si>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</si>
  <si>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</si>
  <si>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</si>
  <si>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</si>
  <si>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</si>
  <si>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</si>
  <si>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</si>
  <si>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</si>
  <si>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</si>
  <si>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</si>
  <si>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</si>
  <si>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</si>
  <si>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</si>
  <si>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</si>
  <si>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</si>
  <si>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</si>
  <si>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</si>
  <si>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</si>
  <si>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</si>
  <si>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</si>
  <si>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</si>
  <si>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</si>
  <si>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</si>
  <si>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</si>
  <si>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</si>
  <si>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</si>
  <si>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</si>
  <si>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</si>
  <si>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</si>
  <si>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</si>
  <si>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</si>
  <si>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</si>
  <si>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</si>
  <si>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</si>
  <si>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</si>
  <si>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</si>
  <si>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</si>
  <si>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</si>
  <si>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</si>
  <si>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</si>
  <si>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</si>
  <si>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</si>
  <si>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</si>
  <si>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</si>
  <si>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</si>
  <si>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</si>
  <si>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</si>
  <si>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</si>
  <si>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</si>
  <si>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</si>
  <si>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</si>
  <si>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</si>
  <si>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</si>
  <si>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</si>
  <si>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</si>
  <si>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</si>
  <si>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</si>
  <si>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</si>
  <si>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</si>
  <si>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</si>
  <si>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</si>
  <si>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</si>
  <si>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</si>
  <si>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</si>
  <si>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</si>
  <si>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</si>
  <si>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</si>
  <si>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</si>
  <si>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</si>
  <si>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</si>
  <si>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</si>
  <si>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</si>
  <si>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</si>
  <si>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</si>
  <si>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</si>
  <si>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</si>
  <si>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</si>
  <si>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</si>
  <si>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</si>
  <si>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</si>
  <si>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</si>
  <si>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</si>
  <si>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</si>
  <si>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</si>
  <si>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</si>
  <si>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</si>
  <si>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</si>
  <si>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</si>
  <si>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</si>
  <si>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</si>
  <si>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</si>
  <si>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</si>
  <si>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</si>
  <si>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</si>
  <si>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</si>
  <si>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</si>
  <si>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</si>
  <si>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</si>
  <si>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</si>
  <si>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</si>
  <si>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</si>
  <si>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</si>
  <si>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</si>
  <si>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</si>
  <si>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</si>
  <si>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</si>
  <si>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</si>
  <si>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</si>
  <si>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</si>
  <si>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</si>
  <si>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</si>
  <si>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</si>
  <si>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</si>
  <si>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</si>
  <si>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</si>
  <si>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</si>
  <si>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</si>
  <si>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</si>
  <si>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</si>
  <si>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</si>
  <si>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</si>
  <si>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</si>
  <si>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</si>
  <si>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</si>
  <si>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</si>
  <si>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</si>
  <si>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</si>
  <si>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</si>
  <si>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</si>
  <si>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</si>
  <si>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</si>
  <si>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</si>
  <si>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</si>
  <si>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</si>
  <si>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</si>
  <si>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</si>
  <si>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</si>
  <si>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</si>
  <si>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</si>
  <si>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</si>
  <si>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</si>
  <si>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</si>
  <si>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</si>
  <si>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</si>
  <si>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</si>
  <si>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</si>
  <si>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</si>
  <si>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</si>
  <si>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</si>
  <si>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</si>
  <si>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</si>
  <si>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</si>
  <si>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</si>
  <si>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</si>
  <si>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</si>
  <si>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</si>
  <si>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</si>
  <si>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</si>
  <si>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</si>
  <si>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</si>
  <si>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</si>
  <si>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</si>
  <si>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</si>
  <si>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</si>
  <si>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</si>
  <si>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</si>
  <si>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</si>
  <si>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</si>
  <si>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</si>
  <si>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</si>
  <si>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</si>
  <si>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</si>
  <si>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</si>
  <si>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</si>
  <si>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</si>
  <si>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</si>
  <si>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</si>
  <si>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</si>
  <si>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</si>
  <si>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</si>
  <si>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</si>
  <si>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</si>
  <si>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</si>
  <si>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</si>
  <si>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</si>
  <si>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</si>
  <si>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</si>
  <si>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</si>
  <si>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</si>
  <si>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</si>
  <si>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</si>
  <si>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</si>
  <si>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</si>
  <si>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</si>
  <si>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</si>
  <si>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</si>
  <si>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</si>
  <si>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</si>
  <si>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</si>
  <si>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</si>
  <si>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</si>
  <si>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</si>
  <si>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</si>
  <si>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</si>
  <si>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</si>
  <si>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</si>
  <si>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</si>
  <si>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</si>
  <si>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</si>
  <si>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</si>
  <si>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</si>
  <si>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</si>
  <si>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</si>
  <si>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</si>
  <si>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</si>
  <si>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</si>
  <si>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</si>
  <si>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</si>
  <si>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</si>
  <si>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</si>
  <si>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</si>
  <si>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</si>
  <si>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</si>
  <si>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</si>
  <si>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</si>
  <si>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</si>
  <si>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</si>
  <si>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</si>
  <si>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</si>
  <si>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</si>
  <si>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</si>
  <si>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</si>
  <si>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</si>
  <si>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</si>
  <si>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</si>
  <si>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</si>
  <si>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</si>
  <si>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</si>
  <si>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</si>
  <si>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</si>
  <si>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</si>
  <si>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</si>
  <si>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</si>
  <si>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</si>
  <si>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</si>
  <si>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</si>
  <si>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</si>
  <si>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</si>
  <si>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</si>
  <si>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</si>
  <si>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</si>
  <si>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</si>
  <si>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</si>
  <si>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</si>
  <si>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</si>
  <si>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</si>
  <si>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</si>
  <si>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</si>
  <si>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</si>
  <si>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</si>
  <si>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</si>
  <si>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</si>
  <si>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</si>
  <si>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</si>
  <si>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</si>
  <si>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</si>
  <si>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</si>
  <si>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</si>
  <si>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</si>
  <si>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</si>
  <si>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</si>
  <si>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</si>
  <si>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</si>
  <si>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</si>
  <si>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</si>
  <si>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</si>
  <si>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</si>
  <si>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</si>
  <si>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</si>
  <si>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</si>
  <si>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</si>
  <si>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</si>
  <si>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</si>
  <si>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</si>
  <si>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</si>
  <si>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</si>
  <si>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</si>
  <si>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</si>
  <si>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</si>
  <si>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</si>
  <si>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</si>
  <si>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</si>
  <si>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</si>
  <si>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</si>
  <si>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</si>
  <si>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</si>
  <si>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</si>
  <si>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</si>
  <si>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</si>
  <si>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</si>
  <si>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</si>
  <si>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</si>
  <si>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</si>
  <si>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</si>
  <si>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</si>
  <si>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</si>
  <si>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</si>
  <si>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</si>
  <si>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</si>
  <si>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</si>
  <si>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</si>
  <si>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</si>
  <si>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</si>
  <si>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</si>
  <si>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</si>
  <si>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</si>
  <si>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</si>
  <si>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</si>
  <si>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中外炉工業</t>
  </si>
  <si>
    <t>明星工業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</si>
  <si>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</si>
  <si>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</si>
  <si>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</si>
  <si>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</si>
  <si>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</si>
  <si>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</si>
  <si>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</si>
  <si>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</si>
  <si>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</si>
  <si>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</si>
  <si>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</si>
  <si>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</si>
  <si>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</si>
  <si>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</si>
  <si>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</si>
  <si>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</si>
  <si>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</si>
  <si>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</si>
  <si>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</si>
  <si>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</si>
  <si>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</si>
  <si>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</si>
  <si>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</si>
  <si>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</si>
  <si>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</si>
  <si>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</si>
  <si>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</si>
  <si>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</si>
  <si>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</si>
  <si>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</si>
  <si>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</si>
  <si>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</si>
  <si>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</si>
  <si>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</si>
  <si>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</si>
  <si>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</si>
  <si>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</si>
  <si>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</si>
  <si>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</si>
  <si>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</si>
  <si>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</si>
  <si>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</si>
  <si>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</si>
  <si>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</si>
  <si>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</si>
  <si>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</si>
  <si>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</si>
  <si>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</si>
  <si>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</si>
  <si>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</si>
  <si>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</si>
  <si>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</si>
  <si>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</si>
  <si>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</si>
  <si>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</si>
  <si>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</si>
  <si>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</si>
  <si>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</si>
  <si>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</si>
  <si>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</si>
  <si>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</si>
  <si>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</si>
  <si>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</si>
  <si>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</si>
  <si>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</si>
  <si>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</si>
  <si>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</si>
  <si>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</si>
  <si>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</si>
  <si>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</si>
  <si>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</si>
  <si>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</si>
  <si>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</si>
  <si>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</si>
  <si>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</si>
  <si>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</si>
  <si>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</si>
  <si>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</si>
  <si>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</si>
  <si>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</si>
  <si>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</si>
  <si>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</si>
  <si>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</si>
  <si>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</si>
  <si>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</si>
  <si>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</si>
  <si>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</si>
  <si>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</si>
  <si>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</si>
  <si>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</si>
  <si>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</si>
  <si>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</si>
  <si>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</si>
  <si>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</si>
  <si>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</si>
  <si>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</si>
  <si>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</si>
  <si>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</si>
  <si>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</si>
  <si>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</si>
  <si>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</si>
  <si>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</si>
  <si>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</si>
  <si>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</si>
  <si>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</si>
  <si>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</si>
  <si>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</si>
  <si>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</si>
  <si>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</si>
  <si>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</si>
  <si>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</si>
  <si>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</si>
  <si>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</si>
  <si>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</si>
  <si>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</si>
  <si>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</si>
  <si>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</si>
  <si>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</si>
  <si>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</si>
  <si>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</si>
  <si>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</si>
  <si>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</si>
  <si>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</si>
  <si>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</si>
  <si>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</si>
  <si>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</si>
  <si>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</si>
  <si>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</si>
  <si>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</si>
  <si>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</si>
  <si>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</si>
  <si>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</si>
  <si>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</si>
  <si>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</si>
  <si>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</si>
  <si>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</si>
  <si>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</si>
  <si>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</si>
  <si>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</si>
  <si>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</si>
  <si>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</si>
  <si>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</si>
  <si>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</si>
  <si>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</si>
  <si>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</si>
  <si>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</si>
  <si>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</si>
  <si>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</si>
  <si>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</si>
  <si>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</si>
  <si>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</si>
  <si>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</si>
  <si>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</si>
  <si>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</si>
  <si>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</si>
  <si>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</si>
  <si>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</si>
  <si>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</si>
  <si>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</si>
  <si>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</si>
  <si>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</si>
  <si>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</si>
  <si>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</si>
  <si>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</si>
  <si>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</si>
  <si>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</si>
  <si>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</si>
  <si>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</si>
  <si>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</si>
  <si>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オムロン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</si>
  <si>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</si>
  <si>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</si>
  <si>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</si>
  <si>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</si>
  <si>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</si>
  <si>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</si>
  <si>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</si>
  <si>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</si>
  <si>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</si>
  <si>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</si>
  <si>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</si>
  <si>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</si>
  <si>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</si>
  <si>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</si>
  <si>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</si>
  <si>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</si>
  <si>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</si>
  <si>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</si>
  <si>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</si>
  <si>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</si>
  <si>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</si>
  <si>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</si>
  <si>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</si>
  <si>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</si>
  <si>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</si>
  <si>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</si>
  <si>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</si>
  <si>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</si>
  <si>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</si>
  <si>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</si>
  <si>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</si>
  <si>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</si>
  <si>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</si>
  <si>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</si>
  <si>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</si>
  <si>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</si>
  <si>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</si>
  <si>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</si>
  <si>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</si>
  <si>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</si>
  <si>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</si>
  <si>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</si>
  <si>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</si>
  <si>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</si>
  <si>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</si>
  <si>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</si>
  <si>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</si>
  <si>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</si>
  <si>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</si>
  <si>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</si>
  <si>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</si>
  <si>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</si>
  <si>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</si>
  <si>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</si>
  <si>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</si>
  <si>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</si>
  <si>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</si>
  <si>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</si>
  <si>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</si>
  <si>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</si>
  <si>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</si>
  <si>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</si>
  <si>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</si>
  <si>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</si>
  <si>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</si>
  <si>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</si>
  <si>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</si>
  <si>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</si>
  <si>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</si>
  <si>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</si>
  <si>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</si>
  <si>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</si>
  <si>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</si>
  <si>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</si>
  <si>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</si>
  <si>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</si>
  <si>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</si>
  <si>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</si>
  <si>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</si>
  <si>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</si>
  <si>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</si>
  <si>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</si>
  <si>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</si>
  <si>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</si>
  <si>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</si>
  <si>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</si>
  <si>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</si>
  <si>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</si>
  <si>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</si>
  <si>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</si>
  <si>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</si>
  <si>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</si>
  <si>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</si>
  <si>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</si>
  <si>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</si>
  <si>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</si>
  <si>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</si>
  <si>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</si>
  <si>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</si>
  <si>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</si>
  <si>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</si>
  <si>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</si>
  <si>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</si>
  <si>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</si>
  <si>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</si>
  <si>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</si>
  <si>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</si>
  <si>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</si>
  <si>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</si>
  <si>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</si>
  <si>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</si>
  <si>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</si>
  <si>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</si>
  <si>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</si>
  <si>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</si>
  <si>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</si>
  <si>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</si>
  <si>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</si>
  <si>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</si>
  <si>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</si>
  <si>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</si>
  <si>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</si>
  <si>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</si>
  <si>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</si>
  <si>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</si>
  <si>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</si>
  <si>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</si>
  <si>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</si>
  <si>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</si>
  <si>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</si>
  <si>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</si>
  <si>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</si>
  <si>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</si>
  <si>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</si>
  <si>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</si>
  <si>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</si>
  <si>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</si>
  <si>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</si>
  <si>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</si>
  <si>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</si>
  <si>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</si>
  <si>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</si>
  <si>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</si>
  <si>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</si>
  <si>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</si>
  <si>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</si>
  <si>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</si>
  <si>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</si>
  <si>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</si>
  <si>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</si>
  <si>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</si>
  <si>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</si>
  <si>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</si>
  <si>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</si>
  <si>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</si>
  <si>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</si>
  <si>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</si>
  <si>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</si>
  <si>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</si>
  <si>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</si>
  <si>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</si>
  <si>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</si>
  <si>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</si>
  <si>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</si>
  <si>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</si>
  <si>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</si>
  <si>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</si>
  <si>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</si>
  <si>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</si>
  <si>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</si>
  <si>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</si>
  <si>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</si>
  <si>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</si>
  <si>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</si>
  <si>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</si>
  <si>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</si>
  <si>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</si>
  <si>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</si>
  <si>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</si>
  <si>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</si>
  <si>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</si>
  <si>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</si>
  <si>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</si>
  <si>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</si>
  <si>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</si>
  <si>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</si>
  <si>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</si>
  <si>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</si>
  <si>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</si>
  <si>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</si>
  <si>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</si>
  <si>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</si>
  <si>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</si>
  <si>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</si>
  <si>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</si>
  <si>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</si>
  <si>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</si>
  <si>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</si>
  <si>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</si>
  <si>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</si>
  <si>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</si>
  <si>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</si>
  <si>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</si>
  <si>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</si>
  <si>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</si>
  <si>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</si>
  <si>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</si>
  <si>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</si>
  <si>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</si>
  <si>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</si>
  <si>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</si>
  <si>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</si>
  <si>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</si>
  <si>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</si>
  <si>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</si>
  <si>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</si>
  <si>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</si>
  <si>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</si>
  <si>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</si>
  <si>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</si>
  <si>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</si>
  <si>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</si>
  <si>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</si>
  <si>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</si>
  <si>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</si>
  <si>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</si>
  <si>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</si>
  <si>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</si>
  <si>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</si>
  <si>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</si>
  <si>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</si>
  <si>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</si>
  <si>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</si>
  <si>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</si>
  <si>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</si>
  <si>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</si>
  <si>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</si>
  <si>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</si>
  <si>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</si>
  <si>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</si>
  <si>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</si>
  <si>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</si>
  <si>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</si>
  <si>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</si>
  <si>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</si>
  <si>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</si>
  <si>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</si>
  <si>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</si>
  <si>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</si>
  <si>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</si>
  <si>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</si>
  <si>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</si>
  <si>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</si>
  <si>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</si>
  <si>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久光製薬</t>
  </si>
  <si>
    <t>秀英予備校</t>
  </si>
  <si>
    <t>ＳＢテクノロジー</t>
  </si>
  <si>
    <t>ヨロズ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</si>
  <si>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</si>
  <si>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</si>
  <si>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</si>
  <si>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</si>
  <si>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</si>
  <si>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</si>
  <si>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</si>
  <si>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</si>
  <si>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</si>
  <si>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</si>
  <si>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</si>
  <si>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</si>
  <si>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</si>
  <si>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</si>
  <si>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</si>
  <si>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</si>
  <si>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</si>
  <si>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</si>
  <si>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</si>
  <si>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</si>
  <si>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</si>
  <si>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</si>
  <si>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</si>
  <si>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</si>
  <si>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</si>
  <si>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</si>
  <si>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</si>
  <si>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</si>
  <si>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</si>
  <si>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</si>
  <si>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</si>
  <si>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</si>
  <si>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</si>
  <si>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</si>
  <si>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</si>
  <si>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</si>
  <si>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</si>
  <si>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</si>
  <si>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</si>
  <si>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</si>
  <si>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</si>
  <si>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</si>
  <si>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</si>
  <si>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</si>
  <si>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</si>
  <si>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</si>
  <si>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</si>
  <si>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</si>
  <si>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</si>
  <si>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</si>
  <si>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</si>
  <si>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</si>
  <si>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</si>
  <si>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</si>
  <si>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</si>
  <si>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</si>
  <si>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</si>
  <si>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</si>
  <si>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</si>
  <si>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</si>
  <si>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</si>
  <si>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</si>
  <si>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</si>
  <si>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</si>
  <si>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</si>
  <si>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</si>
  <si>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</si>
  <si>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</si>
  <si>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</si>
  <si>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</si>
  <si>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</si>
  <si>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</si>
  <si>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</si>
  <si>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</si>
  <si>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</si>
  <si>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</si>
  <si>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</si>
  <si>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</si>
  <si>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</si>
  <si>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</si>
  <si>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</si>
  <si>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</si>
  <si>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</si>
  <si>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</si>
  <si>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</si>
  <si>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</si>
  <si>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</si>
  <si>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</si>
  <si>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</si>
  <si>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</si>
  <si>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</si>
  <si>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</si>
  <si>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</si>
  <si>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</si>
  <si>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</si>
  <si>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</si>
  <si>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</si>
  <si>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</si>
  <si>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</si>
  <si>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</si>
  <si>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</si>
  <si>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</si>
  <si>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</si>
  <si>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</si>
  <si>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</si>
  <si>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</si>
  <si>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</si>
  <si>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</si>
  <si>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</si>
  <si>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</si>
  <si>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</si>
  <si>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</si>
  <si>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</si>
  <si>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</si>
  <si>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</si>
  <si>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</si>
  <si>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</si>
  <si>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</si>
  <si>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</si>
  <si>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</si>
  <si>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</si>
  <si>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</si>
  <si>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</si>
  <si>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</si>
  <si>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</si>
  <si>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</si>
  <si>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</si>
  <si>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</si>
  <si>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ＡＶＡＮＴＩＡ</t>
  </si>
  <si>
    <t xml:space="preserve"> 4/10</t>
  </si>
  <si>
    <t xml:space="preserve"> 4/13</t>
  </si>
  <si>
    <t>日本製粉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</si>
  <si>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</si>
  <si>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</si>
  <si>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</si>
  <si>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</si>
  <si>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</si>
  <si>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</si>
  <si>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</si>
  <si>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</si>
  <si>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</si>
  <si>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</si>
  <si>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</si>
  <si>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</si>
  <si>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</si>
  <si>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</si>
  <si>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</si>
  <si>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</si>
  <si>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</si>
  <si>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</si>
  <si>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</si>
  <si>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</si>
  <si>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</si>
  <si>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</si>
  <si>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</si>
  <si>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</si>
  <si>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</si>
  <si>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</si>
  <si>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</si>
  <si>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</si>
  <si>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</si>
  <si>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</si>
  <si>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</si>
  <si>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</si>
  <si>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</si>
  <si>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</si>
  <si>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</si>
  <si>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</si>
  <si>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</si>
  <si>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</si>
  <si>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</si>
  <si>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</si>
  <si>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</si>
  <si>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</si>
  <si>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</si>
  <si>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</si>
  <si>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</si>
  <si>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</si>
  <si>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</si>
  <si>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</si>
  <si>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</si>
  <si>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</si>
  <si>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</si>
  <si>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</si>
  <si>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</si>
  <si>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</si>
  <si>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</si>
  <si>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</si>
  <si>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</si>
  <si>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</si>
  <si>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</si>
  <si>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</si>
  <si>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</si>
  <si>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</si>
  <si>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</si>
  <si>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</si>
  <si>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</si>
  <si>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</si>
  <si>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</si>
  <si>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</si>
  <si>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</si>
  <si>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</si>
  <si>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</si>
  <si>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</si>
  <si>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</si>
  <si>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</si>
  <si>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</si>
  <si>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</si>
  <si>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</si>
  <si>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</si>
  <si>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</si>
  <si>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</si>
  <si>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</si>
  <si>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</si>
  <si>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</si>
  <si>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</si>
  <si>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</si>
  <si>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</si>
  <si>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</si>
  <si>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</si>
  <si>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</si>
  <si>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</si>
  <si>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</si>
  <si>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</si>
  <si>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</si>
  <si>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</si>
  <si>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</si>
  <si>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</si>
  <si>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</si>
  <si>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</si>
  <si>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</si>
  <si>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</si>
  <si>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</si>
  <si>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</si>
  <si>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</si>
  <si>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</si>
  <si>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</si>
  <si>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</si>
  <si>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</si>
  <si>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</si>
  <si>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</si>
  <si>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</si>
  <si>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</si>
  <si>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</si>
  <si>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</si>
  <si>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</si>
  <si>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</si>
  <si>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</si>
  <si>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</si>
  <si>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</si>
  <si>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</si>
  <si>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</si>
  <si>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</si>
  <si>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</si>
  <si>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</si>
  <si>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</si>
  <si>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</si>
  <si>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</si>
  <si>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</si>
  <si>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</si>
  <si>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</si>
  <si>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</si>
  <si>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</si>
  <si>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</si>
  <si>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</si>
  <si>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</si>
  <si>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</si>
  <si>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</si>
  <si>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</si>
  <si>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</si>
  <si>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</si>
  <si>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</si>
  <si>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</si>
  <si>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</si>
  <si>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</si>
  <si>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</si>
  <si>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</si>
  <si>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</si>
  <si>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</si>
  <si>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</si>
  <si>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</si>
  <si>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</si>
  <si>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</si>
  <si>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</si>
  <si>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</si>
  <si>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</si>
  <si>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</si>
  <si>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</si>
  <si>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</si>
  <si>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</si>
  <si>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ゼリア新薬工業</t>
  </si>
  <si>
    <t>グリーンズ</t>
  </si>
  <si>
    <t>ナカヨ</t>
  </si>
  <si>
    <t>めぶきフィナンシャルグループ</t>
  </si>
  <si>
    <t>ＭｒＭａｘＨＤ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</si>
  <si>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</si>
  <si>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</si>
  <si>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</si>
  <si>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</si>
  <si>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</si>
  <si>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</si>
  <si>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</si>
  <si>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</si>
  <si>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</si>
  <si>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</si>
  <si>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</si>
  <si>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</si>
  <si>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</si>
  <si>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</si>
  <si>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</si>
  <si>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</si>
  <si>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</si>
  <si>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</si>
  <si>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</si>
  <si>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</si>
  <si>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</si>
  <si>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</si>
  <si>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</si>
  <si>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</si>
  <si>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</si>
  <si>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</si>
  <si>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</si>
  <si>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</si>
  <si>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</si>
  <si>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</si>
  <si>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</si>
  <si>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</si>
  <si>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</si>
  <si>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</si>
  <si>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</si>
  <si>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</si>
  <si>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</si>
  <si>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</si>
  <si>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</si>
  <si>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</si>
  <si>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</si>
  <si>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</si>
  <si>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</si>
  <si>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</si>
  <si>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</si>
  <si>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</si>
  <si>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</si>
  <si>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</si>
  <si>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</si>
  <si>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</si>
  <si>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</si>
  <si>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</si>
  <si>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</si>
  <si>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</si>
  <si>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</si>
  <si>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</si>
  <si>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</si>
  <si>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</si>
  <si>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</si>
  <si>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</si>
  <si>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</si>
  <si>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</si>
  <si>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</si>
  <si>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</si>
  <si>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</si>
  <si>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</si>
  <si>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</si>
  <si>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</si>
  <si>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</si>
  <si>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</si>
  <si>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</si>
  <si>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</si>
  <si>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</si>
  <si>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</si>
  <si>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</si>
  <si>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</si>
  <si>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</si>
  <si>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</si>
  <si>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</si>
  <si>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</si>
  <si>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</si>
  <si>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</si>
  <si>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</si>
  <si>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</si>
  <si>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</si>
  <si>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</si>
  <si>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</si>
  <si>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</si>
  <si>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</si>
  <si>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</si>
  <si>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</si>
  <si>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</si>
  <si>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</si>
  <si>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</si>
  <si>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</si>
  <si>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</si>
  <si>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</si>
  <si>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</si>
  <si>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</si>
  <si>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</si>
  <si>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</si>
  <si>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</si>
  <si>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</si>
  <si>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</si>
  <si>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</si>
  <si>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</si>
  <si>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</si>
  <si>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</si>
  <si>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</si>
  <si>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</si>
  <si>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</si>
  <si>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</si>
  <si>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</si>
  <si>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</si>
  <si>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</si>
  <si>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</si>
  <si>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</si>
  <si>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</si>
  <si>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</si>
  <si>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</si>
  <si>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</si>
  <si>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</si>
  <si>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</si>
  <si>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</si>
  <si>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</si>
  <si>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</si>
  <si>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</si>
  <si>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</si>
  <si>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</si>
  <si>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</si>
  <si>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</si>
  <si>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</si>
  <si>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</si>
  <si>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</si>
  <si>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</si>
  <si>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</si>
  <si>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</si>
  <si>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</si>
  <si>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</si>
  <si>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</si>
  <si>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</si>
  <si>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</si>
  <si>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</si>
  <si>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</si>
  <si>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</si>
  <si>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</si>
  <si>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</si>
  <si>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</si>
  <si>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</si>
  <si>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</si>
  <si>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</si>
  <si>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</si>
  <si>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</si>
  <si>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</si>
  <si>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</si>
  <si>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</si>
  <si>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</si>
  <si>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</si>
  <si>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</si>
  <si>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</si>
  <si>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</si>
  <si>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</si>
  <si>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</si>
  <si>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</si>
  <si>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</si>
  <si>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</si>
  <si>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</si>
  <si>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</si>
  <si>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</si>
  <si>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</si>
  <si>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</si>
  <si>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</si>
  <si>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</si>
  <si>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</si>
  <si>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</si>
  <si>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</si>
  <si>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</si>
  <si>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</si>
  <si>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</si>
  <si>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</si>
  <si>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</si>
  <si>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</si>
  <si>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</si>
  <si>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</si>
  <si>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</si>
  <si>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</si>
  <si>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</si>
  <si>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</si>
  <si>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</si>
  <si>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</si>
  <si>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</si>
  <si>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</si>
  <si>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</si>
  <si>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</si>
  <si>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</si>
  <si>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</si>
  <si>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</si>
  <si>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</si>
  <si>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</si>
  <si>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</si>
  <si>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</si>
  <si>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</si>
  <si>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</si>
  <si>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</si>
  <si>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</si>
  <si>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</si>
  <si>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</si>
  <si>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</si>
  <si>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</si>
  <si>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</si>
  <si>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</si>
  <si>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</si>
  <si>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</si>
  <si>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</si>
  <si>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</si>
  <si>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</si>
  <si>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</si>
  <si>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</si>
  <si>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</si>
  <si>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</si>
  <si>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</si>
  <si>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</si>
  <si>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</si>
  <si>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</si>
  <si>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</si>
  <si>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</si>
  <si>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</si>
  <si>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</si>
  <si>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</si>
  <si>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</si>
  <si>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</si>
  <si>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</si>
  <si>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</si>
  <si>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</si>
  <si>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</si>
  <si>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</si>
  <si>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</si>
  <si>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</si>
  <si>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</si>
  <si>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</si>
  <si>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</si>
  <si>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</si>
  <si>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</si>
  <si>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</si>
  <si>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</si>
  <si>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</si>
  <si>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</si>
  <si>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</si>
  <si>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ＪＭホールディングス</t>
  </si>
  <si>
    <t>ノエビアホールディングス</t>
  </si>
  <si>
    <t>横河ブリッジホールディングス</t>
  </si>
  <si>
    <t>前田工繊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</si>
  <si>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</si>
  <si>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</si>
  <si>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</si>
  <si>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</si>
  <si>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</si>
  <si>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</si>
  <si>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</si>
  <si>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</si>
  <si>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</si>
  <si>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</si>
  <si>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</si>
  <si>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</si>
  <si>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</si>
  <si>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</si>
  <si>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</si>
  <si>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</si>
  <si>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</si>
  <si>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</si>
  <si>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</si>
  <si>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</si>
  <si>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</si>
  <si>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タカキュー</t>
  </si>
  <si>
    <t>昭文社</t>
  </si>
  <si>
    <t>松竹</t>
  </si>
  <si>
    <t>共立メンテナンス</t>
  </si>
  <si>
    <t>スペース</t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</si>
  <si>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</si>
  <si>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</si>
  <si>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</si>
  <si>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</si>
  <si>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</si>
  <si>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</si>
  <si>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</si>
  <si>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</si>
  <si>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</si>
  <si>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</si>
  <si>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</si>
  <si>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</si>
  <si>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</si>
  <si>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</si>
  <si>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松風</t>
  </si>
  <si>
    <t>フルサト工業</t>
  </si>
  <si>
    <t>井筒屋</t>
  </si>
  <si>
    <t>住友倉庫</t>
  </si>
  <si>
    <t>近鉄エクスプレス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</si>
  <si>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</si>
  <si>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</si>
  <si>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</si>
  <si>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</si>
  <si>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</si>
  <si>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</si>
  <si>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</si>
  <si>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</si>
  <si>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</si>
  <si>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</si>
  <si>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</si>
  <si>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</si>
  <si>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</si>
  <si>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</si>
  <si>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</si>
  <si>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</si>
  <si>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</si>
  <si>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</si>
  <si>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</si>
  <si>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</si>
  <si>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</si>
  <si>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</si>
  <si>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</si>
  <si>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</si>
  <si>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</si>
  <si>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</si>
  <si>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</si>
  <si>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</si>
  <si>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</si>
  <si>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</si>
  <si>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</si>
  <si>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</si>
  <si>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</si>
  <si>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</si>
  <si>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</si>
  <si>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</si>
  <si>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</si>
  <si>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</si>
  <si>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</si>
  <si>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</si>
  <si>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</si>
  <si>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</si>
  <si>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</si>
  <si>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</si>
  <si>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</si>
  <si>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</si>
  <si>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</si>
  <si>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</si>
  <si>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</si>
  <si>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</si>
  <si>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</si>
  <si>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</si>
  <si>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</si>
  <si>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</si>
  <si>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</si>
  <si>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</si>
  <si>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</si>
  <si>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</si>
  <si>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</si>
  <si>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</si>
  <si>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</si>
  <si>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</si>
  <si>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</si>
  <si>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</si>
  <si>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日本コンクリート工業</t>
  </si>
  <si>
    <t>東洋シヤッター</t>
  </si>
  <si>
    <t>ＳＭＮ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</si>
  <si>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</si>
  <si>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</si>
  <si>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</si>
  <si>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</si>
  <si>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</si>
  <si>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</si>
  <si>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</si>
  <si>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</si>
  <si>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</si>
  <si>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マネックスグループ</t>
  </si>
  <si>
    <t>京阪ホールディングス</t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</si>
  <si>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</si>
  <si>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</si>
  <si>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</si>
  <si>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</si>
  <si>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</si>
  <si>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</si>
  <si>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</si>
  <si>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</si>
  <si>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</si>
  <si>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</si>
  <si>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</si>
  <si>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</si>
  <si>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</si>
  <si>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</si>
  <si>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</si>
  <si>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</si>
  <si>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</si>
  <si>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</si>
  <si>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</si>
  <si>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</si>
  <si>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</si>
  <si>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</si>
  <si>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</si>
  <si>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</si>
  <si>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</si>
  <si>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</si>
  <si>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</si>
  <si>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</si>
  <si>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</si>
  <si>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</si>
  <si>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</si>
  <si>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</si>
  <si>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</si>
  <si>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</si>
  <si>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</si>
  <si>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</si>
  <si>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</si>
  <si>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</si>
  <si>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</si>
  <si>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</si>
  <si>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</si>
  <si>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</si>
  <si>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</si>
  <si>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</si>
  <si>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</si>
  <si>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</si>
  <si>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</si>
  <si>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</si>
  <si>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</si>
  <si>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</si>
  <si>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</si>
  <si>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</si>
  <si>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</si>
  <si>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</si>
  <si>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</si>
  <si>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</si>
  <si>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</si>
  <si>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</si>
  <si>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</si>
  <si>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</si>
  <si>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</si>
  <si>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</si>
  <si>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</si>
  <si>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</si>
  <si>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</si>
  <si>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</si>
  <si>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</si>
  <si>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</si>
  <si>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</si>
  <si>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</si>
  <si>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</si>
  <si>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</si>
  <si>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</si>
  <si>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</si>
  <si>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</si>
  <si>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</si>
  <si>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</si>
  <si>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</si>
  <si>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</si>
  <si>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</si>
  <si>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</si>
  <si>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</si>
  <si>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</si>
  <si>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</si>
  <si>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</si>
  <si>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</si>
  <si>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</si>
  <si>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</si>
  <si>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</si>
  <si>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</si>
  <si>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</si>
  <si>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</si>
  <si>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</si>
  <si>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</si>
  <si>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</si>
  <si>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</si>
  <si>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</si>
  <si>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</si>
  <si>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</si>
  <si>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</si>
  <si>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</si>
  <si>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</si>
  <si>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</si>
  <si>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</si>
  <si>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</si>
  <si>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</si>
  <si>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</si>
  <si>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</si>
  <si>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</si>
  <si>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</si>
  <si>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</si>
  <si>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</si>
  <si>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</si>
  <si>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</si>
  <si>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日本山村硝子</t>
  </si>
  <si>
    <t>オハラ</t>
  </si>
  <si>
    <t>ニッカトー</t>
  </si>
  <si>
    <t>ＴＯＷＡ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</si>
  <si>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</si>
  <si>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</si>
  <si>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</si>
  <si>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</si>
  <si>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</si>
  <si>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</si>
  <si>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</si>
  <si>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サントリー食品インターナショナル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</si>
  <si>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</si>
  <si>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</si>
  <si>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</si>
  <si>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</si>
  <si>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</si>
  <si>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</si>
  <si>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</si>
  <si>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</si>
  <si>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</si>
  <si>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</si>
  <si>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ＫＨネオケム</t>
  </si>
  <si>
    <t>日精エー・エス・ビー機械</t>
  </si>
  <si>
    <t>フクシマガリレイ</t>
  </si>
  <si>
    <t>フルテック</t>
  </si>
  <si>
    <t>ローランド　ディー．ジー．</t>
  </si>
  <si>
    <t>西松屋チェーン</t>
  </si>
  <si>
    <t>アニコム　ホールディングス</t>
  </si>
  <si>
    <t>グランディハウス</t>
  </si>
  <si>
    <t>アインホールディングス</t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</si>
  <si>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</si>
  <si>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</si>
  <si>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</si>
  <si>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</si>
  <si>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</si>
  <si>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</si>
  <si>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</si>
  <si>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</si>
  <si>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</si>
  <si>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</si>
  <si>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日本高周波鋼業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</si>
  <si>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</si>
  <si>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</si>
  <si>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</si>
  <si>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</si>
  <si>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</si>
  <si>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</si>
  <si>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</si>
  <si>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</si>
  <si>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</si>
  <si>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</si>
  <si>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</si>
  <si>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</si>
  <si>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</si>
  <si>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</si>
  <si>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</si>
  <si>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</si>
  <si>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</si>
  <si>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</si>
  <si>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</si>
  <si>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</si>
  <si>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</si>
  <si>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</si>
  <si>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</si>
  <si>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</si>
  <si>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</si>
  <si>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</si>
  <si>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</si>
  <si>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</si>
  <si>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</si>
  <si>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</si>
  <si>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AFC-HD</t>
  </si>
  <si>
    <t xml:space="preserve"> anfac</t>
  </si>
  <si>
    <t>スタジオアリス</t>
  </si>
  <si>
    <t>ＪＡＬＵＸ</t>
  </si>
  <si>
    <t>大光</t>
  </si>
  <si>
    <t>トーア紡コーポレーション</t>
  </si>
  <si>
    <t>日本パーカライジング</t>
  </si>
  <si>
    <t>ニチレキ</t>
  </si>
  <si>
    <t>旭ダイヤモンド工業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</si>
  <si>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</si>
  <si>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</si>
  <si>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</si>
  <si>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</si>
  <si>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</si>
  <si>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</si>
  <si>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</si>
  <si>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</si>
  <si>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</si>
  <si>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</si>
  <si>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</si>
  <si>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</si>
  <si>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</si>
  <si>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</si>
  <si>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</si>
  <si>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</si>
  <si>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</si>
  <si>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</si>
  <si>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</si>
  <si>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</si>
  <si>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</si>
  <si>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</si>
  <si>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</si>
  <si>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</si>
  <si>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</si>
  <si>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</si>
  <si>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</si>
  <si>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</si>
  <si>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</si>
  <si>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</si>
  <si>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</si>
  <si>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</si>
  <si>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</si>
  <si>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</si>
  <si>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</si>
  <si>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</si>
  <si>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</si>
  <si>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</si>
  <si>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</si>
  <si>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</si>
  <si>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</si>
  <si>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</si>
  <si>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</si>
  <si>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</si>
  <si>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</si>
  <si>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</si>
  <si>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</si>
  <si>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</si>
  <si>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</si>
  <si>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</si>
  <si>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</si>
  <si>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</si>
  <si>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</si>
  <si>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</si>
  <si>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</si>
  <si>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</si>
  <si>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</si>
  <si>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</si>
  <si>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</si>
  <si>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</si>
  <si>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</si>
  <si>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</si>
  <si>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</si>
  <si>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</si>
  <si>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イオンファンタジー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</si>
  <si>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</si>
  <si>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</si>
  <si>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</si>
  <si>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</si>
  <si>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</si>
  <si>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名村造船所</t>
  </si>
  <si>
    <t>カッパ・クリエイト</t>
  </si>
  <si>
    <t>橋本総業ホールディングス</t>
  </si>
  <si>
    <t>サイゼリヤ</t>
  </si>
  <si>
    <t>スマートバリュー</t>
  </si>
  <si>
    <t>ワイヤレスゲート</t>
  </si>
  <si>
    <t>アイ・エス・ビー</t>
  </si>
  <si>
    <t>丹青社</t>
  </si>
  <si>
    <t>ＪＫホールディングス</t>
  </si>
  <si>
    <t>大陽日酸</t>
  </si>
  <si>
    <t xml:space="preserve"> 東　名</t>
  </si>
  <si>
    <t xml:space="preserve"> 北の達人</t>
  </si>
  <si>
    <t>日揮ホールディングス</t>
  </si>
  <si>
    <t>オリエンタルランド</t>
  </si>
  <si>
    <t>理想科学工業</t>
  </si>
  <si>
    <t>ハイデイ日高</t>
  </si>
  <si>
    <t>シンシア</t>
  </si>
  <si>
    <t>トッパン・フォームズ</t>
  </si>
  <si>
    <t>神戸電鉄</t>
  </si>
  <si>
    <t>東京都競馬</t>
  </si>
  <si>
    <t>東邦ホールディングス</t>
  </si>
  <si>
    <t xml:space="preserve"> アマナ</t>
  </si>
  <si>
    <t>ユアテック</t>
  </si>
  <si>
    <t>キャリアデザインセンター</t>
  </si>
  <si>
    <t>高千穂交易</t>
  </si>
  <si>
    <t>マイネット</t>
  </si>
  <si>
    <t>有機合成薬品工業</t>
  </si>
  <si>
    <t>パーク２４</t>
  </si>
  <si>
    <t>ライオン</t>
  </si>
  <si>
    <t>ＭＯＲＥＳＣＯ</t>
  </si>
  <si>
    <t>日本精線</t>
  </si>
  <si>
    <t>昭和電線ホールディングス</t>
  </si>
  <si>
    <t>正興電機製作所</t>
  </si>
  <si>
    <t>岩崎通信機</t>
  </si>
  <si>
    <t>ジェイリース</t>
  </si>
  <si>
    <t>丸文</t>
  </si>
  <si>
    <t>未来工業</t>
  </si>
  <si>
    <t>稲畑産業</t>
  </si>
  <si>
    <t>スターツコーポレーション</t>
  </si>
  <si>
    <t>トーセイ</t>
  </si>
  <si>
    <t>ＡＮＡホールディングス</t>
  </si>
  <si>
    <t>6/5/6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</si>
  <si>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</si>
  <si>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</si>
  <si>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</si>
  <si>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</si>
  <si>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</si>
  <si>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</si>
  <si>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関西電力</t>
  </si>
  <si>
    <t>ホギメディカル</t>
  </si>
  <si>
    <t>サンドラッグ</t>
  </si>
  <si>
    <t>双日</t>
  </si>
  <si>
    <t>ベネッセホールディングス</t>
  </si>
  <si>
    <t>レンゴー</t>
  </si>
  <si>
    <t>ヤマトホールディングス</t>
  </si>
  <si>
    <t>キユーピー</t>
  </si>
  <si>
    <t>トヨタ自動車</t>
  </si>
  <si>
    <t>小野薬品工業</t>
  </si>
  <si>
    <t>471"</t>
  </si>
  <si>
    <t xml:space="preserve"> エヌピーシー</t>
  </si>
  <si>
    <t>467"</t>
  </si>
  <si>
    <t xml:space="preserve"> 明星工</t>
  </si>
  <si>
    <t xml:space="preserve"> 富士P・S</t>
  </si>
  <si>
    <t xml:space="preserve"> シイエム・シイ</t>
  </si>
  <si>
    <t xml:space="preserve"> 長谷工</t>
  </si>
  <si>
    <t xml:space="preserve"> ＪＡＣＲ</t>
  </si>
  <si>
    <t xml:space="preserve"> 山崎パン</t>
  </si>
  <si>
    <t>581"</t>
  </si>
  <si>
    <t xml:space="preserve"> ミクシィ</t>
  </si>
  <si>
    <t xml:space="preserve"> 安藤ハザマ</t>
  </si>
  <si>
    <t xml:space="preserve"> 大林組</t>
  </si>
  <si>
    <t>住友電設</t>
  </si>
  <si>
    <t>パソナグループ</t>
  </si>
  <si>
    <t>メディアスホールディングス</t>
  </si>
  <si>
    <t>芦森工業</t>
  </si>
  <si>
    <t>力の源ホールディングス</t>
  </si>
  <si>
    <t>日油</t>
  </si>
  <si>
    <t>アルファシステムズ</t>
  </si>
  <si>
    <t>北興化学工業</t>
  </si>
  <si>
    <t>長府製作所</t>
  </si>
  <si>
    <t>平田機工</t>
  </si>
  <si>
    <t>ツナググループ・ホールディングス</t>
  </si>
  <si>
    <t>電気興業</t>
  </si>
  <si>
    <t>鈴木</t>
  </si>
  <si>
    <t>サノヤスホールディングス</t>
  </si>
  <si>
    <t>小津産業</t>
  </si>
  <si>
    <t>Ｇ－７ホールディングス</t>
  </si>
  <si>
    <t>ポプラ</t>
  </si>
  <si>
    <t>ユアサ商事</t>
  </si>
  <si>
    <t>百五銀行</t>
  </si>
  <si>
    <t>阿波銀行</t>
  </si>
  <si>
    <t>東洋証券</t>
  </si>
  <si>
    <t>テーオーシー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</si>
  <si>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</si>
  <si>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</si>
  <si>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</si>
  <si>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</si>
  <si>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</si>
  <si>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</si>
  <si>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</si>
  <si>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</si>
  <si>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</si>
  <si>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</si>
  <si>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</si>
  <si>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</si>
  <si>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ｇｕｍｉ</t>
  </si>
  <si>
    <t xml:space="preserve"> ウイルコHD</t>
  </si>
  <si>
    <t xml:space="preserve"> くら寿司</t>
  </si>
  <si>
    <t xml:space="preserve"> アマガサ</t>
  </si>
  <si>
    <t xml:space="preserve"> 山岡家</t>
  </si>
  <si>
    <t xml:space="preserve"> ＫＧ情報</t>
  </si>
  <si>
    <t xml:space="preserve"> ＯＳＧ</t>
  </si>
  <si>
    <t xml:space="preserve"> Gunosy</t>
  </si>
  <si>
    <t xml:space="preserve"> 篠崎屋</t>
  </si>
  <si>
    <t xml:space="preserve"> Ｍ＆Ａ</t>
  </si>
  <si>
    <t>299"</t>
  </si>
  <si>
    <t xml:space="preserve"> トーカロ</t>
  </si>
  <si>
    <t xml:space="preserve"> メンバーズ</t>
  </si>
  <si>
    <t xml:space="preserve"> ＷＤＢ</t>
  </si>
  <si>
    <t xml:space="preserve"> UNITED</t>
  </si>
  <si>
    <t xml:space="preserve"> 物語コーポ</t>
  </si>
  <si>
    <t xml:space="preserve"> 不二製油</t>
  </si>
  <si>
    <t xml:space="preserve"> システナ</t>
  </si>
  <si>
    <t xml:space="preserve"> エイジア</t>
  </si>
  <si>
    <t xml:space="preserve"> 東急不HD</t>
  </si>
  <si>
    <t xml:space="preserve"> ツクイ</t>
  </si>
  <si>
    <t xml:space="preserve"> シキボウ</t>
  </si>
  <si>
    <t>" 23</t>
  </si>
  <si>
    <t xml:space="preserve"> 成学社</t>
  </si>
  <si>
    <t xml:space="preserve"> ビーネックスG</t>
  </si>
  <si>
    <t xml:space="preserve"> ＤＶｘ</t>
  </si>
  <si>
    <t xml:space="preserve"> 野村不HD</t>
  </si>
  <si>
    <t>" 12</t>
  </si>
  <si>
    <t>888"</t>
  </si>
  <si>
    <t xml:space="preserve"> ヒノキヤG</t>
  </si>
  <si>
    <t xml:space="preserve"> 安江工務</t>
  </si>
  <si>
    <t xml:space="preserve"> エプコ</t>
  </si>
  <si>
    <t xml:space="preserve"> ヒラキ</t>
  </si>
  <si>
    <t xml:space="preserve"> グロバル社</t>
  </si>
  <si>
    <t xml:space="preserve"> 帝　人</t>
  </si>
  <si>
    <t>723"</t>
  </si>
  <si>
    <t xml:space="preserve"> ＣＤＳ</t>
  </si>
  <si>
    <t xml:space="preserve"> ヒビノ</t>
  </si>
  <si>
    <t xml:space="preserve"> フージャース</t>
  </si>
  <si>
    <t>佐田建設</t>
  </si>
  <si>
    <t>アイ・ケイ・ケイ</t>
  </si>
  <si>
    <t>ティア</t>
  </si>
  <si>
    <t>帝国繊維</t>
  </si>
  <si>
    <t>シップヘルスケアホールディングス</t>
  </si>
  <si>
    <t>アレンザホールディングス</t>
  </si>
  <si>
    <t>トーモク</t>
  </si>
  <si>
    <t>ハリマ化成グループ</t>
  </si>
  <si>
    <t>ノーリツ</t>
  </si>
  <si>
    <t>ファーストロジック</t>
  </si>
  <si>
    <t>ＯＫＫ</t>
  </si>
  <si>
    <t>日本ピストンリング</t>
  </si>
  <si>
    <t>河西工業</t>
  </si>
  <si>
    <t>フジ・コーポレーション</t>
  </si>
  <si>
    <t>ダイトロン</t>
  </si>
  <si>
    <t>インターアクション</t>
  </si>
  <si>
    <t>佐賀銀行</t>
  </si>
  <si>
    <t>みずほリース</t>
  </si>
  <si>
    <t>水戸証券</t>
  </si>
  <si>
    <t>国際紙パルプ商事</t>
  </si>
  <si>
    <t>サンリツ</t>
  </si>
  <si>
    <t>日本ＢＳ放送</t>
  </si>
  <si>
    <t>広島ガス</t>
  </si>
  <si>
    <t>よみうりランド</t>
  </si>
  <si>
    <t>船井総研ホールディングス</t>
  </si>
  <si>
    <t>吉野家ホールディングス</t>
  </si>
  <si>
    <t>1/7/3</t>
  </si>
  <si>
    <t>7/11/2</t>
  </si>
  <si>
    <t>Nikke Open Price</t>
  </si>
  <si>
    <t>Nikke Close Price</t>
  </si>
  <si>
    <t>日清紡ホールディングス</t>
    <phoneticPr fontId="1" type="noConversion"/>
  </si>
  <si>
    <t>トヨタ紡織</t>
    <phoneticPr fontId="1" type="noConversion"/>
  </si>
  <si>
    <t>制度</t>
    <phoneticPr fontId="1" type="noConversion"/>
  </si>
  <si>
    <t>History</t>
    <phoneticPr fontId="1" type="noConversion"/>
  </si>
  <si>
    <t>OPEN_3105</t>
  </si>
  <si>
    <t>CLOSE_3105</t>
  </si>
  <si>
    <t>OPEN_3116</t>
  </si>
  <si>
    <t>CLOSE_3116</t>
  </si>
  <si>
    <t>sell(3105)</t>
  </si>
  <si>
    <t>buy(3116)</t>
  </si>
  <si>
    <t>プレサンスコーポレーション</t>
  </si>
  <si>
    <t>エア・ウォーター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</si>
  <si>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</si>
  <si>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</si>
  <si>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</si>
  <si>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</si>
  <si>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</si>
  <si>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</si>
  <si>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ジャパンマテリアル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</si>
  <si>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</si>
  <si>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</si>
  <si>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</si>
  <si>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</si>
  <si>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</si>
  <si>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</si>
  <si>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</si>
  <si>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明治ホールディングス</t>
  </si>
  <si>
    <t>ベネフィット・ワン</t>
  </si>
  <si>
    <t>イリソ電子工業</t>
  </si>
  <si>
    <t>ラウンドワン</t>
  </si>
  <si>
    <t>412"</t>
  </si>
  <si>
    <t>497"</t>
  </si>
  <si>
    <t>250"</t>
  </si>
  <si>
    <t>171"</t>
  </si>
  <si>
    <t>011"</t>
  </si>
  <si>
    <t>001"</t>
  </si>
  <si>
    <t>688"</t>
  </si>
  <si>
    <t>725"</t>
  </si>
  <si>
    <t>401"</t>
  </si>
  <si>
    <t>630"</t>
  </si>
  <si>
    <t>203"</t>
  </si>
  <si>
    <t>547"</t>
  </si>
  <si>
    <t>331"</t>
  </si>
  <si>
    <t>990"</t>
  </si>
  <si>
    <t>983"</t>
  </si>
  <si>
    <t>754"</t>
  </si>
  <si>
    <t>040"</t>
  </si>
  <si>
    <t>403"</t>
  </si>
  <si>
    <t>042"</t>
  </si>
  <si>
    <t xml:space="preserve"> アダストリア</t>
  </si>
  <si>
    <t>149"</t>
  </si>
  <si>
    <t>562"</t>
  </si>
  <si>
    <t xml:space="preserve"> ローソン</t>
  </si>
  <si>
    <t>767"</t>
  </si>
  <si>
    <t>075"</t>
  </si>
  <si>
    <t>170"</t>
  </si>
  <si>
    <t>" 58</t>
  </si>
  <si>
    <t>341"</t>
  </si>
  <si>
    <t>659"</t>
  </si>
  <si>
    <t>646"</t>
  </si>
  <si>
    <t>063"</t>
  </si>
  <si>
    <t xml:space="preserve"> アズ企画</t>
  </si>
  <si>
    <t xml:space="preserve"> アレンザHD</t>
  </si>
  <si>
    <t xml:space="preserve"> 4/16</t>
  </si>
  <si>
    <t xml:space="preserve"> 4/26</t>
  </si>
  <si>
    <t xml:space="preserve"> 朝日印刷</t>
  </si>
  <si>
    <t>" 10</t>
  </si>
  <si>
    <t>179"</t>
  </si>
  <si>
    <t>884"</t>
  </si>
  <si>
    <t>070"</t>
  </si>
  <si>
    <t>" 43</t>
  </si>
  <si>
    <t>850"</t>
  </si>
  <si>
    <t>613"</t>
  </si>
  <si>
    <t>712"</t>
  </si>
  <si>
    <t xml:space="preserve"> シーティーエス</t>
  </si>
  <si>
    <t>004"</t>
  </si>
  <si>
    <t xml:space="preserve"> ワールド</t>
  </si>
  <si>
    <t>155"</t>
  </si>
  <si>
    <t xml:space="preserve"> イルグルム</t>
  </si>
  <si>
    <t xml:space="preserve"> ＺＵＵ</t>
  </si>
  <si>
    <t xml:space="preserve"> 石原産</t>
  </si>
  <si>
    <t>307"</t>
  </si>
  <si>
    <t>674"</t>
  </si>
  <si>
    <t>901"</t>
  </si>
  <si>
    <t xml:space="preserve"> ディア・ライフ</t>
  </si>
  <si>
    <t>125"</t>
  </si>
  <si>
    <t xml:space="preserve"> 駅　探</t>
  </si>
  <si>
    <t xml:space="preserve"> テイカ</t>
  </si>
  <si>
    <t xml:space="preserve"> セ硝子</t>
  </si>
  <si>
    <t xml:space="preserve"> アテクト</t>
  </si>
  <si>
    <t xml:space="preserve"> 日化薬</t>
  </si>
  <si>
    <t>182"</t>
  </si>
  <si>
    <t xml:space="preserve"> ビーマップ</t>
  </si>
  <si>
    <t>777"</t>
  </si>
  <si>
    <t xml:space="preserve"> T&amp;Gニーズ</t>
  </si>
  <si>
    <t xml:space="preserve"> デンカ</t>
  </si>
  <si>
    <t>496"</t>
  </si>
  <si>
    <t xml:space="preserve"> エア・ウォーター</t>
  </si>
  <si>
    <t>345"</t>
  </si>
  <si>
    <t>898"</t>
  </si>
  <si>
    <t xml:space="preserve"> グッドライフ</t>
  </si>
  <si>
    <t xml:space="preserve"> グランディー</t>
  </si>
  <si>
    <t xml:space="preserve"> 三井化学</t>
  </si>
  <si>
    <t>959"</t>
  </si>
  <si>
    <t xml:space="preserve"> ADEKA</t>
  </si>
  <si>
    <t>533"</t>
  </si>
  <si>
    <t xml:space="preserve"> 日理化</t>
  </si>
  <si>
    <t>614"</t>
  </si>
  <si>
    <t>232"</t>
  </si>
  <si>
    <t xml:space="preserve"> 日産化</t>
  </si>
  <si>
    <t>946"</t>
  </si>
  <si>
    <t xml:space="preserve"> マリオン</t>
  </si>
  <si>
    <t xml:space="preserve"> オークファン</t>
  </si>
  <si>
    <t>099"</t>
  </si>
  <si>
    <t>860"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</si>
  <si>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</si>
  <si>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</si>
  <si>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</si>
  <si>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</si>
  <si>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トクヤマ</t>
  </si>
  <si>
    <t>794"</t>
  </si>
  <si>
    <t xml:space="preserve"> 信越化</t>
  </si>
  <si>
    <t>" 53</t>
  </si>
  <si>
    <t>874"</t>
  </si>
  <si>
    <t>" 19</t>
  </si>
  <si>
    <t>820"</t>
  </si>
  <si>
    <t>" 7</t>
  </si>
  <si>
    <t>451"</t>
  </si>
  <si>
    <t>622"</t>
  </si>
  <si>
    <t>770"</t>
  </si>
  <si>
    <t>967"</t>
  </si>
  <si>
    <t>491"</t>
  </si>
  <si>
    <t>656"</t>
  </si>
  <si>
    <t>" 33</t>
  </si>
  <si>
    <t>002"</t>
  </si>
  <si>
    <t>604"</t>
  </si>
  <si>
    <t>053"</t>
  </si>
  <si>
    <t>544"</t>
  </si>
  <si>
    <t>454"</t>
  </si>
  <si>
    <t>528"</t>
  </si>
  <si>
    <t>766"</t>
  </si>
  <si>
    <t>079"</t>
  </si>
  <si>
    <t xml:space="preserve"> ＡＨＣＧ</t>
  </si>
  <si>
    <t xml:space="preserve"> 05月下旬</t>
  </si>
  <si>
    <t>527"</t>
  </si>
  <si>
    <t>" 14</t>
  </si>
  <si>
    <t>016"</t>
  </si>
  <si>
    <t>395"</t>
  </si>
  <si>
    <t xml:space="preserve"> 日本和装</t>
  </si>
  <si>
    <t xml:space="preserve"> ウィル</t>
  </si>
  <si>
    <t xml:space="preserve"> ソーシャルワイヤ</t>
  </si>
  <si>
    <t>631"</t>
  </si>
  <si>
    <t>153"</t>
  </si>
  <si>
    <t xml:space="preserve"> アサヒ</t>
  </si>
  <si>
    <t>" 20</t>
  </si>
  <si>
    <t>799"</t>
  </si>
  <si>
    <t xml:space="preserve"> オープンハウス</t>
  </si>
  <si>
    <t>384"</t>
  </si>
  <si>
    <t xml:space="preserve"> イグニス</t>
  </si>
  <si>
    <t xml:space="preserve"> セック</t>
  </si>
  <si>
    <t xml:space="preserve"> 住友ベ</t>
  </si>
  <si>
    <t>664"</t>
  </si>
  <si>
    <t xml:space="preserve"> アズジェント</t>
  </si>
  <si>
    <t xml:space="preserve"> プロトコーポ</t>
  </si>
  <si>
    <t xml:space="preserve"> クリエアナブキ</t>
  </si>
  <si>
    <t xml:space="preserve"> ＧＤＨ</t>
  </si>
  <si>
    <t>409"</t>
  </si>
  <si>
    <t>742"</t>
  </si>
  <si>
    <t>157"</t>
  </si>
  <si>
    <t>294"</t>
  </si>
  <si>
    <t>ダイセキ環境ソリューション</t>
  </si>
  <si>
    <t>植木組</t>
  </si>
  <si>
    <t>日比谷総合設備</t>
  </si>
  <si>
    <t>三井製糖</t>
  </si>
  <si>
    <t>日本ハム</t>
  </si>
  <si>
    <t>ルネサンス</t>
  </si>
  <si>
    <t>永谷園ホールディングス</t>
  </si>
  <si>
    <t>ケンコーマヨネーズ</t>
  </si>
  <si>
    <t>イフジ産業</t>
  </si>
  <si>
    <t>ラサ商事</t>
  </si>
  <si>
    <t>日本管理センター</t>
  </si>
  <si>
    <t>フージャースホールディングス</t>
  </si>
  <si>
    <t>ＴＯＫＹＯ　ＢＡＳＥ</t>
  </si>
  <si>
    <t>テンポイノベーション</t>
  </si>
  <si>
    <t>共和レザー</t>
  </si>
  <si>
    <t>アイビーシー</t>
  </si>
  <si>
    <t>セグエグループ</t>
  </si>
  <si>
    <t>日本化学工業</t>
  </si>
  <si>
    <t>四国化成工業</t>
  </si>
  <si>
    <t>ダイキョーニシカワ</t>
  </si>
  <si>
    <t>日本化薬</t>
  </si>
  <si>
    <t>アミューズ</t>
  </si>
  <si>
    <t>ケネディクス</t>
  </si>
  <si>
    <t>電通グループ</t>
  </si>
  <si>
    <t>シーティーエス</t>
  </si>
  <si>
    <t>日本精化</t>
  </si>
  <si>
    <t>ＦＩＧ</t>
  </si>
  <si>
    <t>理研ビタミン</t>
  </si>
  <si>
    <t>日本特殊塗料</t>
  </si>
  <si>
    <t>日本空調サービス</t>
  </si>
  <si>
    <t>荒川化学工業</t>
  </si>
  <si>
    <t>日本板硝子</t>
  </si>
  <si>
    <t>住友大阪セメント</t>
  </si>
  <si>
    <t>東京窯業</t>
  </si>
  <si>
    <t>日本金属</t>
  </si>
  <si>
    <t>大阪チタニウムテクノロジーズ</t>
  </si>
  <si>
    <t>東邦チタニウム</t>
  </si>
  <si>
    <t>タツタ電線</t>
  </si>
  <si>
    <t>アーレスティ</t>
  </si>
  <si>
    <t>駒井ハルテック</t>
  </si>
  <si>
    <t>ユニプレス</t>
  </si>
  <si>
    <t>サンコール</t>
  </si>
  <si>
    <t>冨士ダイス</t>
  </si>
  <si>
    <t>マルマエ</t>
  </si>
  <si>
    <t>レオン自動機</t>
  </si>
  <si>
    <t>井関農機</t>
  </si>
  <si>
    <t>アイチコーポレーション</t>
  </si>
  <si>
    <t>油研工業</t>
  </si>
  <si>
    <t>ユーシン精機</t>
  </si>
  <si>
    <t>タムラ製作所</t>
  </si>
  <si>
    <t>池上通信機</t>
  </si>
  <si>
    <t>フォスター電機</t>
  </si>
  <si>
    <t>ユニデンホールディングス</t>
  </si>
  <si>
    <t>アイコム</t>
  </si>
  <si>
    <t>ティラド</t>
  </si>
  <si>
    <t>市光工業</t>
  </si>
  <si>
    <t>日本プラスト</t>
  </si>
  <si>
    <t>エフ・シー・シー</t>
  </si>
  <si>
    <t>萩原電気ホールディングス</t>
  </si>
  <si>
    <t>コジマ</t>
  </si>
  <si>
    <t>シークス</t>
  </si>
  <si>
    <t>メニコン</t>
  </si>
  <si>
    <t>アートネイチャー</t>
  </si>
  <si>
    <t>ＪＳＰ</t>
  </si>
  <si>
    <t>河合楽器製作所</t>
  </si>
  <si>
    <t>ＯＵＧホールディングス</t>
  </si>
  <si>
    <t>スターゼン</t>
  </si>
  <si>
    <t>キング</t>
  </si>
  <si>
    <t>ケーズホールディングス</t>
  </si>
  <si>
    <t>秋田銀行</t>
  </si>
  <si>
    <t>宮崎銀行</t>
  </si>
  <si>
    <t>東京センチュリー</t>
  </si>
  <si>
    <t>東祥</t>
  </si>
  <si>
    <t>東海旅客鉄道</t>
  </si>
  <si>
    <t>東陽倉庫</t>
  </si>
  <si>
    <t>メタウォーター</t>
  </si>
  <si>
    <t>東京ドーム</t>
  </si>
  <si>
    <t>セコム</t>
  </si>
  <si>
    <t>進学会ホールディングス</t>
  </si>
  <si>
    <t>丸紅建材リース</t>
  </si>
  <si>
    <t>ナック</t>
  </si>
  <si>
    <t>サックスバー　ホールディングス</t>
  </si>
  <si>
    <t>6/15/5</t>
  </si>
  <si>
    <t>2/11/7</t>
  </si>
  <si>
    <t>1/8/10</t>
  </si>
  <si>
    <t>4/10/5</t>
  </si>
  <si>
    <t>0/3/8</t>
  </si>
  <si>
    <t>2/7/6</t>
  </si>
  <si>
    <t>3/5/4</t>
  </si>
  <si>
    <t>1/6/11</t>
  </si>
  <si>
    <t>9/11/3</t>
  </si>
  <si>
    <t>2/6/9</t>
  </si>
  <si>
    <t>3/7/7</t>
  </si>
  <si>
    <t>2/4/7</t>
  </si>
  <si>
    <t>6/9/5</t>
  </si>
  <si>
    <t>1/0/14</t>
  </si>
  <si>
    <t>1/1/14</t>
  </si>
  <si>
    <t>8/5/4</t>
  </si>
  <si>
    <t>6/8/4</t>
  </si>
  <si>
    <t>12/13/4</t>
  </si>
  <si>
    <t>9/10/2</t>
  </si>
  <si>
    <t>8/7/3</t>
  </si>
  <si>
    <t>5/3/9</t>
  </si>
  <si>
    <t>7/8/7</t>
  </si>
  <si>
    <t>6/4/7</t>
  </si>
  <si>
    <t>8/6/5</t>
  </si>
  <si>
    <t>8/7/6</t>
  </si>
  <si>
    <t>3/2/7</t>
  </si>
  <si>
    <t>10/7/5</t>
  </si>
  <si>
    <t>10/8/2</t>
  </si>
  <si>
    <t>7/7/5</t>
  </si>
  <si>
    <t>8/3/5</t>
  </si>
  <si>
    <t>8/4/5</t>
  </si>
  <si>
    <t>14/8/2</t>
  </si>
  <si>
    <t>6/6/7</t>
  </si>
  <si>
    <t>OPEN_4183</t>
  </si>
  <si>
    <t>CLOSE_4183</t>
  </si>
  <si>
    <t>OPEN_4208</t>
  </si>
  <si>
    <t>CLOSE_4208</t>
  </si>
  <si>
    <t>SELL</t>
    <phoneticPr fontId="1" type="noConversion"/>
  </si>
  <si>
    <t>三井化学</t>
    <phoneticPr fontId="1" type="noConversion"/>
  </si>
  <si>
    <t>BUY</t>
    <phoneticPr fontId="1" type="noConversion"/>
  </si>
  <si>
    <t>宇部興産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</si>
  <si>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</si>
  <si>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</si>
  <si>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</si>
  <si>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</si>
  <si>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</si>
  <si>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</si>
  <si>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</si>
  <si>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</si>
  <si>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</si>
  <si>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三井化学</t>
    <phoneticPr fontId="1" type="noConversion"/>
  </si>
  <si>
    <t>宇部興産</t>
    <phoneticPr fontId="1" type="noConversion"/>
  </si>
  <si>
    <t>化学</t>
    <phoneticPr fontId="1" type="noConversion"/>
  </si>
  <si>
    <t>sell(4183)</t>
  </si>
  <si>
    <t>buy(4208)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</si>
</sst>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9" borderId="0" xfId="1" applyFill="1" applyAlignment="1" applyProtection="1"/>
    <xf numFmtId="0" fontId="36" fillId="29" borderId="0" xfId="0" applyFont="1" applyFill="1"/>
    <xf numFmtId="49" fontId="0" fillId="29" borderId="0" xfId="0" applyNumberFormat="1" applyFill="1"/>
    <xf numFmtId="0" fontId="15" fillId="8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0.64887459807073899</c:v>
                </c:pt>
                <c:pt idx="1">
                  <c:v>0.64557739557739502</c:v>
                </c:pt>
                <c:pt idx="2">
                  <c:v>0.63916256157635398</c:v>
                </c:pt>
                <c:pt idx="3">
                  <c:v>0.63272954403497805</c:v>
                </c:pt>
                <c:pt idx="4">
                  <c:v>0.61828289067325504</c:v>
                </c:pt>
                <c:pt idx="5">
                  <c:v>0.62723351817621598</c:v>
                </c:pt>
                <c:pt idx="6">
                  <c:v>0.63479333744602096</c:v>
                </c:pt>
                <c:pt idx="7">
                  <c:v>0.62731767614338596</c:v>
                </c:pt>
                <c:pt idx="8">
                  <c:v>0.62041564792175996</c:v>
                </c:pt>
                <c:pt idx="9">
                  <c:v>0.61249241964827095</c:v>
                </c:pt>
                <c:pt idx="10">
                  <c:v>0.61094586555621599</c:v>
                </c:pt>
                <c:pt idx="11">
                  <c:v>0.60716382853787398</c:v>
                </c:pt>
                <c:pt idx="12">
                  <c:v>0.59939393939393903</c:v>
                </c:pt>
                <c:pt idx="13">
                  <c:v>0.58601823708206602</c:v>
                </c:pt>
                <c:pt idx="14">
                  <c:v>0.577181208053691</c:v>
                </c:pt>
                <c:pt idx="15">
                  <c:v>0.59800249687890095</c:v>
                </c:pt>
                <c:pt idx="16">
                  <c:v>0.59987437185929604</c:v>
                </c:pt>
                <c:pt idx="17">
                  <c:v>0.60209747069709996</c:v>
                </c:pt>
                <c:pt idx="18">
                  <c:v>0.59777227722772197</c:v>
                </c:pt>
                <c:pt idx="19">
                  <c:v>0.60170523751522498</c:v>
                </c:pt>
                <c:pt idx="20">
                  <c:v>0.60214413341274498</c:v>
                </c:pt>
                <c:pt idx="21">
                  <c:v>0.59375</c:v>
                </c:pt>
                <c:pt idx="22">
                  <c:v>0.59327925840092699</c:v>
                </c:pt>
                <c:pt idx="23">
                  <c:v>0.59158986175115202</c:v>
                </c:pt>
                <c:pt idx="24">
                  <c:v>0.59586681974741595</c:v>
                </c:pt>
                <c:pt idx="25">
                  <c:v>0.59721416134648797</c:v>
                </c:pt>
                <c:pt idx="26">
                  <c:v>0.59669811320754695</c:v>
                </c:pt>
                <c:pt idx="27">
                  <c:v>0.60375146541617797</c:v>
                </c:pt>
                <c:pt idx="28">
                  <c:v>0.61085180863477195</c:v>
                </c:pt>
                <c:pt idx="29">
                  <c:v>0.60975609756097504</c:v>
                </c:pt>
                <c:pt idx="30">
                  <c:v>0.607967667436489</c:v>
                </c:pt>
                <c:pt idx="31">
                  <c:v>0.60316529894490001</c:v>
                </c:pt>
                <c:pt idx="32">
                  <c:v>0.60538373424971303</c:v>
                </c:pt>
                <c:pt idx="33">
                  <c:v>0.59710982658959499</c:v>
                </c:pt>
                <c:pt idx="34">
                  <c:v>0.59206798866855503</c:v>
                </c:pt>
                <c:pt idx="35">
                  <c:v>0.59413754227733895</c:v>
                </c:pt>
                <c:pt idx="36">
                  <c:v>0.60716316088686695</c:v>
                </c:pt>
                <c:pt idx="37">
                  <c:v>0.60227272727272696</c:v>
                </c:pt>
                <c:pt idx="38">
                  <c:v>0.60089938167509804</c:v>
                </c:pt>
                <c:pt idx="39">
                  <c:v>0.59093452714045802</c:v>
                </c:pt>
                <c:pt idx="40">
                  <c:v>0.58467518045530198</c:v>
                </c:pt>
                <c:pt idx="41">
                  <c:v>0.56608884073672805</c:v>
                </c:pt>
                <c:pt idx="42">
                  <c:v>0.57866086009798501</c:v>
                </c:pt>
                <c:pt idx="43">
                  <c:v>0.59198242723778105</c:v>
                </c:pt>
                <c:pt idx="44">
                  <c:v>0.591456736035049</c:v>
                </c:pt>
                <c:pt idx="45">
                  <c:v>0.59735973597359704</c:v>
                </c:pt>
                <c:pt idx="46">
                  <c:v>0.58810572687224605</c:v>
                </c:pt>
                <c:pt idx="47">
                  <c:v>0.577133479212253</c:v>
                </c:pt>
                <c:pt idx="48">
                  <c:v>0.58674901740595098</c:v>
                </c:pt>
                <c:pt idx="49">
                  <c:v>0.602849002849002</c:v>
                </c:pt>
                <c:pt idx="50">
                  <c:v>0.60359837492745205</c:v>
                </c:pt>
                <c:pt idx="51">
                  <c:v>0.59745517640254397</c:v>
                </c:pt>
                <c:pt idx="52">
                  <c:v>0.59380479251899398</c:v>
                </c:pt>
                <c:pt idx="53">
                  <c:v>0.59215915740198899</c:v>
                </c:pt>
                <c:pt idx="54">
                  <c:v>0.59038238702201595</c:v>
                </c:pt>
                <c:pt idx="55">
                  <c:v>0.58212420197330195</c:v>
                </c:pt>
                <c:pt idx="56">
                  <c:v>0.57934655775962596</c:v>
                </c:pt>
                <c:pt idx="57">
                  <c:v>0.574332171893147</c:v>
                </c:pt>
                <c:pt idx="58">
                  <c:v>0.57084548104956201</c:v>
                </c:pt>
                <c:pt idx="59">
                  <c:v>0.56976744186046502</c:v>
                </c:pt>
                <c:pt idx="60">
                  <c:v>0.56554967666078704</c:v>
                </c:pt>
                <c:pt idx="61">
                  <c:v>0.56552538370720096</c:v>
                </c:pt>
                <c:pt idx="62">
                  <c:v>0.56443148688046596</c:v>
                </c:pt>
                <c:pt idx="63">
                  <c:v>0.57142857142857095</c:v>
                </c:pt>
                <c:pt idx="64">
                  <c:v>0.58081395348837195</c:v>
                </c:pt>
                <c:pt idx="65">
                  <c:v>0.58872403560830799</c:v>
                </c:pt>
                <c:pt idx="66">
                  <c:v>0.579293836026331</c:v>
                </c:pt>
                <c:pt idx="67">
                  <c:v>0.57168037602820199</c:v>
                </c:pt>
                <c:pt idx="68">
                  <c:v>0.56341320864991196</c:v>
                </c:pt>
                <c:pt idx="69">
                  <c:v>0.55614035087719205</c:v>
                </c:pt>
                <c:pt idx="70">
                  <c:v>0.55812608444187395</c:v>
                </c:pt>
                <c:pt idx="71">
                  <c:v>0.54529514903565102</c:v>
                </c:pt>
                <c:pt idx="72">
                  <c:v>0.55097230406599795</c:v>
                </c:pt>
                <c:pt idx="73">
                  <c:v>0.57330939557151395</c:v>
                </c:pt>
                <c:pt idx="74">
                  <c:v>0.56121814791796099</c:v>
                </c:pt>
                <c:pt idx="75">
                  <c:v>0.56697819314641695</c:v>
                </c:pt>
                <c:pt idx="76">
                  <c:v>0.58136566687938696</c:v>
                </c:pt>
                <c:pt idx="77">
                  <c:v>0.58201393286890402</c:v>
                </c:pt>
                <c:pt idx="78">
                  <c:v>0.58177117000646394</c:v>
                </c:pt>
                <c:pt idx="79">
                  <c:v>0.57839947950552995</c:v>
                </c:pt>
                <c:pt idx="80">
                  <c:v>0.57945736434108497</c:v>
                </c:pt>
                <c:pt idx="81">
                  <c:v>0.57785016286644897</c:v>
                </c:pt>
                <c:pt idx="82">
                  <c:v>0.57518056467498302</c:v>
                </c:pt>
                <c:pt idx="83">
                  <c:v>0.57320261437908404</c:v>
                </c:pt>
                <c:pt idx="84">
                  <c:v>0.57058823529411695</c:v>
                </c:pt>
                <c:pt idx="85">
                  <c:v>0.57244501940491499</c:v>
                </c:pt>
                <c:pt idx="86">
                  <c:v>0.57161458333333304</c:v>
                </c:pt>
                <c:pt idx="87">
                  <c:v>0.565974547890154</c:v>
                </c:pt>
                <c:pt idx="88">
                  <c:v>0.56566347469220202</c:v>
                </c:pt>
                <c:pt idx="89">
                  <c:v>0.55715263518138203</c:v>
                </c:pt>
                <c:pt idx="90">
                  <c:v>0.56462585034013602</c:v>
                </c:pt>
                <c:pt idx="91">
                  <c:v>0.55616065350578603</c:v>
                </c:pt>
                <c:pt idx="92">
                  <c:v>0.55390835579514797</c:v>
                </c:pt>
                <c:pt idx="93">
                  <c:v>0.55951580363147202</c:v>
                </c:pt>
                <c:pt idx="94">
                  <c:v>0.56442119032047</c:v>
                </c:pt>
                <c:pt idx="95">
                  <c:v>0.56221792392005099</c:v>
                </c:pt>
                <c:pt idx="96">
                  <c:v>0.55724685638649896</c:v>
                </c:pt>
                <c:pt idx="97">
                  <c:v>0.56547619047619002</c:v>
                </c:pt>
                <c:pt idx="98">
                  <c:v>0.56609947643978997</c:v>
                </c:pt>
                <c:pt idx="99">
                  <c:v>0.56607495069033498</c:v>
                </c:pt>
                <c:pt idx="100">
                  <c:v>0.57386736703873897</c:v>
                </c:pt>
                <c:pt idx="101">
                  <c:v>0.56975228161668801</c:v>
                </c:pt>
                <c:pt idx="102">
                  <c:v>0.57611548556430403</c:v>
                </c:pt>
                <c:pt idx="103">
                  <c:v>0.57601572739187401</c:v>
                </c:pt>
                <c:pt idx="104">
                  <c:v>0.56958762886597902</c:v>
                </c:pt>
                <c:pt idx="105">
                  <c:v>0.56138107416879701</c:v>
                </c:pt>
                <c:pt idx="106">
                  <c:v>0.55661577608142498</c:v>
                </c:pt>
                <c:pt idx="107">
                  <c:v>0.55782747603833804</c:v>
                </c:pt>
                <c:pt idx="108">
                  <c:v>0.56245824983299897</c:v>
                </c:pt>
                <c:pt idx="109">
                  <c:v>0.56202356202356196</c:v>
                </c:pt>
                <c:pt idx="110">
                  <c:v>0.55061559507523905</c:v>
                </c:pt>
                <c:pt idx="111">
                  <c:v>0.54355400696864098</c:v>
                </c:pt>
                <c:pt idx="112">
                  <c:v>0.53791130185979896</c:v>
                </c:pt>
                <c:pt idx="113">
                  <c:v>0.54249291784702502</c:v>
                </c:pt>
                <c:pt idx="114">
                  <c:v>0.55539772727272696</c:v>
                </c:pt>
                <c:pt idx="115">
                  <c:v>0.55377094972066998</c:v>
                </c:pt>
                <c:pt idx="116">
                  <c:v>0.55555555555555503</c:v>
                </c:pt>
                <c:pt idx="117">
                  <c:v>0.55349500713266697</c:v>
                </c:pt>
                <c:pt idx="118">
                  <c:v>0.55650929899856905</c:v>
                </c:pt>
                <c:pt idx="119">
                  <c:v>0.55057803468208</c:v>
                </c:pt>
                <c:pt idx="120">
                  <c:v>0.57081850533807799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0.59330449075684899</c:v>
                </c:pt>
                <c:pt idx="1">
                  <c:v>0.59221253869119195</c:v>
                </c:pt>
                <c:pt idx="2">
                  <c:v>0.59135638230855103</c:v>
                </c:pt>
                <c:pt idx="3">
                  <c:v>0.59059440059245205</c:v>
                </c:pt>
                <c:pt idx="4">
                  <c:v>0.58991495560540497</c:v>
                </c:pt>
                <c:pt idx="5">
                  <c:v>0.58938317678983598</c:v>
                </c:pt>
                <c:pt idx="6">
                  <c:v>0.58874616140536695</c:v>
                </c:pt>
                <c:pt idx="7">
                  <c:v>0.587986919077639</c:v>
                </c:pt>
                <c:pt idx="8">
                  <c:v>0.58729175759139396</c:v>
                </c:pt>
                <c:pt idx="9">
                  <c:v>0.58666225047749199</c:v>
                </c:pt>
                <c:pt idx="10">
                  <c:v>0.58610352801943599</c:v>
                </c:pt>
                <c:pt idx="11">
                  <c:v>0.58559018340408597</c:v>
                </c:pt>
                <c:pt idx="12">
                  <c:v>0.58511619346802501</c:v>
                </c:pt>
                <c:pt idx="13">
                  <c:v>0.58467060158130801</c:v>
                </c:pt>
                <c:pt idx="14">
                  <c:v>0.58439920474944296</c:v>
                </c:pt>
                <c:pt idx="15">
                  <c:v>0.58413215711114597</c:v>
                </c:pt>
                <c:pt idx="16">
                  <c:v>0.58368713515729598</c:v>
                </c:pt>
                <c:pt idx="17">
                  <c:v>0.58310428557924898</c:v>
                </c:pt>
                <c:pt idx="18">
                  <c:v>0.58246176404722305</c:v>
                </c:pt>
                <c:pt idx="19">
                  <c:v>0.58195167773260603</c:v>
                </c:pt>
                <c:pt idx="20">
                  <c:v>0.58145455710334304</c:v>
                </c:pt>
                <c:pt idx="21">
                  <c:v>0.58092220764344005</c:v>
                </c:pt>
                <c:pt idx="22">
                  <c:v>0.58043549906192704</c:v>
                </c:pt>
                <c:pt idx="23">
                  <c:v>0.580064791489597</c:v>
                </c:pt>
                <c:pt idx="24">
                  <c:v>0.57972491968544504</c:v>
                </c:pt>
                <c:pt idx="25">
                  <c:v>0.57932769476468404</c:v>
                </c:pt>
                <c:pt idx="26">
                  <c:v>0.57901640417391398</c:v>
                </c:pt>
                <c:pt idx="27">
                  <c:v>0.57865712641936995</c:v>
                </c:pt>
                <c:pt idx="28">
                  <c:v>0.57828864668801105</c:v>
                </c:pt>
                <c:pt idx="29">
                  <c:v>0.57782416560477301</c:v>
                </c:pt>
                <c:pt idx="30">
                  <c:v>0.57728858602217303</c:v>
                </c:pt>
                <c:pt idx="31">
                  <c:v>0.57666743144527</c:v>
                </c:pt>
                <c:pt idx="32">
                  <c:v>0.57604677114042402</c:v>
                </c:pt>
                <c:pt idx="33">
                  <c:v>0.57541268769760501</c:v>
                </c:pt>
                <c:pt idx="34">
                  <c:v>0.57495066667418404</c:v>
                </c:pt>
                <c:pt idx="35">
                  <c:v>0.57455007431891802</c:v>
                </c:pt>
                <c:pt idx="36">
                  <c:v>0.57396978168955604</c:v>
                </c:pt>
                <c:pt idx="37">
                  <c:v>0.57312165963731299</c:v>
                </c:pt>
                <c:pt idx="38">
                  <c:v>0.57226350729847397</c:v>
                </c:pt>
                <c:pt idx="39">
                  <c:v>0.57148475444743296</c:v>
                </c:pt>
                <c:pt idx="40">
                  <c:v>0.57101093044919704</c:v>
                </c:pt>
                <c:pt idx="41">
                  <c:v>0.57059887403940202</c:v>
                </c:pt>
                <c:pt idx="42">
                  <c:v>0.57045843023698595</c:v>
                </c:pt>
                <c:pt idx="43">
                  <c:v>0.57012288553078205</c:v>
                </c:pt>
                <c:pt idx="44">
                  <c:v>0.56964991048759295</c:v>
                </c:pt>
                <c:pt idx="45">
                  <c:v>0.56910486113622005</c:v>
                </c:pt>
                <c:pt idx="46">
                  <c:v>0.56875097806107899</c:v>
                </c:pt>
                <c:pt idx="47">
                  <c:v>0.56849872671467006</c:v>
                </c:pt>
                <c:pt idx="48">
                  <c:v>0.56843639424009795</c:v>
                </c:pt>
                <c:pt idx="49">
                  <c:v>0.56816132275712505</c:v>
                </c:pt>
                <c:pt idx="50">
                  <c:v>0.56769582586795198</c:v>
                </c:pt>
                <c:pt idx="51">
                  <c:v>0.56720469320563904</c:v>
                </c:pt>
                <c:pt idx="52">
                  <c:v>0.56681327822918204</c:v>
                </c:pt>
                <c:pt idx="53">
                  <c:v>0.56656566741268199</c:v>
                </c:pt>
                <c:pt idx="54">
                  <c:v>0.56625191132706099</c:v>
                </c:pt>
                <c:pt idx="55">
                  <c:v>0.56600054276733403</c:v>
                </c:pt>
                <c:pt idx="56">
                  <c:v>0.56563575729578897</c:v>
                </c:pt>
                <c:pt idx="57">
                  <c:v>0.56523641489571497</c:v>
                </c:pt>
                <c:pt idx="58">
                  <c:v>0.56512725383661799</c:v>
                </c:pt>
                <c:pt idx="59">
                  <c:v>0.565019506849046</c:v>
                </c:pt>
                <c:pt idx="60">
                  <c:v>0.56485475793739204</c:v>
                </c:pt>
                <c:pt idx="61">
                  <c:v>0.56511676586931003</c:v>
                </c:pt>
                <c:pt idx="62">
                  <c:v>0.56501383216623402</c:v>
                </c:pt>
                <c:pt idx="63">
                  <c:v>0.56526585678560504</c:v>
                </c:pt>
                <c:pt idx="64">
                  <c:v>0.56560067306505801</c:v>
                </c:pt>
                <c:pt idx="65">
                  <c:v>0.56562739194409095</c:v>
                </c:pt>
                <c:pt idx="66">
                  <c:v>0.56540967318334101</c:v>
                </c:pt>
                <c:pt idx="67">
                  <c:v>0.56536859884197399</c:v>
                </c:pt>
                <c:pt idx="68">
                  <c:v>0.56549728053611203</c:v>
                </c:pt>
                <c:pt idx="69">
                  <c:v>0.56565849806494595</c:v>
                </c:pt>
                <c:pt idx="70">
                  <c:v>0.56596012414138896</c:v>
                </c:pt>
                <c:pt idx="71">
                  <c:v>0.56620595799273199</c:v>
                </c:pt>
                <c:pt idx="72">
                  <c:v>0.56680221020155797</c:v>
                </c:pt>
                <c:pt idx="73">
                  <c:v>0.56714643864213199</c:v>
                </c:pt>
                <c:pt idx="74">
                  <c:v>0.56721427620176001</c:v>
                </c:pt>
                <c:pt idx="75">
                  <c:v>0.567444330525816</c:v>
                </c:pt>
                <c:pt idx="76">
                  <c:v>0.56756823710307303</c:v>
                </c:pt>
                <c:pt idx="77">
                  <c:v>0.56743974129742203</c:v>
                </c:pt>
                <c:pt idx="78">
                  <c:v>0.56727752694123601</c:v>
                </c:pt>
                <c:pt idx="79">
                  <c:v>0.56703373289228198</c:v>
                </c:pt>
                <c:pt idx="80">
                  <c:v>0.56688930739977605</c:v>
                </c:pt>
                <c:pt idx="81">
                  <c:v>0.566754382263149</c:v>
                </c:pt>
                <c:pt idx="82">
                  <c:v>0.56676366959563296</c:v>
                </c:pt>
                <c:pt idx="83">
                  <c:v>0.56686623444232398</c:v>
                </c:pt>
                <c:pt idx="84">
                  <c:v>0.56698402325201702</c:v>
                </c:pt>
                <c:pt idx="85">
                  <c:v>0.56718381802141005</c:v>
                </c:pt>
                <c:pt idx="86">
                  <c:v>0.56744812999219396</c:v>
                </c:pt>
                <c:pt idx="87">
                  <c:v>0.56769577008358396</c:v>
                </c:pt>
                <c:pt idx="88">
                  <c:v>0.56802001141982905</c:v>
                </c:pt>
                <c:pt idx="89">
                  <c:v>0.56839118915798803</c:v>
                </c:pt>
                <c:pt idx="90">
                  <c:v>0.56877174136879005</c:v>
                </c:pt>
                <c:pt idx="91">
                  <c:v>0.56897504107947905</c:v>
                </c:pt>
                <c:pt idx="92">
                  <c:v>0.56920732832203802</c:v>
                </c:pt>
                <c:pt idx="93">
                  <c:v>0.56956846385168103</c:v>
                </c:pt>
                <c:pt idx="94">
                  <c:v>0.56998790929705301</c:v>
                </c:pt>
                <c:pt idx="95">
                  <c:v>0.57024246069015205</c:v>
                </c:pt>
                <c:pt idx="96">
                  <c:v>0.57039480051592095</c:v>
                </c:pt>
                <c:pt idx="97">
                  <c:v>0.57052661399253901</c:v>
                </c:pt>
                <c:pt idx="98">
                  <c:v>0.57040999934104097</c:v>
                </c:pt>
                <c:pt idx="99">
                  <c:v>0.570315243731915</c:v>
                </c:pt>
                <c:pt idx="100">
                  <c:v>0.57013448419753099</c:v>
                </c:pt>
                <c:pt idx="101">
                  <c:v>0.56981672578581999</c:v>
                </c:pt>
                <c:pt idx="102">
                  <c:v>0.56944708183769399</c:v>
                </c:pt>
                <c:pt idx="103">
                  <c:v>0.56909538496210699</c:v>
                </c:pt>
                <c:pt idx="104">
                  <c:v>0.56896272281109606</c:v>
                </c:pt>
                <c:pt idx="105">
                  <c:v>0.568804488529151</c:v>
                </c:pt>
                <c:pt idx="106">
                  <c:v>0.56867241929929302</c:v>
                </c:pt>
                <c:pt idx="107">
                  <c:v>0.56854432291165402</c:v>
                </c:pt>
                <c:pt idx="108">
                  <c:v>0.568496989873846</c:v>
                </c:pt>
                <c:pt idx="109">
                  <c:v>0.56837935599798295</c:v>
                </c:pt>
                <c:pt idx="110">
                  <c:v>0.56822814799630805</c:v>
                </c:pt>
                <c:pt idx="111">
                  <c:v>0.56824880213909401</c:v>
                </c:pt>
                <c:pt idx="112">
                  <c:v>0.56830657969876097</c:v>
                </c:pt>
                <c:pt idx="113">
                  <c:v>0.56839193075188899</c:v>
                </c:pt>
                <c:pt idx="114">
                  <c:v>0.56839705053790301</c:v>
                </c:pt>
                <c:pt idx="115">
                  <c:v>0.56817549635339903</c:v>
                </c:pt>
                <c:pt idx="116">
                  <c:v>0.56812061932264002</c:v>
                </c:pt>
                <c:pt idx="117">
                  <c:v>0.56822494900443499</c:v>
                </c:pt>
                <c:pt idx="118">
                  <c:v>0.56842227436344905</c:v>
                </c:pt>
                <c:pt idx="119">
                  <c:v>0.56854844667309801</c:v>
                </c:pt>
                <c:pt idx="120">
                  <c:v>0.56904891738321095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0.63589564412502775</c:v>
                </c:pt>
                <c:pt idx="1">
                  <c:v>0.6332187035243414</c:v>
                </c:pt>
                <c:pt idx="2">
                  <c:v>0.63050948387309502</c:v>
                </c:pt>
                <c:pt idx="3">
                  <c:v>0.62818972293623143</c:v>
                </c:pt>
                <c:pt idx="4">
                  <c:v>0.62626089391181994</c:v>
                </c:pt>
                <c:pt idx="5">
                  <c:v>0.62521680560218595</c:v>
                </c:pt>
                <c:pt idx="6">
                  <c:v>0.62354950005716692</c:v>
                </c:pt>
                <c:pt idx="7">
                  <c:v>0.62118652055639001</c:v>
                </c:pt>
                <c:pt idx="8">
                  <c:v>0.61933119528421055</c:v>
                </c:pt>
                <c:pt idx="9">
                  <c:v>0.61791941631122482</c:v>
                </c:pt>
                <c:pt idx="10">
                  <c:v>0.61698973535327517</c:v>
                </c:pt>
                <c:pt idx="11">
                  <c:v>0.61608508591692401</c:v>
                </c:pt>
                <c:pt idx="12">
                  <c:v>0.61535912364773959</c:v>
                </c:pt>
                <c:pt idx="13">
                  <c:v>0.61504344922896759</c:v>
                </c:pt>
                <c:pt idx="14">
                  <c:v>0.6150812217842978</c:v>
                </c:pt>
                <c:pt idx="15">
                  <c:v>0.61540379978730597</c:v>
                </c:pt>
                <c:pt idx="16">
                  <c:v>0.61510617355280239</c:v>
                </c:pt>
                <c:pt idx="17">
                  <c:v>0.61491990148893316</c:v>
                </c:pt>
                <c:pt idx="18">
                  <c:v>0.61466120523137102</c:v>
                </c:pt>
                <c:pt idx="19">
                  <c:v>0.61437608534385924</c:v>
                </c:pt>
                <c:pt idx="20">
                  <c:v>0.6137954468981166</c:v>
                </c:pt>
                <c:pt idx="21">
                  <c:v>0.61319767317027707</c:v>
                </c:pt>
                <c:pt idx="22">
                  <c:v>0.61302194615304029</c:v>
                </c:pt>
                <c:pt idx="23">
                  <c:v>0.61269091351025395</c:v>
                </c:pt>
                <c:pt idx="24">
                  <c:v>0.61239477227661521</c:v>
                </c:pt>
                <c:pt idx="25">
                  <c:v>0.61192721453562249</c:v>
                </c:pt>
                <c:pt idx="26">
                  <c:v>0.61137175182382297</c:v>
                </c:pt>
                <c:pt idx="27">
                  <c:v>0.61081696462255619</c:v>
                </c:pt>
                <c:pt idx="28">
                  <c:v>0.6099188732979286</c:v>
                </c:pt>
                <c:pt idx="29">
                  <c:v>0.60853786427192003</c:v>
                </c:pt>
                <c:pt idx="30">
                  <c:v>0.60714525737614</c:v>
                </c:pt>
                <c:pt idx="31">
                  <c:v>0.60587660432198664</c:v>
                </c:pt>
                <c:pt idx="32">
                  <c:v>0.6049540586528952</c:v>
                </c:pt>
                <c:pt idx="33">
                  <c:v>0.603799742973811</c:v>
                </c:pt>
                <c:pt idx="34">
                  <c:v>0.60303649596308884</c:v>
                </c:pt>
                <c:pt idx="35">
                  <c:v>0.60250463805663124</c:v>
                </c:pt>
                <c:pt idx="36">
                  <c:v>0.60208029271403662</c:v>
                </c:pt>
                <c:pt idx="37">
                  <c:v>0.6010125290314372</c:v>
                </c:pt>
                <c:pt idx="38">
                  <c:v>0.60047262053944761</c:v>
                </c:pt>
                <c:pt idx="39">
                  <c:v>0.59971351453760735</c:v>
                </c:pt>
                <c:pt idx="40">
                  <c:v>0.59911060057888421</c:v>
                </c:pt>
                <c:pt idx="41">
                  <c:v>0.59879117636669221</c:v>
                </c:pt>
                <c:pt idx="42">
                  <c:v>0.5988434897043583</c:v>
                </c:pt>
                <c:pt idx="43">
                  <c:v>0.59870644828251685</c:v>
                </c:pt>
                <c:pt idx="44">
                  <c:v>0.59794345593521614</c:v>
                </c:pt>
                <c:pt idx="45">
                  <c:v>0.5972717507139399</c:v>
                </c:pt>
                <c:pt idx="46">
                  <c:v>0.59614534479696035</c:v>
                </c:pt>
                <c:pt idx="47">
                  <c:v>0.59552145671824763</c:v>
                </c:pt>
                <c:pt idx="48">
                  <c:v>0.59540067047345235</c:v>
                </c:pt>
                <c:pt idx="49">
                  <c:v>0.59479157976749386</c:v>
                </c:pt>
                <c:pt idx="50">
                  <c:v>0.59307562074042341</c:v>
                </c:pt>
                <c:pt idx="51">
                  <c:v>0.59117278061725043</c:v>
                </c:pt>
                <c:pt idx="52">
                  <c:v>0.58972821133463282</c:v>
                </c:pt>
                <c:pt idx="53">
                  <c:v>0.58869653098735664</c:v>
                </c:pt>
                <c:pt idx="54">
                  <c:v>0.58757498121682261</c:v>
                </c:pt>
                <c:pt idx="55">
                  <c:v>0.58661246328412264</c:v>
                </c:pt>
                <c:pt idx="56">
                  <c:v>0.5860608916329898</c:v>
                </c:pt>
                <c:pt idx="57">
                  <c:v>0.58574465931883513</c:v>
                </c:pt>
                <c:pt idx="58">
                  <c:v>0.58552754908156657</c:v>
                </c:pt>
                <c:pt idx="59">
                  <c:v>0.58538318673199996</c:v>
                </c:pt>
                <c:pt idx="60">
                  <c:v>0.5852620069857406</c:v>
                </c:pt>
                <c:pt idx="61">
                  <c:v>0.58605076361825248</c:v>
                </c:pt>
                <c:pt idx="62">
                  <c:v>0.58601459406086365</c:v>
                </c:pt>
                <c:pt idx="63">
                  <c:v>0.5866821761322798</c:v>
                </c:pt>
                <c:pt idx="64">
                  <c:v>0.58814724545190922</c:v>
                </c:pt>
                <c:pt idx="65">
                  <c:v>0.58825063430112512</c:v>
                </c:pt>
                <c:pt idx="66">
                  <c:v>0.58744630962033606</c:v>
                </c:pt>
                <c:pt idx="67">
                  <c:v>0.58731285696915059</c:v>
                </c:pt>
                <c:pt idx="68">
                  <c:v>0.58769974895318522</c:v>
                </c:pt>
                <c:pt idx="69">
                  <c:v>0.58797340464262338</c:v>
                </c:pt>
                <c:pt idx="70">
                  <c:v>0.58836363409580517</c:v>
                </c:pt>
                <c:pt idx="71">
                  <c:v>0.58866478317750837</c:v>
                </c:pt>
                <c:pt idx="72">
                  <c:v>0.58938288429736874</c:v>
                </c:pt>
                <c:pt idx="73">
                  <c:v>0.5895376870286394</c:v>
                </c:pt>
                <c:pt idx="74">
                  <c:v>0.58971038290008782</c:v>
                </c:pt>
                <c:pt idx="75">
                  <c:v>0.59004311660616438</c:v>
                </c:pt>
                <c:pt idx="76">
                  <c:v>0.59025716640822867</c:v>
                </c:pt>
                <c:pt idx="77">
                  <c:v>0.58992287998193127</c:v>
                </c:pt>
                <c:pt idx="78">
                  <c:v>0.58951189618125965</c:v>
                </c:pt>
                <c:pt idx="79">
                  <c:v>0.58902674049525361</c:v>
                </c:pt>
                <c:pt idx="80">
                  <c:v>0.5887235588634735</c:v>
                </c:pt>
                <c:pt idx="81">
                  <c:v>0.58840056393933882</c:v>
                </c:pt>
                <c:pt idx="82">
                  <c:v>0.58842947477644536</c:v>
                </c:pt>
                <c:pt idx="83">
                  <c:v>0.58876205871779341</c:v>
                </c:pt>
                <c:pt idx="84">
                  <c:v>0.5891087768596458</c:v>
                </c:pt>
                <c:pt idx="85">
                  <c:v>0.58970228282414827</c:v>
                </c:pt>
                <c:pt idx="86">
                  <c:v>0.59066202340155971</c:v>
                </c:pt>
                <c:pt idx="87">
                  <c:v>0.5914716291913098</c:v>
                </c:pt>
                <c:pt idx="88">
                  <c:v>0.5923499507683152</c:v>
                </c:pt>
                <c:pt idx="89">
                  <c:v>0.59340576849204285</c:v>
                </c:pt>
                <c:pt idx="90">
                  <c:v>0.59395866341906922</c:v>
                </c:pt>
                <c:pt idx="91">
                  <c:v>0.59427073406096986</c:v>
                </c:pt>
                <c:pt idx="92">
                  <c:v>0.59434754536250423</c:v>
                </c:pt>
                <c:pt idx="93">
                  <c:v>0.59459713697308048</c:v>
                </c:pt>
                <c:pt idx="94">
                  <c:v>0.59538040315721563</c:v>
                </c:pt>
                <c:pt idx="95">
                  <c:v>0.59578893507990283</c:v>
                </c:pt>
                <c:pt idx="96">
                  <c:v>0.59588425124643396</c:v>
                </c:pt>
                <c:pt idx="97">
                  <c:v>0.59584440274569783</c:v>
                </c:pt>
                <c:pt idx="98">
                  <c:v>0.59589974927216538</c:v>
                </c:pt>
                <c:pt idx="99">
                  <c:v>0.59592095782999999</c:v>
                </c:pt>
                <c:pt idx="100">
                  <c:v>0.59604695008528163</c:v>
                </c:pt>
                <c:pt idx="101">
                  <c:v>0.59611984137757357</c:v>
                </c:pt>
                <c:pt idx="102">
                  <c:v>0.59651161414350584</c:v>
                </c:pt>
                <c:pt idx="103">
                  <c:v>0.5964877068754828</c:v>
                </c:pt>
                <c:pt idx="104">
                  <c:v>0.59631604320578124</c:v>
                </c:pt>
                <c:pt idx="105">
                  <c:v>0.59627855554097497</c:v>
                </c:pt>
                <c:pt idx="106">
                  <c:v>0.59638217408757643</c:v>
                </c:pt>
                <c:pt idx="107">
                  <c:v>0.59656293780590819</c:v>
                </c:pt>
                <c:pt idx="108">
                  <c:v>0.59659973050911141</c:v>
                </c:pt>
                <c:pt idx="109">
                  <c:v>0.59665554531149978</c:v>
                </c:pt>
                <c:pt idx="110">
                  <c:v>0.59675881500276651</c:v>
                </c:pt>
                <c:pt idx="111">
                  <c:v>0.59673063940567961</c:v>
                </c:pt>
                <c:pt idx="112">
                  <c:v>0.59660479050799042</c:v>
                </c:pt>
                <c:pt idx="113">
                  <c:v>0.59635960646307717</c:v>
                </c:pt>
                <c:pt idx="114">
                  <c:v>0.59634589423970319</c:v>
                </c:pt>
                <c:pt idx="115">
                  <c:v>0.59678856735186725</c:v>
                </c:pt>
                <c:pt idx="116">
                  <c:v>0.5968594965197368</c:v>
                </c:pt>
                <c:pt idx="117">
                  <c:v>0.59683714318339343</c:v>
                </c:pt>
                <c:pt idx="118">
                  <c:v>0.59682879416425128</c:v>
                </c:pt>
                <c:pt idx="119">
                  <c:v>0.59682596113194863</c:v>
                </c:pt>
                <c:pt idx="120">
                  <c:v>0.59736513007041114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0.55071333738867023</c:v>
                </c:pt>
                <c:pt idx="1">
                  <c:v>0.5512063738580425</c:v>
                </c:pt>
                <c:pt idx="2">
                  <c:v>0.55220328074400704</c:v>
                </c:pt>
                <c:pt idx="3">
                  <c:v>0.55299907824867267</c:v>
                </c:pt>
                <c:pt idx="4">
                  <c:v>0.55356901729899</c:v>
                </c:pt>
                <c:pt idx="5">
                  <c:v>0.55354954797748601</c:v>
                </c:pt>
                <c:pt idx="6">
                  <c:v>0.55394282275356699</c:v>
                </c:pt>
                <c:pt idx="7">
                  <c:v>0.554787317598888</c:v>
                </c:pt>
                <c:pt idx="8">
                  <c:v>0.55525231989857737</c:v>
                </c:pt>
                <c:pt idx="9">
                  <c:v>0.55540508464375915</c:v>
                </c:pt>
                <c:pt idx="10">
                  <c:v>0.55521732068559682</c:v>
                </c:pt>
                <c:pt idx="11">
                  <c:v>0.55509528089124793</c:v>
                </c:pt>
                <c:pt idx="12">
                  <c:v>0.55487326328831044</c:v>
                </c:pt>
                <c:pt idx="13">
                  <c:v>0.55429775393364844</c:v>
                </c:pt>
                <c:pt idx="14">
                  <c:v>0.55371718771458811</c:v>
                </c:pt>
                <c:pt idx="15">
                  <c:v>0.55286051443498596</c:v>
                </c:pt>
                <c:pt idx="16">
                  <c:v>0.55226809676178956</c:v>
                </c:pt>
                <c:pt idx="17">
                  <c:v>0.5512886696695648</c:v>
                </c:pt>
                <c:pt idx="18">
                  <c:v>0.55026232286307508</c:v>
                </c:pt>
                <c:pt idx="19">
                  <c:v>0.54952727012135283</c:v>
                </c:pt>
                <c:pt idx="20">
                  <c:v>0.54911366730856948</c:v>
                </c:pt>
                <c:pt idx="21">
                  <c:v>0.54864674211660303</c:v>
                </c:pt>
                <c:pt idx="22">
                  <c:v>0.54784905197081379</c:v>
                </c:pt>
                <c:pt idx="23">
                  <c:v>0.54743866946894004</c:v>
                </c:pt>
                <c:pt idx="24">
                  <c:v>0.54705506709427487</c:v>
                </c:pt>
                <c:pt idx="25">
                  <c:v>0.5467281749937456</c:v>
                </c:pt>
                <c:pt idx="26">
                  <c:v>0.54666105652400498</c:v>
                </c:pt>
                <c:pt idx="27">
                  <c:v>0.54649728821618371</c:v>
                </c:pt>
                <c:pt idx="28">
                  <c:v>0.54665842007809351</c:v>
                </c:pt>
                <c:pt idx="29">
                  <c:v>0.54711046693762599</c:v>
                </c:pt>
                <c:pt idx="30">
                  <c:v>0.54743191466820607</c:v>
                </c:pt>
                <c:pt idx="31">
                  <c:v>0.54745825856855335</c:v>
                </c:pt>
                <c:pt idx="32">
                  <c:v>0.54713948362795284</c:v>
                </c:pt>
                <c:pt idx="33">
                  <c:v>0.54702563242139901</c:v>
                </c:pt>
                <c:pt idx="34">
                  <c:v>0.54686483738527925</c:v>
                </c:pt>
                <c:pt idx="35">
                  <c:v>0.54659551058120481</c:v>
                </c:pt>
                <c:pt idx="36">
                  <c:v>0.54585927066507545</c:v>
                </c:pt>
                <c:pt idx="37">
                  <c:v>0.54523079024318877</c:v>
                </c:pt>
                <c:pt idx="38">
                  <c:v>0.54405439405750033</c:v>
                </c:pt>
                <c:pt idx="39">
                  <c:v>0.54325599435725858</c:v>
                </c:pt>
                <c:pt idx="40">
                  <c:v>0.54291126031950987</c:v>
                </c:pt>
                <c:pt idx="41">
                  <c:v>0.54240657171211182</c:v>
                </c:pt>
                <c:pt idx="42">
                  <c:v>0.54207337076961359</c:v>
                </c:pt>
                <c:pt idx="43">
                  <c:v>0.54153932277904726</c:v>
                </c:pt>
                <c:pt idx="44">
                  <c:v>0.54135636503996976</c:v>
                </c:pt>
                <c:pt idx="45">
                  <c:v>0.54093797155850021</c:v>
                </c:pt>
                <c:pt idx="46">
                  <c:v>0.54135661132519763</c:v>
                </c:pt>
                <c:pt idx="47">
                  <c:v>0.54147599671109248</c:v>
                </c:pt>
                <c:pt idx="48">
                  <c:v>0.54147211800674355</c:v>
                </c:pt>
                <c:pt idx="49">
                  <c:v>0.54153106574675625</c:v>
                </c:pt>
                <c:pt idx="50">
                  <c:v>0.54231603099548054</c:v>
                </c:pt>
                <c:pt idx="51">
                  <c:v>0.54323660579402766</c:v>
                </c:pt>
                <c:pt idx="52">
                  <c:v>0.54389834512373125</c:v>
                </c:pt>
                <c:pt idx="53">
                  <c:v>0.54443480383800735</c:v>
                </c:pt>
                <c:pt idx="54">
                  <c:v>0.54492884143729936</c:v>
                </c:pt>
                <c:pt idx="55">
                  <c:v>0.54538862225054541</c:v>
                </c:pt>
                <c:pt idx="56">
                  <c:v>0.54521062295858813</c:v>
                </c:pt>
                <c:pt idx="57">
                  <c:v>0.54472817047259481</c:v>
                </c:pt>
                <c:pt idx="58">
                  <c:v>0.54472695859166942</c:v>
                </c:pt>
                <c:pt idx="59">
                  <c:v>0.54465582696609205</c:v>
                </c:pt>
                <c:pt idx="60">
                  <c:v>0.54444750888904347</c:v>
                </c:pt>
                <c:pt idx="61">
                  <c:v>0.54418276812036759</c:v>
                </c:pt>
                <c:pt idx="62">
                  <c:v>0.54401307027160439</c:v>
                </c:pt>
                <c:pt idx="63">
                  <c:v>0.54384953743893028</c:v>
                </c:pt>
                <c:pt idx="64">
                  <c:v>0.54305410067820681</c:v>
                </c:pt>
                <c:pt idx="65">
                  <c:v>0.54300414958705678</c:v>
                </c:pt>
                <c:pt idx="66">
                  <c:v>0.54337303674634596</c:v>
                </c:pt>
                <c:pt idx="67">
                  <c:v>0.54342434071479739</c:v>
                </c:pt>
                <c:pt idx="68">
                  <c:v>0.54329481211903885</c:v>
                </c:pt>
                <c:pt idx="69">
                  <c:v>0.54334359148726852</c:v>
                </c:pt>
                <c:pt idx="70">
                  <c:v>0.54355661418697276</c:v>
                </c:pt>
                <c:pt idx="71">
                  <c:v>0.54374713280795561</c:v>
                </c:pt>
                <c:pt idx="72">
                  <c:v>0.54422153610574719</c:v>
                </c:pt>
                <c:pt idx="73">
                  <c:v>0.54475519025562458</c:v>
                </c:pt>
                <c:pt idx="74">
                  <c:v>0.54471816950343221</c:v>
                </c:pt>
                <c:pt idx="75">
                  <c:v>0.54484554444546762</c:v>
                </c:pt>
                <c:pt idx="76">
                  <c:v>0.54487930779791738</c:v>
                </c:pt>
                <c:pt idx="77">
                  <c:v>0.54495660261291279</c:v>
                </c:pt>
                <c:pt idx="78">
                  <c:v>0.54504315770121237</c:v>
                </c:pt>
                <c:pt idx="79">
                  <c:v>0.54504072528931036</c:v>
                </c:pt>
                <c:pt idx="80">
                  <c:v>0.54505505593607861</c:v>
                </c:pt>
                <c:pt idx="81">
                  <c:v>0.54510820058695919</c:v>
                </c:pt>
                <c:pt idx="82">
                  <c:v>0.54509786441482055</c:v>
                </c:pt>
                <c:pt idx="83">
                  <c:v>0.54497041016685455</c:v>
                </c:pt>
                <c:pt idx="84">
                  <c:v>0.54485926964438824</c:v>
                </c:pt>
                <c:pt idx="85">
                  <c:v>0.54466535321867182</c:v>
                </c:pt>
                <c:pt idx="86">
                  <c:v>0.54423423658282821</c:v>
                </c:pt>
                <c:pt idx="87">
                  <c:v>0.54391991097585812</c:v>
                </c:pt>
                <c:pt idx="88">
                  <c:v>0.5436900720713429</c:v>
                </c:pt>
                <c:pt idx="89">
                  <c:v>0.54337660982393321</c:v>
                </c:pt>
                <c:pt idx="90">
                  <c:v>0.54358481931851088</c:v>
                </c:pt>
                <c:pt idx="91">
                  <c:v>0.54367934809798824</c:v>
                </c:pt>
                <c:pt idx="92">
                  <c:v>0.54406711128157181</c:v>
                </c:pt>
                <c:pt idx="93">
                  <c:v>0.54453979073028158</c:v>
                </c:pt>
                <c:pt idx="94">
                  <c:v>0.54459541543689038</c:v>
                </c:pt>
                <c:pt idx="95">
                  <c:v>0.54469598630040128</c:v>
                </c:pt>
                <c:pt idx="96">
                  <c:v>0.54490534978540794</c:v>
                </c:pt>
                <c:pt idx="97">
                  <c:v>0.54520882523938019</c:v>
                </c:pt>
                <c:pt idx="98">
                  <c:v>0.54492024940991657</c:v>
                </c:pt>
                <c:pt idx="99">
                  <c:v>0.54470952963383001</c:v>
                </c:pt>
                <c:pt idx="100">
                  <c:v>0.54422201830978034</c:v>
                </c:pt>
                <c:pt idx="101">
                  <c:v>0.54351361019406641</c:v>
                </c:pt>
                <c:pt idx="102">
                  <c:v>0.54238254953188214</c:v>
                </c:pt>
                <c:pt idx="103">
                  <c:v>0.54170306304873117</c:v>
                </c:pt>
                <c:pt idx="104">
                  <c:v>0.54160940241641087</c:v>
                </c:pt>
                <c:pt idx="105">
                  <c:v>0.54133042151732702</c:v>
                </c:pt>
                <c:pt idx="106">
                  <c:v>0.54096266451100961</c:v>
                </c:pt>
                <c:pt idx="107">
                  <c:v>0.54052570801739985</c:v>
                </c:pt>
                <c:pt idx="108">
                  <c:v>0.54039424923858059</c:v>
                </c:pt>
                <c:pt idx="109">
                  <c:v>0.54010316668446612</c:v>
                </c:pt>
                <c:pt idx="110">
                  <c:v>0.5396974809898496</c:v>
                </c:pt>
                <c:pt idx="111">
                  <c:v>0.53976696487250841</c:v>
                </c:pt>
                <c:pt idx="112">
                  <c:v>0.54000836888953152</c:v>
                </c:pt>
                <c:pt idx="113">
                  <c:v>0.5404242550407008</c:v>
                </c:pt>
                <c:pt idx="114">
                  <c:v>0.54044820683610284</c:v>
                </c:pt>
                <c:pt idx="115">
                  <c:v>0.53956242535493082</c:v>
                </c:pt>
                <c:pt idx="116">
                  <c:v>0.53938174212554324</c:v>
                </c:pt>
                <c:pt idx="117">
                  <c:v>0.53961275482547655</c:v>
                </c:pt>
                <c:pt idx="118">
                  <c:v>0.54001575456264683</c:v>
                </c:pt>
                <c:pt idx="119">
                  <c:v>0.54027093221424738</c:v>
                </c:pt>
                <c:pt idx="120">
                  <c:v>0.54073270469601076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3589564412502775"/>
          <c:min val="0.5393817421255432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1009</c:v>
                </c:pt>
                <c:pt idx="1">
                  <c:v>1051</c:v>
                </c:pt>
                <c:pt idx="2">
                  <c:v>1038</c:v>
                </c:pt>
                <c:pt idx="3">
                  <c:v>1013</c:v>
                </c:pt>
                <c:pt idx="4">
                  <c:v>1001</c:v>
                </c:pt>
                <c:pt idx="5">
                  <c:v>1018</c:v>
                </c:pt>
                <c:pt idx="6">
                  <c:v>1029</c:v>
                </c:pt>
                <c:pt idx="7">
                  <c:v>1015</c:v>
                </c:pt>
                <c:pt idx="8">
                  <c:v>1015</c:v>
                </c:pt>
                <c:pt idx="9">
                  <c:v>1010</c:v>
                </c:pt>
                <c:pt idx="10">
                  <c:v>1027</c:v>
                </c:pt>
                <c:pt idx="11">
                  <c:v>1034</c:v>
                </c:pt>
                <c:pt idx="12">
                  <c:v>989</c:v>
                </c:pt>
                <c:pt idx="13">
                  <c:v>964</c:v>
                </c:pt>
                <c:pt idx="14">
                  <c:v>946</c:v>
                </c:pt>
                <c:pt idx="15">
                  <c:v>958</c:v>
                </c:pt>
                <c:pt idx="16">
                  <c:v>955</c:v>
                </c:pt>
                <c:pt idx="17">
                  <c:v>976</c:v>
                </c:pt>
                <c:pt idx="18">
                  <c:v>966</c:v>
                </c:pt>
                <c:pt idx="19">
                  <c:v>988</c:v>
                </c:pt>
                <c:pt idx="20">
                  <c:v>1011</c:v>
                </c:pt>
                <c:pt idx="21">
                  <c:v>1007</c:v>
                </c:pt>
                <c:pt idx="22">
                  <c:v>1024</c:v>
                </c:pt>
                <c:pt idx="23">
                  <c:v>1027</c:v>
                </c:pt>
                <c:pt idx="24">
                  <c:v>1038</c:v>
                </c:pt>
                <c:pt idx="25">
                  <c:v>1029</c:v>
                </c:pt>
                <c:pt idx="26">
                  <c:v>1012</c:v>
                </c:pt>
                <c:pt idx="27">
                  <c:v>1030</c:v>
                </c:pt>
                <c:pt idx="28">
                  <c:v>1047</c:v>
                </c:pt>
                <c:pt idx="29">
                  <c:v>1050</c:v>
                </c:pt>
                <c:pt idx="30">
                  <c:v>1053</c:v>
                </c:pt>
                <c:pt idx="31">
                  <c:v>1029</c:v>
                </c:pt>
                <c:pt idx="32">
                  <c:v>1057</c:v>
                </c:pt>
                <c:pt idx="33">
                  <c:v>1033</c:v>
                </c:pt>
                <c:pt idx="34">
                  <c:v>1045</c:v>
                </c:pt>
                <c:pt idx="35">
                  <c:v>1054</c:v>
                </c:pt>
                <c:pt idx="36">
                  <c:v>1068</c:v>
                </c:pt>
                <c:pt idx="37">
                  <c:v>1060</c:v>
                </c:pt>
                <c:pt idx="38">
                  <c:v>1069</c:v>
                </c:pt>
                <c:pt idx="39">
                  <c:v>1056</c:v>
                </c:pt>
                <c:pt idx="40">
                  <c:v>1053</c:v>
                </c:pt>
                <c:pt idx="41">
                  <c:v>1045</c:v>
                </c:pt>
                <c:pt idx="42">
                  <c:v>1063</c:v>
                </c:pt>
                <c:pt idx="43">
                  <c:v>1078</c:v>
                </c:pt>
                <c:pt idx="44">
                  <c:v>1080</c:v>
                </c:pt>
                <c:pt idx="45">
                  <c:v>1086</c:v>
                </c:pt>
                <c:pt idx="46">
                  <c:v>1068</c:v>
                </c:pt>
                <c:pt idx="47">
                  <c:v>1055</c:v>
                </c:pt>
                <c:pt idx="48">
                  <c:v>1045</c:v>
                </c:pt>
                <c:pt idx="49">
                  <c:v>1058</c:v>
                </c:pt>
                <c:pt idx="50">
                  <c:v>1040</c:v>
                </c:pt>
                <c:pt idx="51">
                  <c:v>1033</c:v>
                </c:pt>
                <c:pt idx="52">
                  <c:v>1016</c:v>
                </c:pt>
                <c:pt idx="53">
                  <c:v>1012</c:v>
                </c:pt>
                <c:pt idx="54">
                  <c:v>1019</c:v>
                </c:pt>
                <c:pt idx="55">
                  <c:v>1003</c:v>
                </c:pt>
                <c:pt idx="56">
                  <c:v>993</c:v>
                </c:pt>
                <c:pt idx="57">
                  <c:v>989</c:v>
                </c:pt>
                <c:pt idx="58">
                  <c:v>979</c:v>
                </c:pt>
                <c:pt idx="59">
                  <c:v>980</c:v>
                </c:pt>
                <c:pt idx="60">
                  <c:v>962</c:v>
                </c:pt>
                <c:pt idx="61">
                  <c:v>958</c:v>
                </c:pt>
                <c:pt idx="62">
                  <c:v>968</c:v>
                </c:pt>
                <c:pt idx="63">
                  <c:v>992</c:v>
                </c:pt>
                <c:pt idx="64">
                  <c:v>999</c:v>
                </c:pt>
                <c:pt idx="65">
                  <c:v>992</c:v>
                </c:pt>
                <c:pt idx="66">
                  <c:v>968</c:v>
                </c:pt>
                <c:pt idx="67">
                  <c:v>973</c:v>
                </c:pt>
                <c:pt idx="68">
                  <c:v>964</c:v>
                </c:pt>
                <c:pt idx="69">
                  <c:v>951</c:v>
                </c:pt>
                <c:pt idx="70">
                  <c:v>965</c:v>
                </c:pt>
                <c:pt idx="71">
                  <c:v>933</c:v>
                </c:pt>
                <c:pt idx="72">
                  <c:v>935</c:v>
                </c:pt>
                <c:pt idx="73">
                  <c:v>958</c:v>
                </c:pt>
                <c:pt idx="74">
                  <c:v>903</c:v>
                </c:pt>
                <c:pt idx="75">
                  <c:v>910</c:v>
                </c:pt>
                <c:pt idx="76">
                  <c:v>911</c:v>
                </c:pt>
                <c:pt idx="77">
                  <c:v>919</c:v>
                </c:pt>
                <c:pt idx="78">
                  <c:v>900</c:v>
                </c:pt>
                <c:pt idx="79">
                  <c:v>889</c:v>
                </c:pt>
                <c:pt idx="80">
                  <c:v>897</c:v>
                </c:pt>
                <c:pt idx="81">
                  <c:v>887</c:v>
                </c:pt>
                <c:pt idx="82">
                  <c:v>876</c:v>
                </c:pt>
                <c:pt idx="83">
                  <c:v>877</c:v>
                </c:pt>
                <c:pt idx="84">
                  <c:v>873</c:v>
                </c:pt>
                <c:pt idx="85">
                  <c:v>885</c:v>
                </c:pt>
                <c:pt idx="86">
                  <c:v>878</c:v>
                </c:pt>
                <c:pt idx="87">
                  <c:v>845</c:v>
                </c:pt>
                <c:pt idx="88">
                  <c:v>827</c:v>
                </c:pt>
                <c:pt idx="89">
                  <c:v>814</c:v>
                </c:pt>
                <c:pt idx="90">
                  <c:v>830</c:v>
                </c:pt>
                <c:pt idx="91">
                  <c:v>817</c:v>
                </c:pt>
                <c:pt idx="92">
                  <c:v>822</c:v>
                </c:pt>
                <c:pt idx="93">
                  <c:v>832</c:v>
                </c:pt>
                <c:pt idx="94">
                  <c:v>863</c:v>
                </c:pt>
                <c:pt idx="95">
                  <c:v>872</c:v>
                </c:pt>
                <c:pt idx="96">
                  <c:v>842</c:v>
                </c:pt>
                <c:pt idx="97">
                  <c:v>855</c:v>
                </c:pt>
                <c:pt idx="98">
                  <c:v>865</c:v>
                </c:pt>
                <c:pt idx="99">
                  <c:v>861</c:v>
                </c:pt>
                <c:pt idx="100">
                  <c:v>874</c:v>
                </c:pt>
                <c:pt idx="101">
                  <c:v>874</c:v>
                </c:pt>
                <c:pt idx="102">
                  <c:v>878</c:v>
                </c:pt>
                <c:pt idx="103">
                  <c:v>879</c:v>
                </c:pt>
                <c:pt idx="104">
                  <c:v>884</c:v>
                </c:pt>
                <c:pt idx="105">
                  <c:v>878</c:v>
                </c:pt>
                <c:pt idx="106">
                  <c:v>875</c:v>
                </c:pt>
                <c:pt idx="107">
                  <c:v>873</c:v>
                </c:pt>
                <c:pt idx="108">
                  <c:v>842</c:v>
                </c:pt>
                <c:pt idx="109">
                  <c:v>811</c:v>
                </c:pt>
                <c:pt idx="110">
                  <c:v>805</c:v>
                </c:pt>
                <c:pt idx="111">
                  <c:v>780</c:v>
                </c:pt>
                <c:pt idx="112">
                  <c:v>752</c:v>
                </c:pt>
                <c:pt idx="113">
                  <c:v>766</c:v>
                </c:pt>
                <c:pt idx="114">
                  <c:v>782</c:v>
                </c:pt>
                <c:pt idx="115">
                  <c:v>793</c:v>
                </c:pt>
                <c:pt idx="116">
                  <c:v>775</c:v>
                </c:pt>
                <c:pt idx="117">
                  <c:v>776</c:v>
                </c:pt>
                <c:pt idx="118">
                  <c:v>778</c:v>
                </c:pt>
                <c:pt idx="119">
                  <c:v>762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buy(3116)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887.62277580071179</c:v>
                </c:pt>
                <c:pt idx="1">
                  <c:v>929.29252669039147</c:v>
                </c:pt>
                <c:pt idx="2">
                  <c:v>927.00925266903914</c:v>
                </c:pt>
                <c:pt idx="3">
                  <c:v>913.88042704626343</c:v>
                </c:pt>
                <c:pt idx="4">
                  <c:v>924.15516014234879</c:v>
                </c:pt>
                <c:pt idx="5">
                  <c:v>926.43843416370112</c:v>
                </c:pt>
                <c:pt idx="6">
                  <c:v>925.29679715302495</c:v>
                </c:pt>
                <c:pt idx="7">
                  <c:v>923.58434163701077</c:v>
                </c:pt>
                <c:pt idx="8">
                  <c:v>933.85907473309612</c:v>
                </c:pt>
                <c:pt idx="9">
                  <c:v>941.27971530249113</c:v>
                </c:pt>
                <c:pt idx="10">
                  <c:v>959.54590747330963</c:v>
                </c:pt>
                <c:pt idx="11">
                  <c:v>972.10391459074742</c:v>
                </c:pt>
                <c:pt idx="12">
                  <c:v>941.85053380782927</c:v>
                </c:pt>
                <c:pt idx="13">
                  <c:v>938.9964412811388</c:v>
                </c:pt>
                <c:pt idx="14">
                  <c:v>935.57153024911031</c:v>
                </c:pt>
                <c:pt idx="15">
                  <c:v>914.45124555160146</c:v>
                </c:pt>
                <c:pt idx="16">
                  <c:v>908.74306049822064</c:v>
                </c:pt>
                <c:pt idx="17">
                  <c:v>925.29679715302495</c:v>
                </c:pt>
                <c:pt idx="18">
                  <c:v>922.4427046263346</c:v>
                </c:pt>
                <c:pt idx="19">
                  <c:v>937.28398576512461</c:v>
                </c:pt>
                <c:pt idx="20">
                  <c:v>958.40427046263346</c:v>
                </c:pt>
                <c:pt idx="21">
                  <c:v>968.10818505338079</c:v>
                </c:pt>
                <c:pt idx="22">
                  <c:v>985.23274021352313</c:v>
                </c:pt>
                <c:pt idx="23">
                  <c:v>990.94092526690395</c:v>
                </c:pt>
                <c:pt idx="24">
                  <c:v>994.36583629893244</c:v>
                </c:pt>
                <c:pt idx="25">
                  <c:v>983.52028469750894</c:v>
                </c:pt>
                <c:pt idx="26">
                  <c:v>968.10818505338079</c:v>
                </c:pt>
                <c:pt idx="27">
                  <c:v>973.81637010676161</c:v>
                </c:pt>
                <c:pt idx="28">
                  <c:v>978.38291814946626</c:v>
                </c:pt>
                <c:pt idx="29">
                  <c:v>982.94946619217092</c:v>
                </c:pt>
                <c:pt idx="30">
                  <c:v>988.65765124555162</c:v>
                </c:pt>
                <c:pt idx="31">
                  <c:v>973.81637010676161</c:v>
                </c:pt>
                <c:pt idx="32">
                  <c:v>996.64911032028476</c:v>
                </c:pt>
                <c:pt idx="33">
                  <c:v>987.51601423487546</c:v>
                </c:pt>
                <c:pt idx="34">
                  <c:v>1007.4946619217083</c:v>
                </c:pt>
                <c:pt idx="35">
                  <c:v>1012.6320284697509</c:v>
                </c:pt>
                <c:pt idx="36">
                  <c:v>1004.0697508896798</c:v>
                </c:pt>
                <c:pt idx="37">
                  <c:v>1004.6405693950178</c:v>
                </c:pt>
                <c:pt idx="38">
                  <c:v>1015.4861209964413</c:v>
                </c:pt>
                <c:pt idx="39">
                  <c:v>1020.0526690391459</c:v>
                </c:pt>
                <c:pt idx="40">
                  <c:v>1028.044128113879</c:v>
                </c:pt>
                <c:pt idx="41">
                  <c:v>1053.7309608540925</c:v>
                </c:pt>
                <c:pt idx="42">
                  <c:v>1048.5935943060499</c:v>
                </c:pt>
                <c:pt idx="43">
                  <c:v>1039.4604982206406</c:v>
                </c:pt>
                <c:pt idx="44">
                  <c:v>1042.3145907473311</c:v>
                </c:pt>
                <c:pt idx="45">
                  <c:v>1037.7480427046264</c:v>
                </c:pt>
                <c:pt idx="46">
                  <c:v>1036.6064056939501</c:v>
                </c:pt>
                <c:pt idx="47">
                  <c:v>1043.4562277580071</c:v>
                </c:pt>
                <c:pt idx="48">
                  <c:v>1016.6277580071174</c:v>
                </c:pt>
                <c:pt idx="49">
                  <c:v>1001.7864768683274</c:v>
                </c:pt>
                <c:pt idx="50">
                  <c:v>983.52028469750894</c:v>
                </c:pt>
                <c:pt idx="51">
                  <c:v>986.94519572953743</c:v>
                </c:pt>
                <c:pt idx="52">
                  <c:v>976.67046263345196</c:v>
                </c:pt>
                <c:pt idx="53">
                  <c:v>975.5288256227758</c:v>
                </c:pt>
                <c:pt idx="54">
                  <c:v>985.23274021352313</c:v>
                </c:pt>
                <c:pt idx="55">
                  <c:v>983.52028469750894</c:v>
                </c:pt>
                <c:pt idx="56">
                  <c:v>978.38291814946626</c:v>
                </c:pt>
                <c:pt idx="57">
                  <c:v>982.94946619217092</c:v>
                </c:pt>
                <c:pt idx="58">
                  <c:v>978.95373665480429</c:v>
                </c:pt>
                <c:pt idx="59">
                  <c:v>981.80782918149475</c:v>
                </c:pt>
                <c:pt idx="60">
                  <c:v>970.96227758007126</c:v>
                </c:pt>
                <c:pt idx="61">
                  <c:v>966.96654804270463</c:v>
                </c:pt>
                <c:pt idx="62">
                  <c:v>978.95373665480429</c:v>
                </c:pt>
                <c:pt idx="63">
                  <c:v>990.94092526690395</c:v>
                </c:pt>
                <c:pt idx="64">
                  <c:v>981.80782918149475</c:v>
                </c:pt>
                <c:pt idx="65">
                  <c:v>961.82918149466195</c:v>
                </c:pt>
                <c:pt idx="66">
                  <c:v>953.83772241992892</c:v>
                </c:pt>
                <c:pt idx="67">
                  <c:v>971.53309608540928</c:v>
                </c:pt>
                <c:pt idx="68">
                  <c:v>976.67046263345196</c:v>
                </c:pt>
                <c:pt idx="69">
                  <c:v>976.09964412811394</c:v>
                </c:pt>
                <c:pt idx="70">
                  <c:v>986.94519572953743</c:v>
                </c:pt>
                <c:pt idx="71">
                  <c:v>976.67046263345196</c:v>
                </c:pt>
                <c:pt idx="72">
                  <c:v>968.67900355871893</c:v>
                </c:pt>
                <c:pt idx="73">
                  <c:v>953.83772241992892</c:v>
                </c:pt>
                <c:pt idx="74">
                  <c:v>918.44697508896797</c:v>
                </c:pt>
                <c:pt idx="75">
                  <c:v>916.16370106761565</c:v>
                </c:pt>
                <c:pt idx="76">
                  <c:v>894.47259786476877</c:v>
                </c:pt>
                <c:pt idx="77">
                  <c:v>901.32241992882564</c:v>
                </c:pt>
                <c:pt idx="78">
                  <c:v>883.05622775800714</c:v>
                </c:pt>
                <c:pt idx="79">
                  <c:v>877.34804270462632</c:v>
                </c:pt>
                <c:pt idx="80">
                  <c:v>883.62704626334528</c:v>
                </c:pt>
                <c:pt idx="81">
                  <c:v>876.20640569395027</c:v>
                </c:pt>
                <c:pt idx="82">
                  <c:v>869.35658362989329</c:v>
                </c:pt>
                <c:pt idx="83">
                  <c:v>873.35231316725981</c:v>
                </c:pt>
                <c:pt idx="84">
                  <c:v>873.35231316725981</c:v>
                </c:pt>
                <c:pt idx="85">
                  <c:v>882.48540925266911</c:v>
                </c:pt>
                <c:pt idx="86">
                  <c:v>876.7772241992883</c:v>
                </c:pt>
                <c:pt idx="87">
                  <c:v>852.23202846975096</c:v>
                </c:pt>
                <c:pt idx="88">
                  <c:v>834.53665480427048</c:v>
                </c:pt>
                <c:pt idx="89">
                  <c:v>833.96583629893246</c:v>
                </c:pt>
                <c:pt idx="90">
                  <c:v>839.10320284697514</c:v>
                </c:pt>
                <c:pt idx="91">
                  <c:v>838.532384341637</c:v>
                </c:pt>
                <c:pt idx="92">
                  <c:v>847.09466192170828</c:v>
                </c:pt>
                <c:pt idx="93">
                  <c:v>848.80711743772247</c:v>
                </c:pt>
                <c:pt idx="94">
                  <c:v>872.78149466192178</c:v>
                </c:pt>
                <c:pt idx="95">
                  <c:v>885.33950177935947</c:v>
                </c:pt>
                <c:pt idx="96">
                  <c:v>862.50676156583631</c:v>
                </c:pt>
                <c:pt idx="97">
                  <c:v>863.07758007117445</c:v>
                </c:pt>
                <c:pt idx="98">
                  <c:v>872.21067615658365</c:v>
                </c:pt>
                <c:pt idx="99">
                  <c:v>868.21494661921713</c:v>
                </c:pt>
                <c:pt idx="100">
                  <c:v>869.35658362989329</c:v>
                </c:pt>
                <c:pt idx="101">
                  <c:v>875.63558718861213</c:v>
                </c:pt>
                <c:pt idx="102">
                  <c:v>869.92740213523132</c:v>
                </c:pt>
                <c:pt idx="103">
                  <c:v>871.06903914590748</c:v>
                </c:pt>
                <c:pt idx="104">
                  <c:v>885.9103202846976</c:v>
                </c:pt>
                <c:pt idx="105">
                  <c:v>892.76014234875447</c:v>
                </c:pt>
                <c:pt idx="106">
                  <c:v>897.32669039145912</c:v>
                </c:pt>
                <c:pt idx="107">
                  <c:v>893.33096085409261</c:v>
                </c:pt>
                <c:pt idx="108">
                  <c:v>854.51530249110328</c:v>
                </c:pt>
                <c:pt idx="109">
                  <c:v>823.69110320284699</c:v>
                </c:pt>
                <c:pt idx="110">
                  <c:v>834.53665480427048</c:v>
                </c:pt>
                <c:pt idx="111">
                  <c:v>819.12455516014234</c:v>
                </c:pt>
                <c:pt idx="112">
                  <c:v>798.00427046263349</c:v>
                </c:pt>
                <c:pt idx="113">
                  <c:v>805.99572953736663</c:v>
                </c:pt>
                <c:pt idx="114">
                  <c:v>803.7124555160143</c:v>
                </c:pt>
                <c:pt idx="115">
                  <c:v>817.41209964412815</c:v>
                </c:pt>
                <c:pt idx="116">
                  <c:v>796.2918149466193</c:v>
                </c:pt>
                <c:pt idx="117">
                  <c:v>800.28754448398581</c:v>
                </c:pt>
                <c:pt idx="118">
                  <c:v>798.00427046263349</c:v>
                </c:pt>
                <c:pt idx="119">
                  <c:v>790.01281138790034</c:v>
                </c:pt>
                <c:pt idx="120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86"/>
          <c:min val="75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27230</c:v>
                </c:pt>
                <c:pt idx="1">
                  <c:v>-14770</c:v>
                </c:pt>
                <c:pt idx="2">
                  <c:v>-1770</c:v>
                </c:pt>
                <c:pt idx="3">
                  <c:v>23230</c:v>
                </c:pt>
                <c:pt idx="4">
                  <c:v>35230</c:v>
                </c:pt>
                <c:pt idx="5">
                  <c:v>18230</c:v>
                </c:pt>
                <c:pt idx="6">
                  <c:v>7230</c:v>
                </c:pt>
                <c:pt idx="7">
                  <c:v>21230</c:v>
                </c:pt>
                <c:pt idx="8">
                  <c:v>21230</c:v>
                </c:pt>
                <c:pt idx="9">
                  <c:v>26230</c:v>
                </c:pt>
                <c:pt idx="10">
                  <c:v>9230</c:v>
                </c:pt>
                <c:pt idx="11">
                  <c:v>2230</c:v>
                </c:pt>
                <c:pt idx="12">
                  <c:v>47230</c:v>
                </c:pt>
                <c:pt idx="13">
                  <c:v>72230</c:v>
                </c:pt>
                <c:pt idx="14">
                  <c:v>90230</c:v>
                </c:pt>
                <c:pt idx="15">
                  <c:v>78230</c:v>
                </c:pt>
                <c:pt idx="16">
                  <c:v>81230</c:v>
                </c:pt>
                <c:pt idx="17">
                  <c:v>60230</c:v>
                </c:pt>
                <c:pt idx="18">
                  <c:v>70230</c:v>
                </c:pt>
                <c:pt idx="19">
                  <c:v>48230</c:v>
                </c:pt>
                <c:pt idx="20">
                  <c:v>25230</c:v>
                </c:pt>
                <c:pt idx="21">
                  <c:v>29230</c:v>
                </c:pt>
                <c:pt idx="22">
                  <c:v>12230</c:v>
                </c:pt>
                <c:pt idx="23">
                  <c:v>9230</c:v>
                </c:pt>
                <c:pt idx="24">
                  <c:v>-1770</c:v>
                </c:pt>
                <c:pt idx="25">
                  <c:v>7230</c:v>
                </c:pt>
                <c:pt idx="26">
                  <c:v>24230</c:v>
                </c:pt>
                <c:pt idx="27">
                  <c:v>6230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-94370</c:v>
                </c:pt>
                <c:pt idx="1">
                  <c:v>-50570</c:v>
                </c:pt>
                <c:pt idx="2">
                  <c:v>-52970</c:v>
                </c:pt>
                <c:pt idx="3">
                  <c:v>-66770</c:v>
                </c:pt>
                <c:pt idx="4">
                  <c:v>-55970</c:v>
                </c:pt>
                <c:pt idx="5">
                  <c:v>-53570</c:v>
                </c:pt>
                <c:pt idx="6">
                  <c:v>-54770</c:v>
                </c:pt>
                <c:pt idx="7">
                  <c:v>-56570</c:v>
                </c:pt>
                <c:pt idx="8">
                  <c:v>-45770</c:v>
                </c:pt>
                <c:pt idx="9">
                  <c:v>-37970</c:v>
                </c:pt>
                <c:pt idx="10">
                  <c:v>-18770</c:v>
                </c:pt>
                <c:pt idx="11">
                  <c:v>-5570</c:v>
                </c:pt>
                <c:pt idx="12">
                  <c:v>-37370</c:v>
                </c:pt>
                <c:pt idx="13">
                  <c:v>-40370</c:v>
                </c:pt>
                <c:pt idx="14">
                  <c:v>-43970</c:v>
                </c:pt>
                <c:pt idx="15">
                  <c:v>-66170</c:v>
                </c:pt>
                <c:pt idx="16">
                  <c:v>-72170</c:v>
                </c:pt>
                <c:pt idx="17">
                  <c:v>-54770</c:v>
                </c:pt>
                <c:pt idx="18">
                  <c:v>-57770</c:v>
                </c:pt>
                <c:pt idx="19">
                  <c:v>-42170</c:v>
                </c:pt>
                <c:pt idx="20">
                  <c:v>-19970</c:v>
                </c:pt>
                <c:pt idx="21">
                  <c:v>-9770</c:v>
                </c:pt>
                <c:pt idx="22">
                  <c:v>8230</c:v>
                </c:pt>
                <c:pt idx="23">
                  <c:v>14230</c:v>
                </c:pt>
                <c:pt idx="24">
                  <c:v>17830</c:v>
                </c:pt>
                <c:pt idx="25">
                  <c:v>6430</c:v>
                </c:pt>
                <c:pt idx="26">
                  <c:v>-9770</c:v>
                </c:pt>
                <c:pt idx="27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-67140</c:v>
                </c:pt>
                <c:pt idx="1">
                  <c:v>-65340</c:v>
                </c:pt>
                <c:pt idx="2">
                  <c:v>-54740</c:v>
                </c:pt>
                <c:pt idx="3">
                  <c:v>-43540</c:v>
                </c:pt>
                <c:pt idx="4">
                  <c:v>-20740</c:v>
                </c:pt>
                <c:pt idx="5">
                  <c:v>-35340</c:v>
                </c:pt>
                <c:pt idx="6">
                  <c:v>-47540</c:v>
                </c:pt>
                <c:pt idx="7">
                  <c:v>-35340</c:v>
                </c:pt>
                <c:pt idx="8">
                  <c:v>-24540</c:v>
                </c:pt>
                <c:pt idx="9">
                  <c:v>-11740</c:v>
                </c:pt>
                <c:pt idx="10">
                  <c:v>-9540</c:v>
                </c:pt>
                <c:pt idx="11">
                  <c:v>-3340</c:v>
                </c:pt>
                <c:pt idx="12">
                  <c:v>9860</c:v>
                </c:pt>
                <c:pt idx="13">
                  <c:v>31860</c:v>
                </c:pt>
                <c:pt idx="14">
                  <c:v>46260</c:v>
                </c:pt>
                <c:pt idx="15">
                  <c:v>12060</c:v>
                </c:pt>
                <c:pt idx="16">
                  <c:v>9060</c:v>
                </c:pt>
                <c:pt idx="17">
                  <c:v>5460</c:v>
                </c:pt>
                <c:pt idx="18">
                  <c:v>12460</c:v>
                </c:pt>
                <c:pt idx="19">
                  <c:v>6060</c:v>
                </c:pt>
                <c:pt idx="20">
                  <c:v>5260</c:v>
                </c:pt>
                <c:pt idx="21">
                  <c:v>19460</c:v>
                </c:pt>
                <c:pt idx="22">
                  <c:v>20460</c:v>
                </c:pt>
                <c:pt idx="23">
                  <c:v>23460</c:v>
                </c:pt>
                <c:pt idx="24">
                  <c:v>16060</c:v>
                </c:pt>
                <c:pt idx="25">
                  <c:v>13660</c:v>
                </c:pt>
                <c:pt idx="26">
                  <c:v>14460</c:v>
                </c:pt>
                <c:pt idx="27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0.74726318562050298</c:v>
                </c:pt>
                <c:pt idx="1">
                  <c:v>0.74670065032656097</c:v>
                </c:pt>
                <c:pt idx="2">
                  <c:v>0.75595134719234203</c:v>
                </c:pt>
                <c:pt idx="3">
                  <c:v>0.75388815358783501</c:v>
                </c:pt>
                <c:pt idx="4">
                  <c:v>0.74719537381300805</c:v>
                </c:pt>
                <c:pt idx="5">
                  <c:v>0.75749154597747304</c:v>
                </c:pt>
                <c:pt idx="6">
                  <c:v>0.78302761777613095</c:v>
                </c:pt>
                <c:pt idx="7">
                  <c:v>0.80112446174792495</c:v>
                </c:pt>
                <c:pt idx="8">
                  <c:v>0.808982408666852</c:v>
                </c:pt>
                <c:pt idx="9">
                  <c:v>0.79264890941357902</c:v>
                </c:pt>
                <c:pt idx="10">
                  <c:v>0.78687167202854003</c:v>
                </c:pt>
                <c:pt idx="11">
                  <c:v>0.77250711915566495</c:v>
                </c:pt>
                <c:pt idx="12">
                  <c:v>0.76351254488003395</c:v>
                </c:pt>
                <c:pt idx="13">
                  <c:v>0.76156095660852896</c:v>
                </c:pt>
                <c:pt idx="14">
                  <c:v>0.75085105296906096</c:v>
                </c:pt>
                <c:pt idx="15">
                  <c:v>0.76639085790049899</c:v>
                </c:pt>
                <c:pt idx="16">
                  <c:v>0.78305679417694196</c:v>
                </c:pt>
                <c:pt idx="17">
                  <c:v>0.80596195176773799</c:v>
                </c:pt>
                <c:pt idx="18">
                  <c:v>0.82018430215778304</c:v>
                </c:pt>
                <c:pt idx="19">
                  <c:v>0.84070512190965896</c:v>
                </c:pt>
                <c:pt idx="20">
                  <c:v>0.86015354194594196</c:v>
                </c:pt>
                <c:pt idx="21">
                  <c:v>0.87162832585216699</c:v>
                </c:pt>
                <c:pt idx="22">
                  <c:v>0.88220329564690503</c:v>
                </c:pt>
                <c:pt idx="23">
                  <c:v>0.88217525134284702</c:v>
                </c:pt>
                <c:pt idx="24">
                  <c:v>0.89224646680420105</c:v>
                </c:pt>
                <c:pt idx="25">
                  <c:v>0.90105490571263203</c:v>
                </c:pt>
                <c:pt idx="26">
                  <c:v>0.909263206950778</c:v>
                </c:pt>
                <c:pt idx="27">
                  <c:v>0.91641779209624596</c:v>
                </c:pt>
                <c:pt idx="28">
                  <c:v>0.92491909577911102</c:v>
                </c:pt>
                <c:pt idx="29">
                  <c:v>0.9342058445975</c:v>
                </c:pt>
                <c:pt idx="30">
                  <c:v>0.94259899399812597</c:v>
                </c:pt>
                <c:pt idx="31">
                  <c:v>0.94961999901903704</c:v>
                </c:pt>
                <c:pt idx="32">
                  <c:v>0.95460163345327498</c:v>
                </c:pt>
                <c:pt idx="33">
                  <c:v>0.95823089247743298</c:v>
                </c:pt>
                <c:pt idx="34">
                  <c:v>0.96343614429531699</c:v>
                </c:pt>
                <c:pt idx="35">
                  <c:v>0.96414671151654896</c:v>
                </c:pt>
                <c:pt idx="36">
                  <c:v>0.96654623037295095</c:v>
                </c:pt>
                <c:pt idx="37">
                  <c:v>0.96803799769554699</c:v>
                </c:pt>
                <c:pt idx="38">
                  <c:v>0.969103352755462</c:v>
                </c:pt>
                <c:pt idx="39">
                  <c:v>0.96881800295020704</c:v>
                </c:pt>
                <c:pt idx="40">
                  <c:v>0.96783987014030304</c:v>
                </c:pt>
                <c:pt idx="41">
                  <c:v>0.96882553787435799</c:v>
                </c:pt>
                <c:pt idx="42">
                  <c:v>0.96765841836955602</c:v>
                </c:pt>
                <c:pt idx="43">
                  <c:v>0.96610007234412798</c:v>
                </c:pt>
                <c:pt idx="44">
                  <c:v>0.96434460725210702</c:v>
                </c:pt>
                <c:pt idx="45">
                  <c:v>0.96269678652748303</c:v>
                </c:pt>
                <c:pt idx="46">
                  <c:v>0.96018174551840696</c:v>
                </c:pt>
                <c:pt idx="47">
                  <c:v>0.95695244426385395</c:v>
                </c:pt>
                <c:pt idx="48">
                  <c:v>0.95417333720221797</c:v>
                </c:pt>
                <c:pt idx="49">
                  <c:v>0.95581149621495498</c:v>
                </c:pt>
                <c:pt idx="50">
                  <c:v>0.96044198677811599</c:v>
                </c:pt>
                <c:pt idx="51">
                  <c:v>0.96257144065878797</c:v>
                </c:pt>
                <c:pt idx="52">
                  <c:v>0.96438587313351298</c:v>
                </c:pt>
                <c:pt idx="53">
                  <c:v>0.96631815347018002</c:v>
                </c:pt>
                <c:pt idx="54">
                  <c:v>0.96745276060923902</c:v>
                </c:pt>
                <c:pt idx="55">
                  <c:v>0.96917879853436995</c:v>
                </c:pt>
                <c:pt idx="56">
                  <c:v>0.96978802952833199</c:v>
                </c:pt>
                <c:pt idx="57">
                  <c:v>0.96980344411048602</c:v>
                </c:pt>
                <c:pt idx="58">
                  <c:v>0.96987367086333698</c:v>
                </c:pt>
                <c:pt idx="59">
                  <c:v>0.96997133262392399</c:v>
                </c:pt>
                <c:pt idx="60">
                  <c:v>0.96920346028688298</c:v>
                </c:pt>
                <c:pt idx="61">
                  <c:v>0.968642744624295</c:v>
                </c:pt>
                <c:pt idx="62">
                  <c:v>0.96757620400302902</c:v>
                </c:pt>
                <c:pt idx="63">
                  <c:v>0.96586785569060096</c:v>
                </c:pt>
                <c:pt idx="64">
                  <c:v>0.96416458584884102</c:v>
                </c:pt>
                <c:pt idx="65">
                  <c:v>0.96488420735235703</c:v>
                </c:pt>
                <c:pt idx="66">
                  <c:v>0.96451121104437099</c:v>
                </c:pt>
                <c:pt idx="67">
                  <c:v>0.96153456540751703</c:v>
                </c:pt>
                <c:pt idx="68">
                  <c:v>0.95941827013370495</c:v>
                </c:pt>
                <c:pt idx="69">
                  <c:v>0.95770271370308901</c:v>
                </c:pt>
                <c:pt idx="70">
                  <c:v>0.95447134662695199</c:v>
                </c:pt>
                <c:pt idx="71">
                  <c:v>0.95923277809486995</c:v>
                </c:pt>
                <c:pt idx="72">
                  <c:v>0.96240541046943895</c:v>
                </c:pt>
                <c:pt idx="73">
                  <c:v>0.95822157752263504</c:v>
                </c:pt>
                <c:pt idx="74">
                  <c:v>0.95846898686710602</c:v>
                </c:pt>
                <c:pt idx="75">
                  <c:v>0.95314433202818505</c:v>
                </c:pt>
                <c:pt idx="76">
                  <c:v>0.95082878001390103</c:v>
                </c:pt>
                <c:pt idx="77">
                  <c:v>0.946059479710468</c:v>
                </c:pt>
                <c:pt idx="78">
                  <c:v>0.93447839831243196</c:v>
                </c:pt>
                <c:pt idx="79">
                  <c:v>0.92983850701063997</c:v>
                </c:pt>
                <c:pt idx="80">
                  <c:v>0.927655022572762</c:v>
                </c:pt>
                <c:pt idx="81">
                  <c:v>0.92488278334475904</c:v>
                </c:pt>
                <c:pt idx="82">
                  <c:v>0.91898967663237796</c:v>
                </c:pt>
                <c:pt idx="83">
                  <c:v>0.91435894269909601</c:v>
                </c:pt>
                <c:pt idx="84">
                  <c:v>0.91067725964232105</c:v>
                </c:pt>
                <c:pt idx="85">
                  <c:v>0.89875611139941203</c:v>
                </c:pt>
                <c:pt idx="86">
                  <c:v>0.89344262801278695</c:v>
                </c:pt>
                <c:pt idx="87">
                  <c:v>0.89040862422495204</c:v>
                </c:pt>
                <c:pt idx="88">
                  <c:v>0.88816146343532199</c:v>
                </c:pt>
                <c:pt idx="89">
                  <c:v>0.88774344749536005</c:v>
                </c:pt>
                <c:pt idx="90">
                  <c:v>0.88730832403960302</c:v>
                </c:pt>
                <c:pt idx="91">
                  <c:v>0.88868044051482098</c:v>
                </c:pt>
                <c:pt idx="92">
                  <c:v>0.89107824684207204</c:v>
                </c:pt>
                <c:pt idx="93">
                  <c:v>0.89182937183095901</c:v>
                </c:pt>
                <c:pt idx="94">
                  <c:v>0.88953067276312503</c:v>
                </c:pt>
                <c:pt idx="95">
                  <c:v>0.88454832262880401</c:v>
                </c:pt>
                <c:pt idx="96">
                  <c:v>0.88305225357556105</c:v>
                </c:pt>
                <c:pt idx="97">
                  <c:v>0.87804393080097998</c:v>
                </c:pt>
                <c:pt idx="98">
                  <c:v>0.86979112871207998</c:v>
                </c:pt>
                <c:pt idx="99">
                  <c:v>0.85765953458065503</c:v>
                </c:pt>
                <c:pt idx="100">
                  <c:v>0.84387066909095498</c:v>
                </c:pt>
                <c:pt idx="101">
                  <c:v>0.81868387220262795</c:v>
                </c:pt>
                <c:pt idx="102">
                  <c:v>0.80396548893554398</c:v>
                </c:pt>
                <c:pt idx="103">
                  <c:v>0.78939806673147805</c:v>
                </c:pt>
                <c:pt idx="104">
                  <c:v>0.77000150607281304</c:v>
                </c:pt>
                <c:pt idx="105">
                  <c:v>0.73774589812217395</c:v>
                </c:pt>
                <c:pt idx="106">
                  <c:v>0.71117163439353004</c:v>
                </c:pt>
                <c:pt idx="107">
                  <c:v>0.68511931374221002</c:v>
                </c:pt>
                <c:pt idx="108">
                  <c:v>0.67873469554915999</c:v>
                </c:pt>
                <c:pt idx="109">
                  <c:v>0.67867933449147899</c:v>
                </c:pt>
                <c:pt idx="110">
                  <c:v>0.70007643793209096</c:v>
                </c:pt>
                <c:pt idx="111">
                  <c:v>0.72348322048617597</c:v>
                </c:pt>
                <c:pt idx="112">
                  <c:v>0.72657121740923103</c:v>
                </c:pt>
                <c:pt idx="113">
                  <c:v>0.743174109580791</c:v>
                </c:pt>
                <c:pt idx="114">
                  <c:v>0.77191357669848404</c:v>
                </c:pt>
                <c:pt idx="115">
                  <c:v>0.79487000357502502</c:v>
                </c:pt>
                <c:pt idx="116">
                  <c:v>0.79730860077287502</c:v>
                </c:pt>
                <c:pt idx="117">
                  <c:v>0.79985825821983503</c:v>
                </c:pt>
                <c:pt idx="118">
                  <c:v>0.79415042183742102</c:v>
                </c:pt>
                <c:pt idx="119">
                  <c:v>0.79322457769547094</c:v>
                </c:pt>
                <c:pt idx="120">
                  <c:v>0.79408476524747595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0.92908002522818001</c:v>
                </c:pt>
                <c:pt idx="1">
                  <c:v>0.92812799703884297</c:v>
                </c:pt>
                <c:pt idx="2">
                  <c:v>0.92848557200390902</c:v>
                </c:pt>
                <c:pt idx="3">
                  <c:v>0.928119278185637</c:v>
                </c:pt>
                <c:pt idx="4">
                  <c:v>0.92697934651004799</c:v>
                </c:pt>
                <c:pt idx="5">
                  <c:v>0.92670748677689696</c:v>
                </c:pt>
                <c:pt idx="6">
                  <c:v>0.92764054726793799</c:v>
                </c:pt>
                <c:pt idx="7">
                  <c:v>0.92898803003895303</c:v>
                </c:pt>
                <c:pt idx="8">
                  <c:v>0.92805091687170205</c:v>
                </c:pt>
                <c:pt idx="9">
                  <c:v>0.92657892620773497</c:v>
                </c:pt>
                <c:pt idx="10">
                  <c:v>0.92578480690572595</c:v>
                </c:pt>
                <c:pt idx="11">
                  <c:v>0.92482396997306104</c:v>
                </c:pt>
                <c:pt idx="12">
                  <c:v>0.92416387278951495</c:v>
                </c:pt>
                <c:pt idx="13">
                  <c:v>0.92326129368933496</c:v>
                </c:pt>
                <c:pt idx="14">
                  <c:v>0.92269199730427598</c:v>
                </c:pt>
                <c:pt idx="15">
                  <c:v>0.922624592700935</c:v>
                </c:pt>
                <c:pt idx="16">
                  <c:v>0.92251883650806499</c:v>
                </c:pt>
                <c:pt idx="17">
                  <c:v>0.92273676699631901</c:v>
                </c:pt>
                <c:pt idx="18">
                  <c:v>0.92299128957165699</c:v>
                </c:pt>
                <c:pt idx="19">
                  <c:v>0.92311209429545804</c:v>
                </c:pt>
                <c:pt idx="20">
                  <c:v>0.923311124894028</c:v>
                </c:pt>
                <c:pt idx="21">
                  <c:v>0.92308623837965598</c:v>
                </c:pt>
                <c:pt idx="22">
                  <c:v>0.92267925108881299</c:v>
                </c:pt>
                <c:pt idx="23">
                  <c:v>0.92190800578140097</c:v>
                </c:pt>
                <c:pt idx="24">
                  <c:v>0.92124796302673095</c:v>
                </c:pt>
                <c:pt idx="25">
                  <c:v>0.92087828551796203</c:v>
                </c:pt>
                <c:pt idx="26">
                  <c:v>0.91982751792254402</c:v>
                </c:pt>
                <c:pt idx="27">
                  <c:v>0.91870214422826302</c:v>
                </c:pt>
                <c:pt idx="28">
                  <c:v>0.91836241483835201</c:v>
                </c:pt>
                <c:pt idx="29">
                  <c:v>0.91739196621975105</c:v>
                </c:pt>
                <c:pt idx="30">
                  <c:v>0.91587351015321705</c:v>
                </c:pt>
                <c:pt idx="31">
                  <c:v>0.91442726657193796</c:v>
                </c:pt>
                <c:pt idx="32">
                  <c:v>0.91341697578873804</c:v>
                </c:pt>
                <c:pt idx="33">
                  <c:v>0.91134807411123697</c:v>
                </c:pt>
                <c:pt idx="34">
                  <c:v>0.90892293836999405</c:v>
                </c:pt>
                <c:pt idx="35">
                  <c:v>0.90702221313314602</c:v>
                </c:pt>
                <c:pt idx="36">
                  <c:v>0.90515433158152703</c:v>
                </c:pt>
                <c:pt idx="37">
                  <c:v>0.90456725937610305</c:v>
                </c:pt>
                <c:pt idx="38">
                  <c:v>0.90442757579343003</c:v>
                </c:pt>
                <c:pt idx="39">
                  <c:v>0.90434309514089894</c:v>
                </c:pt>
                <c:pt idx="40">
                  <c:v>0.90235726704082897</c:v>
                </c:pt>
                <c:pt idx="41">
                  <c:v>0.89966454595821599</c:v>
                </c:pt>
                <c:pt idx="42">
                  <c:v>0.89763931651569595</c:v>
                </c:pt>
                <c:pt idx="43">
                  <c:v>0.89666114341923298</c:v>
                </c:pt>
                <c:pt idx="44">
                  <c:v>0.89605027030713202</c:v>
                </c:pt>
                <c:pt idx="45">
                  <c:v>0.89580559124089298</c:v>
                </c:pt>
                <c:pt idx="46">
                  <c:v>0.89540359310730899</c:v>
                </c:pt>
                <c:pt idx="47">
                  <c:v>0.89451384121764399</c:v>
                </c:pt>
                <c:pt idx="48">
                  <c:v>0.89448650968018795</c:v>
                </c:pt>
                <c:pt idx="49">
                  <c:v>0.89578232050792606</c:v>
                </c:pt>
                <c:pt idx="50">
                  <c:v>0.89753392666953002</c:v>
                </c:pt>
                <c:pt idx="51">
                  <c:v>0.89885559121859004</c:v>
                </c:pt>
                <c:pt idx="52">
                  <c:v>0.90012524603186705</c:v>
                </c:pt>
                <c:pt idx="53">
                  <c:v>0.90147610464299399</c:v>
                </c:pt>
                <c:pt idx="54">
                  <c:v>0.90198483009032004</c:v>
                </c:pt>
                <c:pt idx="55">
                  <c:v>0.90167884709299595</c:v>
                </c:pt>
                <c:pt idx="56">
                  <c:v>0.90128366922313197</c:v>
                </c:pt>
                <c:pt idx="57">
                  <c:v>0.90169298720485602</c:v>
                </c:pt>
                <c:pt idx="58">
                  <c:v>0.90189726378811597</c:v>
                </c:pt>
                <c:pt idx="59">
                  <c:v>0.90193677973117803</c:v>
                </c:pt>
                <c:pt idx="60">
                  <c:v>0.90176674898262599</c:v>
                </c:pt>
                <c:pt idx="61">
                  <c:v>0.90215710927165305</c:v>
                </c:pt>
                <c:pt idx="62">
                  <c:v>0.90229499041925998</c:v>
                </c:pt>
                <c:pt idx="63">
                  <c:v>0.90295078353169</c:v>
                </c:pt>
                <c:pt idx="64">
                  <c:v>0.90404257174450098</c:v>
                </c:pt>
                <c:pt idx="65">
                  <c:v>0.90585594504425704</c:v>
                </c:pt>
                <c:pt idx="66">
                  <c:v>0.90750154166242802</c:v>
                </c:pt>
                <c:pt idx="67">
                  <c:v>0.90904098880430195</c:v>
                </c:pt>
                <c:pt idx="68">
                  <c:v>0.910159448685816</c:v>
                </c:pt>
                <c:pt idx="69">
                  <c:v>0.91160872493450695</c:v>
                </c:pt>
                <c:pt idx="70">
                  <c:v>0.91291789726994799</c:v>
                </c:pt>
                <c:pt idx="71">
                  <c:v>0.91224261538656604</c:v>
                </c:pt>
                <c:pt idx="72">
                  <c:v>0.91228467731895402</c:v>
                </c:pt>
                <c:pt idx="73">
                  <c:v>0.91304900851133797</c:v>
                </c:pt>
                <c:pt idx="74">
                  <c:v>0.91337284490942605</c:v>
                </c:pt>
                <c:pt idx="75">
                  <c:v>0.91433199202395798</c:v>
                </c:pt>
                <c:pt idx="76">
                  <c:v>0.90889550406839204</c:v>
                </c:pt>
                <c:pt idx="77">
                  <c:v>0.90907370462957804</c:v>
                </c:pt>
                <c:pt idx="78">
                  <c:v>0.90971654358898302</c:v>
                </c:pt>
                <c:pt idx="79">
                  <c:v>0.91084601949903499</c:v>
                </c:pt>
                <c:pt idx="80">
                  <c:v>0.911272914137356</c:v>
                </c:pt>
                <c:pt idx="81">
                  <c:v>0.91170670150309496</c:v>
                </c:pt>
                <c:pt idx="82">
                  <c:v>0.91033076535629598</c:v>
                </c:pt>
                <c:pt idx="83">
                  <c:v>0.90882264049045502</c:v>
                </c:pt>
                <c:pt idx="84">
                  <c:v>0.90776083043071898</c:v>
                </c:pt>
                <c:pt idx="85">
                  <c:v>0.90720742065473003</c:v>
                </c:pt>
                <c:pt idx="86">
                  <c:v>0.90665578732387697</c:v>
                </c:pt>
                <c:pt idx="87">
                  <c:v>0.90652661142990199</c:v>
                </c:pt>
                <c:pt idx="88">
                  <c:v>0.90611923092146895</c:v>
                </c:pt>
                <c:pt idx="89">
                  <c:v>0.90650632060432002</c:v>
                </c:pt>
                <c:pt idx="90">
                  <c:v>0.907460493372787</c:v>
                </c:pt>
                <c:pt idx="91">
                  <c:v>0.90721728707326599</c:v>
                </c:pt>
                <c:pt idx="92">
                  <c:v>0.908911527607</c:v>
                </c:pt>
                <c:pt idx="93">
                  <c:v>0.91083133715546805</c:v>
                </c:pt>
                <c:pt idx="94">
                  <c:v>0.91218596739008095</c:v>
                </c:pt>
                <c:pt idx="95">
                  <c:v>0.91433283359192397</c:v>
                </c:pt>
                <c:pt idx="96">
                  <c:v>0.91634092830038905</c:v>
                </c:pt>
                <c:pt idx="97">
                  <c:v>0.91790530004756699</c:v>
                </c:pt>
                <c:pt idx="98">
                  <c:v>0.91907698423950801</c:v>
                </c:pt>
                <c:pt idx="99">
                  <c:v>0.91991312054700702</c:v>
                </c:pt>
                <c:pt idx="100">
                  <c:v>0.92112585421725701</c:v>
                </c:pt>
                <c:pt idx="101">
                  <c:v>0.9218575224669</c:v>
                </c:pt>
                <c:pt idx="102">
                  <c:v>0.92270641476453796</c:v>
                </c:pt>
                <c:pt idx="103">
                  <c:v>0.92337540198285495</c:v>
                </c:pt>
                <c:pt idx="104">
                  <c:v>0.92357738685128998</c:v>
                </c:pt>
                <c:pt idx="105">
                  <c:v>0.92342813409813895</c:v>
                </c:pt>
                <c:pt idx="106">
                  <c:v>0.92295580400521104</c:v>
                </c:pt>
                <c:pt idx="107">
                  <c:v>0.92248970591147805</c:v>
                </c:pt>
                <c:pt idx="108">
                  <c:v>0.92172532545427799</c:v>
                </c:pt>
                <c:pt idx="109">
                  <c:v>0.92088447306690002</c:v>
                </c:pt>
                <c:pt idx="110">
                  <c:v>0.92002467605648797</c:v>
                </c:pt>
                <c:pt idx="111">
                  <c:v>0.91923133566772397</c:v>
                </c:pt>
                <c:pt idx="112">
                  <c:v>0.91844408932858002</c:v>
                </c:pt>
                <c:pt idx="113">
                  <c:v>0.91756716106884295</c:v>
                </c:pt>
                <c:pt idx="114">
                  <c:v>0.91723854678934602</c:v>
                </c:pt>
                <c:pt idx="115">
                  <c:v>0.91714391392497197</c:v>
                </c:pt>
                <c:pt idx="116">
                  <c:v>0.91731998086177902</c:v>
                </c:pt>
                <c:pt idx="117">
                  <c:v>0.91752646647371205</c:v>
                </c:pt>
                <c:pt idx="118">
                  <c:v>0.91762393854392099</c:v>
                </c:pt>
                <c:pt idx="119">
                  <c:v>0.91760423984276196</c:v>
                </c:pt>
                <c:pt idx="120">
                  <c:v>0.91773838896234905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0.232510573302352</c:v>
                </c:pt>
                <c:pt idx="1">
                  <c:v>0.47692953299531798</c:v>
                </c:pt>
                <c:pt idx="2">
                  <c:v>0.63340302391713799</c:v>
                </c:pt>
                <c:pt idx="3">
                  <c:v>0.74505737474505895</c:v>
                </c:pt>
                <c:pt idx="4">
                  <c:v>0.49431516940834902</c:v>
                </c:pt>
                <c:pt idx="5">
                  <c:v>0.22487546295441799</c:v>
                </c:pt>
                <c:pt idx="6">
                  <c:v>0.129809768212025</c:v>
                </c:pt>
                <c:pt idx="7">
                  <c:v>0.20375040209624501</c:v>
                </c:pt>
                <c:pt idx="8">
                  <c:v>0.16865664664348901</c:v>
                </c:pt>
                <c:pt idx="9">
                  <c:v>0.36464398284773503</c:v>
                </c:pt>
                <c:pt idx="10">
                  <c:v>0.41069818246031198</c:v>
                </c:pt>
                <c:pt idx="11">
                  <c:v>0.81554077056959295</c:v>
                </c:pt>
                <c:pt idx="12">
                  <c:v>0.71716896088658899</c:v>
                </c:pt>
                <c:pt idx="13">
                  <c:v>0.28524889756518301</c:v>
                </c:pt>
                <c:pt idx="14">
                  <c:v>0.30704919310971901</c:v>
                </c:pt>
                <c:pt idx="15">
                  <c:v>0.64673000280870596</c:v>
                </c:pt>
                <c:pt idx="16">
                  <c:v>0.34732013756313901</c:v>
                </c:pt>
                <c:pt idx="17">
                  <c:v>0.19425980874745299</c:v>
                </c:pt>
                <c:pt idx="18">
                  <c:v>0.17925657212750901</c:v>
                </c:pt>
                <c:pt idx="19">
                  <c:v>0.22539656749331699</c:v>
                </c:pt>
                <c:pt idx="20">
                  <c:v>0.213044223666499</c:v>
                </c:pt>
                <c:pt idx="21">
                  <c:v>0.22393889586254201</c:v>
                </c:pt>
                <c:pt idx="22">
                  <c:v>0.20742604743552401</c:v>
                </c:pt>
                <c:pt idx="23">
                  <c:v>0.20736697814302399</c:v>
                </c:pt>
                <c:pt idx="24">
                  <c:v>0.200901932202667</c:v>
                </c:pt>
                <c:pt idx="25">
                  <c:v>0.148987928992451</c:v>
                </c:pt>
                <c:pt idx="26">
                  <c:v>9.5684860226709398E-2</c:v>
                </c:pt>
                <c:pt idx="27" formatCode="0.00E+00">
                  <c:v>8.8949884733312307E-2</c:v>
                </c:pt>
                <c:pt idx="28">
                  <c:v>7.6549634594758206E-2</c:v>
                </c:pt>
                <c:pt idx="29">
                  <c:v>7.5629580457382106E-2</c:v>
                </c:pt>
                <c:pt idx="30" formatCode="0.00E+00">
                  <c:v>0.18777209906348</c:v>
                </c:pt>
                <c:pt idx="31" formatCode="0.00E+00">
                  <c:v>0.25131770947395699</c:v>
                </c:pt>
                <c:pt idx="32" formatCode="0.00E+00">
                  <c:v>0.18620445813189401</c:v>
                </c:pt>
                <c:pt idx="33" formatCode="0.00E+00">
                  <c:v>8.0541246097977803E-2</c:v>
                </c:pt>
                <c:pt idx="34">
                  <c:v>3.4622275453628101E-2</c:v>
                </c:pt>
                <c:pt idx="35" formatCode="0.00E+00">
                  <c:v>6.5187115314413596E-2</c:v>
                </c:pt>
                <c:pt idx="36" formatCode="0.00E+00">
                  <c:v>2.0179903331675499E-2</c:v>
                </c:pt>
                <c:pt idx="37" formatCode="0.00E+00">
                  <c:v>0.14028549164986501</c:v>
                </c:pt>
                <c:pt idx="38" formatCode="0.00E+00">
                  <c:v>0.105878703099491</c:v>
                </c:pt>
                <c:pt idx="39" formatCode="0.00E+00">
                  <c:v>9.0055423528501405E-2</c:v>
                </c:pt>
                <c:pt idx="40">
                  <c:v>8.7817969021101505E-2</c:v>
                </c:pt>
                <c:pt idx="41">
                  <c:v>9.1158458438993603E-2</c:v>
                </c:pt>
                <c:pt idx="42">
                  <c:v>0.112727210422159</c:v>
                </c:pt>
                <c:pt idx="43">
                  <c:v>0.14039899875936701</c:v>
                </c:pt>
                <c:pt idx="44">
                  <c:v>9.4972539982998594E-2</c:v>
                </c:pt>
                <c:pt idx="45">
                  <c:v>1.3947640305026401E-2</c:v>
                </c:pt>
                <c:pt idx="46">
                  <c:v>5.2906538283774597E-3</c:v>
                </c:pt>
                <c:pt idx="47">
                  <c:v>9.8268334763768703E-3</c:v>
                </c:pt>
                <c:pt idx="48">
                  <c:v>1.27258891293076E-2</c:v>
                </c:pt>
                <c:pt idx="49">
                  <c:v>5.6200024117776803E-3</c:v>
                </c:pt>
                <c:pt idx="50">
                  <c:v>1.4851359010568401E-3</c:v>
                </c:pt>
                <c:pt idx="51">
                  <c:v>1.11727005208566E-2</c:v>
                </c:pt>
                <c:pt idx="52">
                  <c:v>1.95336290653964E-2</c:v>
                </c:pt>
                <c:pt idx="53">
                  <c:v>4.5318464668423097E-2</c:v>
                </c:pt>
                <c:pt idx="54">
                  <c:v>3.51311007000112E-2</c:v>
                </c:pt>
                <c:pt idx="55">
                  <c:v>2.3636500021248699E-2</c:v>
                </c:pt>
                <c:pt idx="56">
                  <c:v>2.1551929291570099E-2</c:v>
                </c:pt>
                <c:pt idx="57" formatCode="0.00E+00">
                  <c:v>0.17053262067812999</c:v>
                </c:pt>
                <c:pt idx="58" formatCode="0.00E+00">
                  <c:v>0.163429594557854</c:v>
                </c:pt>
                <c:pt idx="59">
                  <c:v>0.16582478724195299</c:v>
                </c:pt>
                <c:pt idx="60">
                  <c:v>0.140926881503975</c:v>
                </c:pt>
                <c:pt idx="61">
                  <c:v>0.131387000425845</c:v>
                </c:pt>
                <c:pt idx="62">
                  <c:v>0.17442768304766099</c:v>
                </c:pt>
                <c:pt idx="63">
                  <c:v>0.12727161460306299</c:v>
                </c:pt>
                <c:pt idx="64">
                  <c:v>5.9381517716360598E-2</c:v>
                </c:pt>
                <c:pt idx="65">
                  <c:v>0.102488750515265</c:v>
                </c:pt>
                <c:pt idx="66">
                  <c:v>0.14559672605687801</c:v>
                </c:pt>
                <c:pt idx="67" formatCode="0.00E+00">
                  <c:v>0.19740410394411601</c:v>
                </c:pt>
                <c:pt idx="68">
                  <c:v>0.13599356760832201</c:v>
                </c:pt>
                <c:pt idx="69">
                  <c:v>0.137538112514514</c:v>
                </c:pt>
                <c:pt idx="70">
                  <c:v>3.4724360875731802E-2</c:v>
                </c:pt>
                <c:pt idx="71">
                  <c:v>2.4210743741097499E-2</c:v>
                </c:pt>
                <c:pt idx="72">
                  <c:v>0.190975417580795</c:v>
                </c:pt>
                <c:pt idx="73">
                  <c:v>9.3694904581601193E-2</c:v>
                </c:pt>
                <c:pt idx="74">
                  <c:v>0.100196545514858</c:v>
                </c:pt>
                <c:pt idx="75">
                  <c:v>0.14244983739943901</c:v>
                </c:pt>
                <c:pt idx="76">
                  <c:v>0.17061968198070801</c:v>
                </c:pt>
                <c:pt idx="77">
                  <c:v>0.25336279882838197</c:v>
                </c:pt>
                <c:pt idx="78">
                  <c:v>0.388412475352583</c:v>
                </c:pt>
                <c:pt idx="79">
                  <c:v>0.49237416072718199</c:v>
                </c:pt>
                <c:pt idx="80">
                  <c:v>0.30484830495793602</c:v>
                </c:pt>
                <c:pt idx="81">
                  <c:v>0.22814171525722399</c:v>
                </c:pt>
                <c:pt idx="82">
                  <c:v>1.7462583877154401E-2</c:v>
                </c:pt>
                <c:pt idx="83">
                  <c:v>2.6084309350548299E-2</c:v>
                </c:pt>
                <c:pt idx="84">
                  <c:v>2.7038759847676501E-2</c:v>
                </c:pt>
                <c:pt idx="85">
                  <c:v>0.45298251136937701</c:v>
                </c:pt>
                <c:pt idx="86">
                  <c:v>0.37605041619920698</c:v>
                </c:pt>
                <c:pt idx="87">
                  <c:v>0.35264236032459401</c:v>
                </c:pt>
                <c:pt idx="88">
                  <c:v>0.38033575198731701</c:v>
                </c:pt>
                <c:pt idx="89">
                  <c:v>0.33953889345270799</c:v>
                </c:pt>
                <c:pt idx="90">
                  <c:v>0.27877575888510697</c:v>
                </c:pt>
                <c:pt idx="91">
                  <c:v>0.28699798361599399</c:v>
                </c:pt>
                <c:pt idx="92">
                  <c:v>0.30387414045348998</c:v>
                </c:pt>
                <c:pt idx="93">
                  <c:v>0.29510878427799497</c:v>
                </c:pt>
                <c:pt idx="94">
                  <c:v>0.26618877367987998</c:v>
                </c:pt>
                <c:pt idx="95">
                  <c:v>0.31103038432795999</c:v>
                </c:pt>
                <c:pt idx="96">
                  <c:v>0.35977521156488901</c:v>
                </c:pt>
                <c:pt idx="97">
                  <c:v>0.38195361887205398</c:v>
                </c:pt>
                <c:pt idx="98">
                  <c:v>0.44740570582603301</c:v>
                </c:pt>
                <c:pt idx="99">
                  <c:v>0.55911497010282796</c:v>
                </c:pt>
                <c:pt idx="100">
                  <c:v>0.567563661220153</c:v>
                </c:pt>
                <c:pt idx="101">
                  <c:v>0.62628652871003299</c:v>
                </c:pt>
                <c:pt idx="102">
                  <c:v>0.59937235054108895</c:v>
                </c:pt>
                <c:pt idx="103">
                  <c:v>0.56504710541492997</c:v>
                </c:pt>
                <c:pt idx="104">
                  <c:v>0.50463449638064095</c:v>
                </c:pt>
                <c:pt idx="105">
                  <c:v>0.57289836717933995</c:v>
                </c:pt>
                <c:pt idx="106">
                  <c:v>0.55013610007459002</c:v>
                </c:pt>
                <c:pt idx="107">
                  <c:v>0.44081966301179798</c:v>
                </c:pt>
                <c:pt idx="108">
                  <c:v>0.31180280729835202</c:v>
                </c:pt>
                <c:pt idx="109">
                  <c:v>8.5190787548654695E-2</c:v>
                </c:pt>
                <c:pt idx="110">
                  <c:v>3.5925507705616998E-2</c:v>
                </c:pt>
                <c:pt idx="111">
                  <c:v>1.9454434796224201E-2</c:v>
                </c:pt>
                <c:pt idx="112">
                  <c:v>2.55355453273996E-2</c:v>
                </c:pt>
                <c:pt idx="113">
                  <c:v>9.5101944028733801E-2</c:v>
                </c:pt>
                <c:pt idx="114">
                  <c:v>3.6172943427634503E-2</c:v>
                </c:pt>
                <c:pt idx="115">
                  <c:v>2.2429243105094799E-2</c:v>
                </c:pt>
                <c:pt idx="116">
                  <c:v>1.8639520029604499E-2</c:v>
                </c:pt>
                <c:pt idx="117">
                  <c:v>2.7606821866643799E-2</c:v>
                </c:pt>
                <c:pt idx="118">
                  <c:v>3.5015597027264103E-2</c:v>
                </c:pt>
                <c:pt idx="119">
                  <c:v>5.2453406355055299E-2</c:v>
                </c:pt>
                <c:pt idx="120">
                  <c:v>5.6161878533789802E-2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0.111073737112483</c:v>
                </c:pt>
                <c:pt idx="1">
                  <c:v>7.4091094969271507E-2</c:v>
                </c:pt>
                <c:pt idx="2">
                  <c:v>0.120549012008155</c:v>
                </c:pt>
                <c:pt idx="3">
                  <c:v>0.255468450035857</c:v>
                </c:pt>
                <c:pt idx="4">
                  <c:v>0.19511218771402999</c:v>
                </c:pt>
                <c:pt idx="5">
                  <c:v>0.111374147235296</c:v>
                </c:pt>
                <c:pt idx="6">
                  <c:v>9.4316712345212494E-2</c:v>
                </c:pt>
                <c:pt idx="7">
                  <c:v>6.9004887693734002E-2</c:v>
                </c:pt>
                <c:pt idx="8">
                  <c:v>0.207553296906347</c:v>
                </c:pt>
                <c:pt idx="9">
                  <c:v>0.22996403251176001</c:v>
                </c:pt>
                <c:pt idx="10">
                  <c:v>0.16662447139799</c:v>
                </c:pt>
                <c:pt idx="11">
                  <c:v>0.20949795342206101</c:v>
                </c:pt>
                <c:pt idx="12">
                  <c:v>0.228793048569325</c:v>
                </c:pt>
                <c:pt idx="13">
                  <c:v>0.249517093748229</c:v>
                </c:pt>
                <c:pt idx="14">
                  <c:v>0.173544610738639</c:v>
                </c:pt>
                <c:pt idx="15">
                  <c:v>0.159697600288391</c:v>
                </c:pt>
                <c:pt idx="16">
                  <c:v>0.16116073578715101</c:v>
                </c:pt>
                <c:pt idx="17">
                  <c:v>0.150639904475384</c:v>
                </c:pt>
                <c:pt idx="18">
                  <c:v>0.123341390378439</c:v>
                </c:pt>
                <c:pt idx="19">
                  <c:v>0.127773410178116</c:v>
                </c:pt>
                <c:pt idx="20">
                  <c:v>0.14609093907856699</c:v>
                </c:pt>
                <c:pt idx="21">
                  <c:v>0.14957133509746001</c:v>
                </c:pt>
                <c:pt idx="22">
                  <c:v>0.15820857637421701</c:v>
                </c:pt>
                <c:pt idx="23">
                  <c:v>0.161874701344316</c:v>
                </c:pt>
                <c:pt idx="24">
                  <c:v>0.158380608598816</c:v>
                </c:pt>
                <c:pt idx="25">
                  <c:v>0.14914789930660999</c:v>
                </c:pt>
                <c:pt idx="26">
                  <c:v>0.17115969882299101</c:v>
                </c:pt>
                <c:pt idx="27">
                  <c:v>0.156127767083517</c:v>
                </c:pt>
                <c:pt idx="28">
                  <c:v>0.12184077868262499</c:v>
                </c:pt>
                <c:pt idx="29">
                  <c:v>0.16685972110848399</c:v>
                </c:pt>
                <c:pt idx="30">
                  <c:v>0.24906751764451299</c:v>
                </c:pt>
                <c:pt idx="31">
                  <c:v>0.201391122417239</c:v>
                </c:pt>
                <c:pt idx="32">
                  <c:v>0.220378352528842</c:v>
                </c:pt>
                <c:pt idx="33">
                  <c:v>0.32464782722247998</c:v>
                </c:pt>
                <c:pt idx="34">
                  <c:v>0.33945402686231202</c:v>
                </c:pt>
                <c:pt idx="35">
                  <c:v>0.18227935988740401</c:v>
                </c:pt>
                <c:pt idx="36">
                  <c:v>0.28304241804782798</c:v>
                </c:pt>
                <c:pt idx="37">
                  <c:v>0.15354982729147201</c:v>
                </c:pt>
                <c:pt idx="38">
                  <c:v>0.15922785047982899</c:v>
                </c:pt>
                <c:pt idx="39">
                  <c:v>0.181982171918594</c:v>
                </c:pt>
                <c:pt idx="40">
                  <c:v>0.33884642019532801</c:v>
                </c:pt>
                <c:pt idx="41">
                  <c:v>0.28652485649661102</c:v>
                </c:pt>
                <c:pt idx="42">
                  <c:v>0.16034054982391799</c:v>
                </c:pt>
                <c:pt idx="43">
                  <c:v>0.122986098778213</c:v>
                </c:pt>
                <c:pt idx="44">
                  <c:v>7.2140921372330996E-2</c:v>
                </c:pt>
                <c:pt idx="45">
                  <c:v>0.10636749452729501</c:v>
                </c:pt>
                <c:pt idx="46">
                  <c:v>0.13675838003016599</c:v>
                </c:pt>
                <c:pt idx="47">
                  <c:v>0.101626983422912</c:v>
                </c:pt>
                <c:pt idx="48">
                  <c:v>4.42536400450858E-2</c:v>
                </c:pt>
                <c:pt idx="49">
                  <c:v>4.4009918788532901E-2</c:v>
                </c:pt>
                <c:pt idx="50">
                  <c:v>5.49098798268573E-2</c:v>
                </c:pt>
                <c:pt idx="51">
                  <c:v>6.7008256233910601E-2</c:v>
                </c:pt>
                <c:pt idx="52">
                  <c:v>7.0550248783351796E-2</c:v>
                </c:pt>
                <c:pt idx="53">
                  <c:v>7.1382334170003406E-2</c:v>
                </c:pt>
                <c:pt idx="54">
                  <c:v>0.15870857791676199</c:v>
                </c:pt>
                <c:pt idx="55">
                  <c:v>0.19311689105614499</c:v>
                </c:pt>
                <c:pt idx="56">
                  <c:v>0.229486875648447</c:v>
                </c:pt>
                <c:pt idx="57">
                  <c:v>0.13615707074411701</c:v>
                </c:pt>
                <c:pt idx="58">
                  <c:v>0.14343619685591999</c:v>
                </c:pt>
                <c:pt idx="59">
                  <c:v>0.16185503944000701</c:v>
                </c:pt>
                <c:pt idx="60">
                  <c:v>0.163897030055422</c:v>
                </c:pt>
                <c:pt idx="61">
                  <c:v>0.128346130426925</c:v>
                </c:pt>
                <c:pt idx="62">
                  <c:v>0.126067319384951</c:v>
                </c:pt>
                <c:pt idx="63">
                  <c:v>7.7635680386952399E-2</c:v>
                </c:pt>
                <c:pt idx="64">
                  <c:v>7.5031072861316897E-2</c:v>
                </c:pt>
                <c:pt idx="65">
                  <c:v>9.9348303277754596E-2</c:v>
                </c:pt>
                <c:pt idx="66">
                  <c:v>0.125442726115923</c:v>
                </c:pt>
                <c:pt idx="67">
                  <c:v>0.13119479175373</c:v>
                </c:pt>
                <c:pt idx="68">
                  <c:v>0.15421930859607799</c:v>
                </c:pt>
                <c:pt idx="69">
                  <c:v>0.16694591414676899</c:v>
                </c:pt>
                <c:pt idx="70">
                  <c:v>0.21636899001773399</c:v>
                </c:pt>
                <c:pt idx="71">
                  <c:v>0.52366442237217903</c:v>
                </c:pt>
                <c:pt idx="72">
                  <c:v>0.29227114189845499</c:v>
                </c:pt>
                <c:pt idx="73">
                  <c:v>0.32968851367948099</c:v>
                </c:pt>
                <c:pt idx="74">
                  <c:v>0.29473895638591202</c:v>
                </c:pt>
                <c:pt idx="75">
                  <c:v>9.7204306467911894E-2</c:v>
                </c:pt>
                <c:pt idx="76">
                  <c:v>0.75233132472654196</c:v>
                </c:pt>
                <c:pt idx="77">
                  <c:v>0.79177124157061596</c:v>
                </c:pt>
                <c:pt idx="78">
                  <c:v>0.80482377212071798</c:v>
                </c:pt>
                <c:pt idx="79">
                  <c:v>0.69460063953265405</c:v>
                </c:pt>
                <c:pt idx="80">
                  <c:v>0.70929877530713403</c:v>
                </c:pt>
                <c:pt idx="81">
                  <c:v>0.89433009367973504</c:v>
                </c:pt>
                <c:pt idx="82">
                  <c:v>0.96553334013659797</c:v>
                </c:pt>
                <c:pt idx="83">
                  <c:v>0.97421671210190897</c:v>
                </c:pt>
                <c:pt idx="84">
                  <c:v>0.97676742810378403</c:v>
                </c:pt>
                <c:pt idx="85">
                  <c:v>0.97632830081205602</c:v>
                </c:pt>
                <c:pt idx="86">
                  <c:v>0.97278570666320596</c:v>
                </c:pt>
                <c:pt idx="87">
                  <c:v>0.93483781402034705</c:v>
                </c:pt>
                <c:pt idx="88">
                  <c:v>0.94698515698651098</c:v>
                </c:pt>
                <c:pt idx="89">
                  <c:v>0.94438569122493299</c:v>
                </c:pt>
                <c:pt idx="90">
                  <c:v>0.93235402421274105</c:v>
                </c:pt>
                <c:pt idx="91">
                  <c:v>0.93260791550613198</c:v>
                </c:pt>
                <c:pt idx="92">
                  <c:v>0.89199475677996098</c:v>
                </c:pt>
                <c:pt idx="93">
                  <c:v>0.85518353961185101</c:v>
                </c:pt>
                <c:pt idx="94">
                  <c:v>0.880592851566248</c:v>
                </c:pt>
                <c:pt idx="95">
                  <c:v>0.840134361598317</c:v>
                </c:pt>
                <c:pt idx="96">
                  <c:v>0.79533035046262401</c:v>
                </c:pt>
                <c:pt idx="97">
                  <c:v>0.80740887888841895</c:v>
                </c:pt>
                <c:pt idx="98">
                  <c:v>0.81720491760004998</c:v>
                </c:pt>
                <c:pt idx="99">
                  <c:v>0.83571626986444703</c:v>
                </c:pt>
                <c:pt idx="100">
                  <c:v>0.82121161001799203</c:v>
                </c:pt>
                <c:pt idx="101">
                  <c:v>0.85444626340966001</c:v>
                </c:pt>
                <c:pt idx="102">
                  <c:v>0.83733509977716003</c:v>
                </c:pt>
                <c:pt idx="103">
                  <c:v>0.84756715544286598</c:v>
                </c:pt>
                <c:pt idx="104">
                  <c:v>0.86726896237361395</c:v>
                </c:pt>
                <c:pt idx="105">
                  <c:v>0.87836833911918599</c:v>
                </c:pt>
                <c:pt idx="106">
                  <c:v>0.89426965792818303</c:v>
                </c:pt>
                <c:pt idx="107">
                  <c:v>0.89354264638584902</c:v>
                </c:pt>
                <c:pt idx="108">
                  <c:v>0.91153127180688198</c:v>
                </c:pt>
                <c:pt idx="109">
                  <c:v>0.91222809434599605</c:v>
                </c:pt>
                <c:pt idx="110">
                  <c:v>0.90790003209115799</c:v>
                </c:pt>
                <c:pt idx="111">
                  <c:v>0.90137810197130297</c:v>
                </c:pt>
                <c:pt idx="112">
                  <c:v>0.89201848996612798</c:v>
                </c:pt>
                <c:pt idx="113">
                  <c:v>0.89627925497457195</c:v>
                </c:pt>
                <c:pt idx="114">
                  <c:v>0.86204591179074797</c:v>
                </c:pt>
                <c:pt idx="115">
                  <c:v>0.84002660150795305</c:v>
                </c:pt>
                <c:pt idx="116">
                  <c:v>0.77730201660466003</c:v>
                </c:pt>
                <c:pt idx="117">
                  <c:v>0.70436994559733701</c:v>
                </c:pt>
                <c:pt idx="118">
                  <c:v>0.666233027943547</c:v>
                </c:pt>
                <c:pt idx="119">
                  <c:v>0.66609460067704096</c:v>
                </c:pt>
                <c:pt idx="120">
                  <c:v>0.67903269978177005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22949.37</c:v>
                </c:pt>
                <c:pt idx="1">
                  <c:v>23427.77</c:v>
                </c:pt>
                <c:pt idx="2">
                  <c:v>23666.58</c:v>
                </c:pt>
                <c:pt idx="3">
                  <c:v>23329.33</c:v>
                </c:pt>
                <c:pt idx="4">
                  <c:v>23398.57</c:v>
                </c:pt>
                <c:pt idx="5">
                  <c:v>23489.78</c:v>
                </c:pt>
                <c:pt idx="6">
                  <c:v>23714.52</c:v>
                </c:pt>
                <c:pt idx="7">
                  <c:v>23849.759999999998</c:v>
                </c:pt>
                <c:pt idx="8">
                  <c:v>23741.21</c:v>
                </c:pt>
                <c:pt idx="9">
                  <c:v>23631.79</c:v>
                </c:pt>
                <c:pt idx="10">
                  <c:v>23899.01</c:v>
                </c:pt>
                <c:pt idx="11">
                  <c:v>23641.1</c:v>
                </c:pt>
                <c:pt idx="12">
                  <c:v>23351.47</c:v>
                </c:pt>
                <c:pt idx="13">
                  <c:v>22881.13</c:v>
                </c:pt>
                <c:pt idx="14">
                  <c:v>22874.27</c:v>
                </c:pt>
                <c:pt idx="15">
                  <c:v>23148.92</c:v>
                </c:pt>
                <c:pt idx="16">
                  <c:v>23284.58</c:v>
                </c:pt>
                <c:pt idx="17">
                  <c:v>23309.32</c:v>
                </c:pt>
                <c:pt idx="18">
                  <c:v>23126.93</c:v>
                </c:pt>
                <c:pt idx="19">
                  <c:v>23427.9</c:v>
                </c:pt>
                <c:pt idx="20">
                  <c:v>23850.12</c:v>
                </c:pt>
                <c:pt idx="21">
                  <c:v>23843.51</c:v>
                </c:pt>
                <c:pt idx="22">
                  <c:v>23835.49</c:v>
                </c:pt>
                <c:pt idx="23">
                  <c:v>24072.81</c:v>
                </c:pt>
                <c:pt idx="24">
                  <c:v>24080.68</c:v>
                </c:pt>
                <c:pt idx="25">
                  <c:v>24103.45</c:v>
                </c:pt>
                <c:pt idx="26">
                  <c:v>23960.2</c:v>
                </c:pt>
                <c:pt idx="27">
                  <c:v>23923.48</c:v>
                </c:pt>
                <c:pt idx="28">
                  <c:v>23969.040000000001</c:v>
                </c:pt>
                <c:pt idx="29">
                  <c:v>23813.279999999999</c:v>
                </c:pt>
                <c:pt idx="30">
                  <c:v>23530.29</c:v>
                </c:pt>
                <c:pt idx="31">
                  <c:v>23217.49</c:v>
                </c:pt>
                <c:pt idx="32">
                  <c:v>23320.12</c:v>
                </c:pt>
                <c:pt idx="33">
                  <c:v>23319.759999999998</c:v>
                </c:pt>
                <c:pt idx="34">
                  <c:v>23770.93</c:v>
                </c:pt>
                <c:pt idx="35">
                  <c:v>23953.75</c:v>
                </c:pt>
                <c:pt idx="36">
                  <c:v>23787.7</c:v>
                </c:pt>
                <c:pt idx="37">
                  <c:v>23813.59</c:v>
                </c:pt>
                <c:pt idx="38">
                  <c:v>23839.18</c:v>
                </c:pt>
                <c:pt idx="39">
                  <c:v>23921.29</c:v>
                </c:pt>
                <c:pt idx="40">
                  <c:v>23893.45</c:v>
                </c:pt>
                <c:pt idx="41">
                  <c:v>23911.46</c:v>
                </c:pt>
                <c:pt idx="42">
                  <c:v>24023.27</c:v>
                </c:pt>
                <c:pt idx="43">
                  <c:v>24091.119999999999</c:v>
                </c:pt>
                <c:pt idx="44">
                  <c:v>23955.200000000001</c:v>
                </c:pt>
                <c:pt idx="45">
                  <c:v>23810.560000000001</c:v>
                </c:pt>
                <c:pt idx="46">
                  <c:v>23449.279999999999</c:v>
                </c:pt>
                <c:pt idx="47">
                  <c:v>23421.14</c:v>
                </c:pt>
                <c:pt idx="48">
                  <c:v>23372.39</c:v>
                </c:pt>
                <c:pt idx="49">
                  <c:v>23544.31</c:v>
                </c:pt>
                <c:pt idx="50">
                  <c:v>23347.67</c:v>
                </c:pt>
                <c:pt idx="51">
                  <c:v>23292.7</c:v>
                </c:pt>
                <c:pt idx="52">
                  <c:v>23186.74</c:v>
                </c:pt>
                <c:pt idx="53">
                  <c:v>23231.14</c:v>
                </c:pt>
                <c:pt idx="54">
                  <c:v>23388.63</c:v>
                </c:pt>
                <c:pt idx="55">
                  <c:v>23497.439999999999</c:v>
                </c:pt>
                <c:pt idx="56">
                  <c:v>23458.880000000001</c:v>
                </c:pt>
                <c:pt idx="57">
                  <c:v>23452.85</c:v>
                </c:pt>
                <c:pt idx="58">
                  <c:v>23451.4</c:v>
                </c:pt>
                <c:pt idx="59">
                  <c:v>23292.85</c:v>
                </c:pt>
                <c:pt idx="60">
                  <c:v>23030.33</c:v>
                </c:pt>
                <c:pt idx="61">
                  <c:v>23071.49</c:v>
                </c:pt>
                <c:pt idx="62">
                  <c:v>23176.49</c:v>
                </c:pt>
                <c:pt idx="63">
                  <c:v>23366.36</c:v>
                </c:pt>
                <c:pt idx="64">
                  <c:v>23304.25</c:v>
                </c:pt>
                <c:pt idx="65">
                  <c:v>23160.53</c:v>
                </c:pt>
                <c:pt idx="66">
                  <c:v>23325.5</c:v>
                </c:pt>
                <c:pt idx="67">
                  <c:v>23439.25</c:v>
                </c:pt>
                <c:pt idx="68">
                  <c:v>23336.37</c:v>
                </c:pt>
                <c:pt idx="69">
                  <c:v>23422.13</c:v>
                </c:pt>
                <c:pt idx="70">
                  <c:v>23550.04</c:v>
                </c:pt>
                <c:pt idx="71">
                  <c:v>23283.14</c:v>
                </c:pt>
                <c:pt idx="72">
                  <c:v>23343.51</c:v>
                </c:pt>
                <c:pt idx="73">
                  <c:v>23118.79</c:v>
                </c:pt>
                <c:pt idx="74">
                  <c:v>22730.49</c:v>
                </c:pt>
                <c:pt idx="75">
                  <c:v>22910.1</c:v>
                </c:pt>
                <c:pt idx="76">
                  <c:v>22953.17</c:v>
                </c:pt>
                <c:pt idx="77">
                  <c:v>22950.79</c:v>
                </c:pt>
                <c:pt idx="78">
                  <c:v>22854.44</c:v>
                </c:pt>
                <c:pt idx="79">
                  <c:v>22753.24</c:v>
                </c:pt>
                <c:pt idx="80">
                  <c:v>22725.439999999999</c:v>
                </c:pt>
                <c:pt idx="81">
                  <c:v>22619.77</c:v>
                </c:pt>
                <c:pt idx="82">
                  <c:v>22541.22</c:v>
                </c:pt>
                <c:pt idx="83">
                  <c:v>22528.560000000001</c:v>
                </c:pt>
                <c:pt idx="84">
                  <c:v>22451.15</c:v>
                </c:pt>
                <c:pt idx="85">
                  <c:v>22479.57</c:v>
                </c:pt>
                <c:pt idx="86">
                  <c:v>22063.71</c:v>
                </c:pt>
                <c:pt idx="87">
                  <c:v>21749.93</c:v>
                </c:pt>
                <c:pt idx="88">
                  <c:v>21456.27</c:v>
                </c:pt>
                <c:pt idx="89">
                  <c:v>21359.84</c:v>
                </c:pt>
                <c:pt idx="90">
                  <c:v>21494.48</c:v>
                </c:pt>
                <c:pt idx="91">
                  <c:v>21445.73</c:v>
                </c:pt>
                <c:pt idx="92">
                  <c:v>21316.18</c:v>
                </c:pt>
                <c:pt idx="93">
                  <c:v>21422.22</c:v>
                </c:pt>
                <c:pt idx="94">
                  <c:v>21744.62</c:v>
                </c:pt>
                <c:pt idx="95">
                  <c:v>21831.439999999999</c:v>
                </c:pt>
                <c:pt idx="96">
                  <c:v>21793.83</c:v>
                </c:pt>
                <c:pt idx="97">
                  <c:v>21934.93</c:v>
                </c:pt>
                <c:pt idx="98">
                  <c:v>22160.52</c:v>
                </c:pt>
                <c:pt idx="99">
                  <c:v>21961.82</c:v>
                </c:pt>
                <c:pt idx="100">
                  <c:v>22095.35</c:v>
                </c:pt>
                <c:pt idx="101">
                  <c:v>22130.74</c:v>
                </c:pt>
                <c:pt idx="102">
                  <c:v>22064.46</c:v>
                </c:pt>
                <c:pt idx="103">
                  <c:v>22014.65</c:v>
                </c:pt>
                <c:pt idx="104">
                  <c:v>21947.59</c:v>
                </c:pt>
                <c:pt idx="105">
                  <c:v>21907.83</c:v>
                </c:pt>
                <c:pt idx="106">
                  <c:v>21761.09</c:v>
                </c:pt>
                <c:pt idx="107">
                  <c:v>21466.66</c:v>
                </c:pt>
                <c:pt idx="108">
                  <c:v>21363.57</c:v>
                </c:pt>
                <c:pt idx="109">
                  <c:v>21214.560000000001</c:v>
                </c:pt>
                <c:pt idx="110">
                  <c:v>21201.83</c:v>
                </c:pt>
                <c:pt idx="111">
                  <c:v>20800.29</c:v>
                </c:pt>
                <c:pt idx="112">
                  <c:v>20578.669999999998</c:v>
                </c:pt>
                <c:pt idx="113">
                  <c:v>20581.580000000002</c:v>
                </c:pt>
                <c:pt idx="114">
                  <c:v>20625.75</c:v>
                </c:pt>
                <c:pt idx="115">
                  <c:v>20641.490000000002</c:v>
                </c:pt>
                <c:pt idx="116">
                  <c:v>20500.5</c:v>
                </c:pt>
                <c:pt idx="117">
                  <c:v>20474.310000000001</c:v>
                </c:pt>
                <c:pt idx="118">
                  <c:v>20467.22</c:v>
                </c:pt>
                <c:pt idx="119">
                  <c:v>20325.439999999999</c:v>
                </c:pt>
                <c:pt idx="120">
                  <c:v>20579.98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43886</c:v>
                </c:pt>
                <c:pt idx="1">
                  <c:v>43882</c:v>
                </c:pt>
                <c:pt idx="2">
                  <c:v>43881</c:v>
                </c:pt>
                <c:pt idx="3">
                  <c:v>43880</c:v>
                </c:pt>
                <c:pt idx="4">
                  <c:v>43879</c:v>
                </c:pt>
                <c:pt idx="5">
                  <c:v>43878</c:v>
                </c:pt>
                <c:pt idx="6">
                  <c:v>43875</c:v>
                </c:pt>
                <c:pt idx="7">
                  <c:v>43874</c:v>
                </c:pt>
                <c:pt idx="8">
                  <c:v>43873</c:v>
                </c:pt>
                <c:pt idx="9">
                  <c:v>43871</c:v>
                </c:pt>
                <c:pt idx="10">
                  <c:v>43868</c:v>
                </c:pt>
                <c:pt idx="11">
                  <c:v>43867</c:v>
                </c:pt>
                <c:pt idx="12">
                  <c:v>43866</c:v>
                </c:pt>
                <c:pt idx="13">
                  <c:v>43865</c:v>
                </c:pt>
                <c:pt idx="14">
                  <c:v>43864</c:v>
                </c:pt>
                <c:pt idx="15">
                  <c:v>43861</c:v>
                </c:pt>
                <c:pt idx="16">
                  <c:v>43860</c:v>
                </c:pt>
                <c:pt idx="17">
                  <c:v>43859</c:v>
                </c:pt>
                <c:pt idx="18">
                  <c:v>43858</c:v>
                </c:pt>
                <c:pt idx="19">
                  <c:v>43857</c:v>
                </c:pt>
                <c:pt idx="20">
                  <c:v>43854</c:v>
                </c:pt>
                <c:pt idx="21">
                  <c:v>43853</c:v>
                </c:pt>
                <c:pt idx="22">
                  <c:v>43852</c:v>
                </c:pt>
                <c:pt idx="23">
                  <c:v>43851</c:v>
                </c:pt>
                <c:pt idx="24">
                  <c:v>43850</c:v>
                </c:pt>
                <c:pt idx="25">
                  <c:v>43847</c:v>
                </c:pt>
                <c:pt idx="26">
                  <c:v>43846</c:v>
                </c:pt>
                <c:pt idx="27">
                  <c:v>43845</c:v>
                </c:pt>
                <c:pt idx="28">
                  <c:v>43844</c:v>
                </c:pt>
                <c:pt idx="29">
                  <c:v>43840</c:v>
                </c:pt>
                <c:pt idx="30">
                  <c:v>43839</c:v>
                </c:pt>
                <c:pt idx="31">
                  <c:v>43838</c:v>
                </c:pt>
                <c:pt idx="32">
                  <c:v>43837</c:v>
                </c:pt>
                <c:pt idx="33">
                  <c:v>43836</c:v>
                </c:pt>
                <c:pt idx="34">
                  <c:v>43829</c:v>
                </c:pt>
                <c:pt idx="35">
                  <c:v>43826</c:v>
                </c:pt>
                <c:pt idx="36">
                  <c:v>43825</c:v>
                </c:pt>
                <c:pt idx="37">
                  <c:v>43824</c:v>
                </c:pt>
                <c:pt idx="38">
                  <c:v>43823</c:v>
                </c:pt>
                <c:pt idx="39">
                  <c:v>43822</c:v>
                </c:pt>
                <c:pt idx="40">
                  <c:v>43819</c:v>
                </c:pt>
                <c:pt idx="41">
                  <c:v>43818</c:v>
                </c:pt>
                <c:pt idx="42">
                  <c:v>43817</c:v>
                </c:pt>
                <c:pt idx="43">
                  <c:v>43816</c:v>
                </c:pt>
                <c:pt idx="44">
                  <c:v>43815</c:v>
                </c:pt>
                <c:pt idx="45">
                  <c:v>43812</c:v>
                </c:pt>
                <c:pt idx="46">
                  <c:v>43811</c:v>
                </c:pt>
                <c:pt idx="47">
                  <c:v>43810</c:v>
                </c:pt>
                <c:pt idx="48">
                  <c:v>43809</c:v>
                </c:pt>
                <c:pt idx="49">
                  <c:v>43808</c:v>
                </c:pt>
                <c:pt idx="50">
                  <c:v>43805</c:v>
                </c:pt>
                <c:pt idx="51">
                  <c:v>43804</c:v>
                </c:pt>
                <c:pt idx="52">
                  <c:v>43803</c:v>
                </c:pt>
                <c:pt idx="53">
                  <c:v>43802</c:v>
                </c:pt>
                <c:pt idx="54">
                  <c:v>43801</c:v>
                </c:pt>
                <c:pt idx="55">
                  <c:v>43798</c:v>
                </c:pt>
                <c:pt idx="56">
                  <c:v>43797</c:v>
                </c:pt>
                <c:pt idx="57">
                  <c:v>43796</c:v>
                </c:pt>
                <c:pt idx="58">
                  <c:v>43795</c:v>
                </c:pt>
                <c:pt idx="59">
                  <c:v>43794</c:v>
                </c:pt>
                <c:pt idx="60">
                  <c:v>43791</c:v>
                </c:pt>
                <c:pt idx="61">
                  <c:v>43790</c:v>
                </c:pt>
                <c:pt idx="62">
                  <c:v>43789</c:v>
                </c:pt>
                <c:pt idx="63">
                  <c:v>43788</c:v>
                </c:pt>
                <c:pt idx="64">
                  <c:v>43787</c:v>
                </c:pt>
                <c:pt idx="65">
                  <c:v>43784</c:v>
                </c:pt>
                <c:pt idx="66">
                  <c:v>43783</c:v>
                </c:pt>
                <c:pt idx="67">
                  <c:v>43782</c:v>
                </c:pt>
                <c:pt idx="68">
                  <c:v>43781</c:v>
                </c:pt>
                <c:pt idx="69">
                  <c:v>43780</c:v>
                </c:pt>
                <c:pt idx="70">
                  <c:v>43777</c:v>
                </c:pt>
                <c:pt idx="71">
                  <c:v>43776</c:v>
                </c:pt>
                <c:pt idx="72">
                  <c:v>43775</c:v>
                </c:pt>
                <c:pt idx="73">
                  <c:v>43774</c:v>
                </c:pt>
                <c:pt idx="74">
                  <c:v>43770</c:v>
                </c:pt>
                <c:pt idx="75">
                  <c:v>43769</c:v>
                </c:pt>
                <c:pt idx="76">
                  <c:v>43768</c:v>
                </c:pt>
                <c:pt idx="77">
                  <c:v>43767</c:v>
                </c:pt>
                <c:pt idx="78">
                  <c:v>43766</c:v>
                </c:pt>
                <c:pt idx="79">
                  <c:v>43763</c:v>
                </c:pt>
                <c:pt idx="80">
                  <c:v>43762</c:v>
                </c:pt>
                <c:pt idx="81">
                  <c:v>43761</c:v>
                </c:pt>
                <c:pt idx="82">
                  <c:v>43759</c:v>
                </c:pt>
                <c:pt idx="83">
                  <c:v>43756</c:v>
                </c:pt>
                <c:pt idx="84">
                  <c:v>43755</c:v>
                </c:pt>
                <c:pt idx="85">
                  <c:v>43754</c:v>
                </c:pt>
                <c:pt idx="86">
                  <c:v>43753</c:v>
                </c:pt>
                <c:pt idx="87">
                  <c:v>43749</c:v>
                </c:pt>
                <c:pt idx="88">
                  <c:v>43748</c:v>
                </c:pt>
                <c:pt idx="89">
                  <c:v>43747</c:v>
                </c:pt>
                <c:pt idx="90">
                  <c:v>43746</c:v>
                </c:pt>
                <c:pt idx="91">
                  <c:v>43745</c:v>
                </c:pt>
                <c:pt idx="92">
                  <c:v>43742</c:v>
                </c:pt>
                <c:pt idx="93">
                  <c:v>43741</c:v>
                </c:pt>
                <c:pt idx="94">
                  <c:v>43740</c:v>
                </c:pt>
                <c:pt idx="95">
                  <c:v>43739</c:v>
                </c:pt>
                <c:pt idx="96">
                  <c:v>43738</c:v>
                </c:pt>
                <c:pt idx="97">
                  <c:v>43735</c:v>
                </c:pt>
                <c:pt idx="98">
                  <c:v>43734</c:v>
                </c:pt>
                <c:pt idx="99">
                  <c:v>43733</c:v>
                </c:pt>
                <c:pt idx="100">
                  <c:v>43732</c:v>
                </c:pt>
                <c:pt idx="101">
                  <c:v>43728</c:v>
                </c:pt>
                <c:pt idx="102">
                  <c:v>43727</c:v>
                </c:pt>
                <c:pt idx="103">
                  <c:v>43726</c:v>
                </c:pt>
                <c:pt idx="104">
                  <c:v>43725</c:v>
                </c:pt>
                <c:pt idx="105">
                  <c:v>43721</c:v>
                </c:pt>
                <c:pt idx="106">
                  <c:v>43720</c:v>
                </c:pt>
                <c:pt idx="107">
                  <c:v>43719</c:v>
                </c:pt>
                <c:pt idx="108">
                  <c:v>43718</c:v>
                </c:pt>
                <c:pt idx="109">
                  <c:v>43717</c:v>
                </c:pt>
                <c:pt idx="110">
                  <c:v>43714</c:v>
                </c:pt>
                <c:pt idx="111">
                  <c:v>43713</c:v>
                </c:pt>
                <c:pt idx="112">
                  <c:v>43712</c:v>
                </c:pt>
                <c:pt idx="113">
                  <c:v>43711</c:v>
                </c:pt>
                <c:pt idx="114">
                  <c:v>43710</c:v>
                </c:pt>
                <c:pt idx="115">
                  <c:v>43707</c:v>
                </c:pt>
                <c:pt idx="116">
                  <c:v>43706</c:v>
                </c:pt>
                <c:pt idx="117">
                  <c:v>43705</c:v>
                </c:pt>
                <c:pt idx="118">
                  <c:v>43704</c:v>
                </c:pt>
                <c:pt idx="119">
                  <c:v>43703</c:v>
                </c:pt>
                <c:pt idx="120">
                  <c:v>43700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22605.41</c:v>
                </c:pt>
                <c:pt idx="1">
                  <c:v>23386.74</c:v>
                </c:pt>
                <c:pt idx="2">
                  <c:v>23479.15</c:v>
                </c:pt>
                <c:pt idx="3">
                  <c:v>23400.7</c:v>
                </c:pt>
                <c:pt idx="4">
                  <c:v>23193.8</c:v>
                </c:pt>
                <c:pt idx="5">
                  <c:v>23523.24</c:v>
                </c:pt>
                <c:pt idx="6">
                  <c:v>23687.59</c:v>
                </c:pt>
                <c:pt idx="7">
                  <c:v>23827.73</c:v>
                </c:pt>
                <c:pt idx="8">
                  <c:v>23861.21</c:v>
                </c:pt>
                <c:pt idx="9">
                  <c:v>23685.98</c:v>
                </c:pt>
                <c:pt idx="10">
                  <c:v>23827.98</c:v>
                </c:pt>
                <c:pt idx="11">
                  <c:v>23873.59</c:v>
                </c:pt>
                <c:pt idx="12">
                  <c:v>23319.56</c:v>
                </c:pt>
                <c:pt idx="13">
                  <c:v>23084.59</c:v>
                </c:pt>
                <c:pt idx="14">
                  <c:v>22971.94</c:v>
                </c:pt>
                <c:pt idx="15">
                  <c:v>23205.18</c:v>
                </c:pt>
                <c:pt idx="16">
                  <c:v>22977.75</c:v>
                </c:pt>
                <c:pt idx="17">
                  <c:v>23379.4</c:v>
                </c:pt>
                <c:pt idx="18">
                  <c:v>23215.71</c:v>
                </c:pt>
                <c:pt idx="19">
                  <c:v>23343.51</c:v>
                </c:pt>
                <c:pt idx="20">
                  <c:v>23827.18</c:v>
                </c:pt>
                <c:pt idx="21">
                  <c:v>23795.439999999999</c:v>
                </c:pt>
                <c:pt idx="22">
                  <c:v>24031.35</c:v>
                </c:pt>
                <c:pt idx="23">
                  <c:v>23864.560000000001</c:v>
                </c:pt>
                <c:pt idx="24">
                  <c:v>24083.51</c:v>
                </c:pt>
                <c:pt idx="25">
                  <c:v>24041.26</c:v>
                </c:pt>
                <c:pt idx="26">
                  <c:v>23933.13</c:v>
                </c:pt>
                <c:pt idx="27">
                  <c:v>23916.58</c:v>
                </c:pt>
                <c:pt idx="28">
                  <c:v>24025.17</c:v>
                </c:pt>
                <c:pt idx="29">
                  <c:v>23850.57</c:v>
                </c:pt>
                <c:pt idx="30">
                  <c:v>23739.87</c:v>
                </c:pt>
                <c:pt idx="31">
                  <c:v>23204.76</c:v>
                </c:pt>
                <c:pt idx="32">
                  <c:v>23575.72</c:v>
                </c:pt>
                <c:pt idx="33">
                  <c:v>23204.86</c:v>
                </c:pt>
                <c:pt idx="34">
                  <c:v>23656.62</c:v>
                </c:pt>
                <c:pt idx="35">
                  <c:v>23837.72</c:v>
                </c:pt>
                <c:pt idx="36">
                  <c:v>23924.92</c:v>
                </c:pt>
                <c:pt idx="37">
                  <c:v>23782.87</c:v>
                </c:pt>
                <c:pt idx="38">
                  <c:v>23830.58</c:v>
                </c:pt>
                <c:pt idx="39">
                  <c:v>23821.11</c:v>
                </c:pt>
                <c:pt idx="40">
                  <c:v>23816.63</c:v>
                </c:pt>
                <c:pt idx="41">
                  <c:v>23864.85</c:v>
                </c:pt>
                <c:pt idx="42">
                  <c:v>23934.43</c:v>
                </c:pt>
                <c:pt idx="43">
                  <c:v>24066.12</c:v>
                </c:pt>
                <c:pt idx="44">
                  <c:v>23952.35</c:v>
                </c:pt>
                <c:pt idx="45">
                  <c:v>24023.1</c:v>
                </c:pt>
                <c:pt idx="46">
                  <c:v>23424.81</c:v>
                </c:pt>
                <c:pt idx="47">
                  <c:v>23391.86</c:v>
                </c:pt>
                <c:pt idx="48">
                  <c:v>23410.19</c:v>
                </c:pt>
                <c:pt idx="49">
                  <c:v>23430.7</c:v>
                </c:pt>
                <c:pt idx="50">
                  <c:v>23354.400000000001</c:v>
                </c:pt>
                <c:pt idx="51">
                  <c:v>23300.09</c:v>
                </c:pt>
                <c:pt idx="52">
                  <c:v>23135.23</c:v>
                </c:pt>
                <c:pt idx="53">
                  <c:v>23379.81</c:v>
                </c:pt>
                <c:pt idx="54">
                  <c:v>23529.5</c:v>
                </c:pt>
                <c:pt idx="55">
                  <c:v>23293.91</c:v>
                </c:pt>
                <c:pt idx="56">
                  <c:v>23409.14</c:v>
                </c:pt>
                <c:pt idx="57">
                  <c:v>23437.77</c:v>
                </c:pt>
                <c:pt idx="58">
                  <c:v>23373.32</c:v>
                </c:pt>
                <c:pt idx="59">
                  <c:v>23292.81</c:v>
                </c:pt>
                <c:pt idx="60">
                  <c:v>23112.880000000001</c:v>
                </c:pt>
                <c:pt idx="61">
                  <c:v>23038.58</c:v>
                </c:pt>
                <c:pt idx="62">
                  <c:v>23148.57</c:v>
                </c:pt>
                <c:pt idx="63">
                  <c:v>23292.65</c:v>
                </c:pt>
                <c:pt idx="64">
                  <c:v>23416.76</c:v>
                </c:pt>
                <c:pt idx="65">
                  <c:v>23303.32</c:v>
                </c:pt>
                <c:pt idx="66">
                  <c:v>23141.55</c:v>
                </c:pt>
                <c:pt idx="67">
                  <c:v>23319.87</c:v>
                </c:pt>
                <c:pt idx="68">
                  <c:v>23520.01</c:v>
                </c:pt>
                <c:pt idx="69">
                  <c:v>23331.84</c:v>
                </c:pt>
                <c:pt idx="70">
                  <c:v>23391.87</c:v>
                </c:pt>
                <c:pt idx="71">
                  <c:v>23330.32</c:v>
                </c:pt>
                <c:pt idx="72">
                  <c:v>23303.82</c:v>
                </c:pt>
                <c:pt idx="73">
                  <c:v>23251.99</c:v>
                </c:pt>
                <c:pt idx="74">
                  <c:v>22850.77</c:v>
                </c:pt>
                <c:pt idx="75">
                  <c:v>22927.040000000001</c:v>
                </c:pt>
                <c:pt idx="76">
                  <c:v>22843.119999999999</c:v>
                </c:pt>
                <c:pt idx="77">
                  <c:v>22974.13</c:v>
                </c:pt>
                <c:pt idx="78">
                  <c:v>22867.27</c:v>
                </c:pt>
                <c:pt idx="79">
                  <c:v>22799.81</c:v>
                </c:pt>
                <c:pt idx="80">
                  <c:v>22750.6</c:v>
                </c:pt>
                <c:pt idx="81">
                  <c:v>22625.38</c:v>
                </c:pt>
                <c:pt idx="82">
                  <c:v>22548.9</c:v>
                </c:pt>
                <c:pt idx="83">
                  <c:v>22492.68</c:v>
                </c:pt>
                <c:pt idx="84">
                  <c:v>22451.86</c:v>
                </c:pt>
                <c:pt idx="85">
                  <c:v>22472.92</c:v>
                </c:pt>
                <c:pt idx="86">
                  <c:v>22207.21</c:v>
                </c:pt>
                <c:pt idx="87">
                  <c:v>21798.87</c:v>
                </c:pt>
                <c:pt idx="88">
                  <c:v>21551.98</c:v>
                </c:pt>
                <c:pt idx="89">
                  <c:v>21456.38</c:v>
                </c:pt>
                <c:pt idx="90">
                  <c:v>21587.78</c:v>
                </c:pt>
                <c:pt idx="91">
                  <c:v>21375.25</c:v>
                </c:pt>
                <c:pt idx="92">
                  <c:v>21410.2</c:v>
                </c:pt>
                <c:pt idx="93">
                  <c:v>21341.74</c:v>
                </c:pt>
                <c:pt idx="94">
                  <c:v>21778.61</c:v>
                </c:pt>
                <c:pt idx="95">
                  <c:v>21885.24</c:v>
                </c:pt>
                <c:pt idx="96">
                  <c:v>21755.84</c:v>
                </c:pt>
                <c:pt idx="97">
                  <c:v>21878.9</c:v>
                </c:pt>
                <c:pt idx="98">
                  <c:v>22048.240000000002</c:v>
                </c:pt>
                <c:pt idx="99">
                  <c:v>22020.15</c:v>
                </c:pt>
                <c:pt idx="100">
                  <c:v>22098.84</c:v>
                </c:pt>
                <c:pt idx="101">
                  <c:v>22079.09</c:v>
                </c:pt>
                <c:pt idx="102">
                  <c:v>22044.45</c:v>
                </c:pt>
                <c:pt idx="103">
                  <c:v>21960.71</c:v>
                </c:pt>
                <c:pt idx="104">
                  <c:v>22001.32</c:v>
                </c:pt>
                <c:pt idx="105">
                  <c:v>21988.29</c:v>
                </c:pt>
                <c:pt idx="106">
                  <c:v>21759.61</c:v>
                </c:pt>
                <c:pt idx="107">
                  <c:v>21597.759999999998</c:v>
                </c:pt>
                <c:pt idx="108">
                  <c:v>21392.1</c:v>
                </c:pt>
                <c:pt idx="109">
                  <c:v>21318.42</c:v>
                </c:pt>
                <c:pt idx="110">
                  <c:v>21199.57</c:v>
                </c:pt>
                <c:pt idx="111">
                  <c:v>21085.94</c:v>
                </c:pt>
                <c:pt idx="112">
                  <c:v>20649.14</c:v>
                </c:pt>
                <c:pt idx="113">
                  <c:v>20625.16</c:v>
                </c:pt>
                <c:pt idx="114">
                  <c:v>20620.189999999999</c:v>
                </c:pt>
                <c:pt idx="115">
                  <c:v>20704.37</c:v>
                </c:pt>
                <c:pt idx="116">
                  <c:v>20460.93</c:v>
                </c:pt>
                <c:pt idx="117">
                  <c:v>20479.419999999998</c:v>
                </c:pt>
                <c:pt idx="118">
                  <c:v>20456.080000000002</c:v>
                </c:pt>
                <c:pt idx="119">
                  <c:v>20261.04</c:v>
                </c:pt>
                <c:pt idx="120">
                  <c:v>20710.91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43896</c:v>
                </c:pt>
                <c:pt idx="1">
                  <c:v>43895</c:v>
                </c:pt>
                <c:pt idx="2">
                  <c:v>43894</c:v>
                </c:pt>
                <c:pt idx="3">
                  <c:v>43893</c:v>
                </c:pt>
                <c:pt idx="4">
                  <c:v>43892</c:v>
                </c:pt>
                <c:pt idx="5">
                  <c:v>43889</c:v>
                </c:pt>
                <c:pt idx="6">
                  <c:v>43888</c:v>
                </c:pt>
                <c:pt idx="7">
                  <c:v>43887</c:v>
                </c:pt>
                <c:pt idx="8">
                  <c:v>43886</c:v>
                </c:pt>
                <c:pt idx="9">
                  <c:v>43882</c:v>
                </c:pt>
                <c:pt idx="10">
                  <c:v>43881</c:v>
                </c:pt>
                <c:pt idx="11">
                  <c:v>43880</c:v>
                </c:pt>
                <c:pt idx="12">
                  <c:v>43879</c:v>
                </c:pt>
                <c:pt idx="13">
                  <c:v>43878</c:v>
                </c:pt>
                <c:pt idx="14">
                  <c:v>43875</c:v>
                </c:pt>
                <c:pt idx="15">
                  <c:v>43874</c:v>
                </c:pt>
                <c:pt idx="16">
                  <c:v>43873</c:v>
                </c:pt>
                <c:pt idx="17">
                  <c:v>43871</c:v>
                </c:pt>
                <c:pt idx="18">
                  <c:v>43868</c:v>
                </c:pt>
                <c:pt idx="19">
                  <c:v>43867</c:v>
                </c:pt>
                <c:pt idx="20">
                  <c:v>43866</c:v>
                </c:pt>
                <c:pt idx="21">
                  <c:v>43865</c:v>
                </c:pt>
                <c:pt idx="22">
                  <c:v>43864</c:v>
                </c:pt>
                <c:pt idx="23">
                  <c:v>43861</c:v>
                </c:pt>
                <c:pt idx="24">
                  <c:v>43860</c:v>
                </c:pt>
                <c:pt idx="25">
                  <c:v>43859</c:v>
                </c:pt>
                <c:pt idx="26">
                  <c:v>43858</c:v>
                </c:pt>
                <c:pt idx="27">
                  <c:v>43857</c:v>
                </c:pt>
                <c:pt idx="28">
                  <c:v>43854</c:v>
                </c:pt>
                <c:pt idx="29">
                  <c:v>43853</c:v>
                </c:pt>
                <c:pt idx="30">
                  <c:v>43852</c:v>
                </c:pt>
                <c:pt idx="31">
                  <c:v>43851</c:v>
                </c:pt>
                <c:pt idx="32">
                  <c:v>43850</c:v>
                </c:pt>
                <c:pt idx="33">
                  <c:v>43847</c:v>
                </c:pt>
                <c:pt idx="34">
                  <c:v>43846</c:v>
                </c:pt>
                <c:pt idx="35">
                  <c:v>43845</c:v>
                </c:pt>
                <c:pt idx="36">
                  <c:v>43844</c:v>
                </c:pt>
                <c:pt idx="37">
                  <c:v>43840</c:v>
                </c:pt>
                <c:pt idx="38">
                  <c:v>43839</c:v>
                </c:pt>
                <c:pt idx="39">
                  <c:v>43838</c:v>
                </c:pt>
                <c:pt idx="40">
                  <c:v>43837</c:v>
                </c:pt>
                <c:pt idx="41">
                  <c:v>43836</c:v>
                </c:pt>
                <c:pt idx="42">
                  <c:v>43829</c:v>
                </c:pt>
                <c:pt idx="43">
                  <c:v>43826</c:v>
                </c:pt>
                <c:pt idx="44">
                  <c:v>43825</c:v>
                </c:pt>
                <c:pt idx="45">
                  <c:v>43824</c:v>
                </c:pt>
                <c:pt idx="46">
                  <c:v>43823</c:v>
                </c:pt>
                <c:pt idx="47">
                  <c:v>43822</c:v>
                </c:pt>
                <c:pt idx="48">
                  <c:v>43819</c:v>
                </c:pt>
                <c:pt idx="49">
                  <c:v>43818</c:v>
                </c:pt>
                <c:pt idx="50">
                  <c:v>43817</c:v>
                </c:pt>
                <c:pt idx="51">
                  <c:v>43816</c:v>
                </c:pt>
                <c:pt idx="52">
                  <c:v>43815</c:v>
                </c:pt>
                <c:pt idx="53">
                  <c:v>43812</c:v>
                </c:pt>
                <c:pt idx="54">
                  <c:v>43811</c:v>
                </c:pt>
                <c:pt idx="55">
                  <c:v>43810</c:v>
                </c:pt>
                <c:pt idx="56">
                  <c:v>43809</c:v>
                </c:pt>
                <c:pt idx="57">
                  <c:v>43808</c:v>
                </c:pt>
                <c:pt idx="58">
                  <c:v>43805</c:v>
                </c:pt>
                <c:pt idx="59">
                  <c:v>43804</c:v>
                </c:pt>
                <c:pt idx="60">
                  <c:v>43803</c:v>
                </c:pt>
                <c:pt idx="61">
                  <c:v>43802</c:v>
                </c:pt>
                <c:pt idx="62">
                  <c:v>43801</c:v>
                </c:pt>
                <c:pt idx="63">
                  <c:v>43798</c:v>
                </c:pt>
                <c:pt idx="64">
                  <c:v>43797</c:v>
                </c:pt>
                <c:pt idx="65">
                  <c:v>43796</c:v>
                </c:pt>
                <c:pt idx="66">
                  <c:v>43795</c:v>
                </c:pt>
                <c:pt idx="67">
                  <c:v>43794</c:v>
                </c:pt>
                <c:pt idx="68">
                  <c:v>43791</c:v>
                </c:pt>
                <c:pt idx="69">
                  <c:v>43790</c:v>
                </c:pt>
                <c:pt idx="70">
                  <c:v>43789</c:v>
                </c:pt>
                <c:pt idx="71">
                  <c:v>43788</c:v>
                </c:pt>
                <c:pt idx="72">
                  <c:v>43787</c:v>
                </c:pt>
                <c:pt idx="73">
                  <c:v>43784</c:v>
                </c:pt>
                <c:pt idx="74">
                  <c:v>43783</c:v>
                </c:pt>
                <c:pt idx="75">
                  <c:v>43782</c:v>
                </c:pt>
                <c:pt idx="76">
                  <c:v>43781</c:v>
                </c:pt>
                <c:pt idx="77">
                  <c:v>43780</c:v>
                </c:pt>
                <c:pt idx="78">
                  <c:v>43777</c:v>
                </c:pt>
                <c:pt idx="79">
                  <c:v>43776</c:v>
                </c:pt>
                <c:pt idx="80">
                  <c:v>43775</c:v>
                </c:pt>
                <c:pt idx="81">
                  <c:v>43774</c:v>
                </c:pt>
                <c:pt idx="82">
                  <c:v>43770</c:v>
                </c:pt>
                <c:pt idx="83">
                  <c:v>43769</c:v>
                </c:pt>
                <c:pt idx="84">
                  <c:v>43768</c:v>
                </c:pt>
                <c:pt idx="85">
                  <c:v>43767</c:v>
                </c:pt>
                <c:pt idx="86">
                  <c:v>43766</c:v>
                </c:pt>
                <c:pt idx="87">
                  <c:v>43763</c:v>
                </c:pt>
                <c:pt idx="88">
                  <c:v>43762</c:v>
                </c:pt>
                <c:pt idx="89">
                  <c:v>43761</c:v>
                </c:pt>
                <c:pt idx="90">
                  <c:v>43759</c:v>
                </c:pt>
                <c:pt idx="91">
                  <c:v>43756</c:v>
                </c:pt>
                <c:pt idx="92">
                  <c:v>43755</c:v>
                </c:pt>
                <c:pt idx="93">
                  <c:v>43754</c:v>
                </c:pt>
                <c:pt idx="94">
                  <c:v>43753</c:v>
                </c:pt>
                <c:pt idx="95">
                  <c:v>43749</c:v>
                </c:pt>
                <c:pt idx="96">
                  <c:v>43748</c:v>
                </c:pt>
                <c:pt idx="97">
                  <c:v>43747</c:v>
                </c:pt>
                <c:pt idx="98">
                  <c:v>43746</c:v>
                </c:pt>
                <c:pt idx="99">
                  <c:v>43745</c:v>
                </c:pt>
                <c:pt idx="100">
                  <c:v>43742</c:v>
                </c:pt>
                <c:pt idx="101">
                  <c:v>43741</c:v>
                </c:pt>
                <c:pt idx="102">
                  <c:v>43740</c:v>
                </c:pt>
                <c:pt idx="103">
                  <c:v>43739</c:v>
                </c:pt>
                <c:pt idx="104">
                  <c:v>43738</c:v>
                </c:pt>
                <c:pt idx="105">
                  <c:v>43735</c:v>
                </c:pt>
                <c:pt idx="106">
                  <c:v>43734</c:v>
                </c:pt>
                <c:pt idx="107">
                  <c:v>43733</c:v>
                </c:pt>
                <c:pt idx="108">
                  <c:v>43732</c:v>
                </c:pt>
                <c:pt idx="109">
                  <c:v>43728</c:v>
                </c:pt>
                <c:pt idx="110">
                  <c:v>43727</c:v>
                </c:pt>
                <c:pt idx="111">
                  <c:v>43726</c:v>
                </c:pt>
                <c:pt idx="112">
                  <c:v>43725</c:v>
                </c:pt>
                <c:pt idx="113">
                  <c:v>43721</c:v>
                </c:pt>
                <c:pt idx="114">
                  <c:v>43720</c:v>
                </c:pt>
                <c:pt idx="115">
                  <c:v>43719</c:v>
                </c:pt>
                <c:pt idx="116">
                  <c:v>43718</c:v>
                </c:pt>
                <c:pt idx="117">
                  <c:v>43717</c:v>
                </c:pt>
                <c:pt idx="118">
                  <c:v>43714</c:v>
                </c:pt>
                <c:pt idx="119">
                  <c:v>43713</c:v>
                </c:pt>
                <c:pt idx="120">
                  <c:v>43712</c:v>
                </c:pt>
                <c:pt idx="121">
                  <c:v>43711</c:v>
                </c:pt>
                <c:pt idx="122">
                  <c:v>43710</c:v>
                </c:pt>
                <c:pt idx="123">
                  <c:v>43707</c:v>
                </c:pt>
                <c:pt idx="124">
                  <c:v>43706</c:v>
                </c:pt>
                <c:pt idx="125">
                  <c:v>43705</c:v>
                </c:pt>
                <c:pt idx="126">
                  <c:v>43704</c:v>
                </c:pt>
                <c:pt idx="127">
                  <c:v>43703</c:v>
                </c:pt>
                <c:pt idx="128">
                  <c:v>43700</c:v>
                </c:pt>
                <c:pt idx="129">
                  <c:v>43699</c:v>
                </c:pt>
                <c:pt idx="130">
                  <c:v>43698</c:v>
                </c:pt>
                <c:pt idx="131">
                  <c:v>43697</c:v>
                </c:pt>
                <c:pt idx="132">
                  <c:v>43696</c:v>
                </c:pt>
                <c:pt idx="133">
                  <c:v>43693</c:v>
                </c:pt>
                <c:pt idx="134">
                  <c:v>43692</c:v>
                </c:pt>
                <c:pt idx="135">
                  <c:v>43691</c:v>
                </c:pt>
                <c:pt idx="136">
                  <c:v>43690</c:v>
                </c:pt>
                <c:pt idx="137">
                  <c:v>43686</c:v>
                </c:pt>
                <c:pt idx="138">
                  <c:v>43685</c:v>
                </c:pt>
                <c:pt idx="139">
                  <c:v>43684</c:v>
                </c:pt>
                <c:pt idx="140">
                  <c:v>43683</c:v>
                </c:pt>
                <c:pt idx="141">
                  <c:v>43682</c:v>
                </c:pt>
                <c:pt idx="142">
                  <c:v>43679</c:v>
                </c:pt>
                <c:pt idx="143">
                  <c:v>43678</c:v>
                </c:pt>
                <c:pt idx="144">
                  <c:v>43677</c:v>
                </c:pt>
                <c:pt idx="145">
                  <c:v>43676</c:v>
                </c:pt>
                <c:pt idx="146">
                  <c:v>43675</c:v>
                </c:pt>
                <c:pt idx="147">
                  <c:v>43672</c:v>
                </c:pt>
                <c:pt idx="148">
                  <c:v>43671</c:v>
                </c:pt>
                <c:pt idx="149">
                  <c:v>43670</c:v>
                </c:pt>
                <c:pt idx="150">
                  <c:v>43669</c:v>
                </c:pt>
                <c:pt idx="151">
                  <c:v>43668</c:v>
                </c:pt>
                <c:pt idx="152">
                  <c:v>43665</c:v>
                </c:pt>
                <c:pt idx="153">
                  <c:v>43664</c:v>
                </c:pt>
                <c:pt idx="154">
                  <c:v>43663</c:v>
                </c:pt>
                <c:pt idx="155">
                  <c:v>43662</c:v>
                </c:pt>
                <c:pt idx="156">
                  <c:v>43658</c:v>
                </c:pt>
                <c:pt idx="157">
                  <c:v>43657</c:v>
                </c:pt>
                <c:pt idx="158">
                  <c:v>43656</c:v>
                </c:pt>
                <c:pt idx="159">
                  <c:v>43655</c:v>
                </c:pt>
                <c:pt idx="160">
                  <c:v>43654</c:v>
                </c:pt>
                <c:pt idx="161">
                  <c:v>43651</c:v>
                </c:pt>
                <c:pt idx="162">
                  <c:v>43650</c:v>
                </c:pt>
                <c:pt idx="163">
                  <c:v>43649</c:v>
                </c:pt>
                <c:pt idx="164">
                  <c:v>43648</c:v>
                </c:pt>
                <c:pt idx="165">
                  <c:v>43647</c:v>
                </c:pt>
                <c:pt idx="166">
                  <c:v>43644</c:v>
                </c:pt>
                <c:pt idx="167">
                  <c:v>43643</c:v>
                </c:pt>
                <c:pt idx="168">
                  <c:v>43642</c:v>
                </c:pt>
                <c:pt idx="169">
                  <c:v>43641</c:v>
                </c:pt>
                <c:pt idx="170">
                  <c:v>43640</c:v>
                </c:pt>
                <c:pt idx="171">
                  <c:v>43637</c:v>
                </c:pt>
                <c:pt idx="172">
                  <c:v>43636</c:v>
                </c:pt>
                <c:pt idx="173">
                  <c:v>43635</c:v>
                </c:pt>
                <c:pt idx="174">
                  <c:v>43634</c:v>
                </c:pt>
                <c:pt idx="175">
                  <c:v>43633</c:v>
                </c:pt>
                <c:pt idx="176">
                  <c:v>43630</c:v>
                </c:pt>
                <c:pt idx="177">
                  <c:v>43629</c:v>
                </c:pt>
                <c:pt idx="178">
                  <c:v>43628</c:v>
                </c:pt>
                <c:pt idx="179">
                  <c:v>43627</c:v>
                </c:pt>
                <c:pt idx="180">
                  <c:v>43626</c:v>
                </c:pt>
                <c:pt idx="181">
                  <c:v>43623</c:v>
                </c:pt>
                <c:pt idx="182">
                  <c:v>43622</c:v>
                </c:pt>
                <c:pt idx="183">
                  <c:v>43621</c:v>
                </c:pt>
                <c:pt idx="184">
                  <c:v>43620</c:v>
                </c:pt>
                <c:pt idx="185">
                  <c:v>43619</c:v>
                </c:pt>
                <c:pt idx="186">
                  <c:v>43616</c:v>
                </c:pt>
                <c:pt idx="187">
                  <c:v>43615</c:v>
                </c:pt>
                <c:pt idx="188">
                  <c:v>43614</c:v>
                </c:pt>
                <c:pt idx="189">
                  <c:v>43613</c:v>
                </c:pt>
                <c:pt idx="190">
                  <c:v>43612</c:v>
                </c:pt>
                <c:pt idx="191">
                  <c:v>43609</c:v>
                </c:pt>
                <c:pt idx="192">
                  <c:v>43608</c:v>
                </c:pt>
                <c:pt idx="193">
                  <c:v>43607</c:v>
                </c:pt>
                <c:pt idx="194">
                  <c:v>43606</c:v>
                </c:pt>
                <c:pt idx="195">
                  <c:v>43605</c:v>
                </c:pt>
                <c:pt idx="196">
                  <c:v>43602</c:v>
                </c:pt>
                <c:pt idx="197">
                  <c:v>43601</c:v>
                </c:pt>
                <c:pt idx="198">
                  <c:v>43600</c:v>
                </c:pt>
                <c:pt idx="199">
                  <c:v>43599</c:v>
                </c:pt>
                <c:pt idx="200">
                  <c:v>43598</c:v>
                </c:pt>
                <c:pt idx="201">
                  <c:v>43595</c:v>
                </c:pt>
                <c:pt idx="202">
                  <c:v>43594</c:v>
                </c:pt>
                <c:pt idx="203">
                  <c:v>43593</c:v>
                </c:pt>
                <c:pt idx="204">
                  <c:v>43592</c:v>
                </c:pt>
                <c:pt idx="205">
                  <c:v>43581</c:v>
                </c:pt>
                <c:pt idx="206">
                  <c:v>43580</c:v>
                </c:pt>
                <c:pt idx="207">
                  <c:v>43579</c:v>
                </c:pt>
                <c:pt idx="208">
                  <c:v>43578</c:v>
                </c:pt>
                <c:pt idx="209">
                  <c:v>43577</c:v>
                </c:pt>
                <c:pt idx="210">
                  <c:v>43574</c:v>
                </c:pt>
                <c:pt idx="211">
                  <c:v>43573</c:v>
                </c:pt>
                <c:pt idx="212">
                  <c:v>43572</c:v>
                </c:pt>
                <c:pt idx="213">
                  <c:v>43571</c:v>
                </c:pt>
                <c:pt idx="214">
                  <c:v>43570</c:v>
                </c:pt>
                <c:pt idx="215">
                  <c:v>43567</c:v>
                </c:pt>
                <c:pt idx="216">
                  <c:v>43566</c:v>
                </c:pt>
                <c:pt idx="217">
                  <c:v>43565</c:v>
                </c:pt>
                <c:pt idx="218">
                  <c:v>43564</c:v>
                </c:pt>
                <c:pt idx="219">
                  <c:v>43563</c:v>
                </c:pt>
                <c:pt idx="220">
                  <c:v>43560</c:v>
                </c:pt>
                <c:pt idx="221">
                  <c:v>43559</c:v>
                </c:pt>
                <c:pt idx="222">
                  <c:v>43558</c:v>
                </c:pt>
                <c:pt idx="223">
                  <c:v>43557</c:v>
                </c:pt>
                <c:pt idx="224">
                  <c:v>43556</c:v>
                </c:pt>
                <c:pt idx="225">
                  <c:v>43553</c:v>
                </c:pt>
                <c:pt idx="226">
                  <c:v>43552</c:v>
                </c:pt>
                <c:pt idx="227">
                  <c:v>43551</c:v>
                </c:pt>
                <c:pt idx="228">
                  <c:v>43550</c:v>
                </c:pt>
                <c:pt idx="229">
                  <c:v>43549</c:v>
                </c:pt>
                <c:pt idx="230">
                  <c:v>43546</c:v>
                </c:pt>
                <c:pt idx="231">
                  <c:v>43544</c:v>
                </c:pt>
                <c:pt idx="232">
                  <c:v>43543</c:v>
                </c:pt>
                <c:pt idx="233">
                  <c:v>43542</c:v>
                </c:pt>
                <c:pt idx="234">
                  <c:v>43539</c:v>
                </c:pt>
                <c:pt idx="235">
                  <c:v>43538</c:v>
                </c:pt>
                <c:pt idx="236">
                  <c:v>43537</c:v>
                </c:pt>
                <c:pt idx="237">
                  <c:v>43536</c:v>
                </c:pt>
                <c:pt idx="238">
                  <c:v>43535</c:v>
                </c:pt>
                <c:pt idx="239">
                  <c:v>43532</c:v>
                </c:pt>
                <c:pt idx="240">
                  <c:v>43531</c:v>
                </c:pt>
                <c:pt idx="241">
                  <c:v>43530</c:v>
                </c:pt>
                <c:pt idx="242">
                  <c:v>43529</c:v>
                </c:pt>
                <c:pt idx="243">
                  <c:v>43528</c:v>
                </c:pt>
                <c:pt idx="244">
                  <c:v>43525</c:v>
                </c:pt>
                <c:pt idx="245">
                  <c:v>43524</c:v>
                </c:pt>
                <c:pt idx="246">
                  <c:v>43523</c:v>
                </c:pt>
                <c:pt idx="247">
                  <c:v>43522</c:v>
                </c:pt>
                <c:pt idx="248">
                  <c:v>43521</c:v>
                </c:pt>
                <c:pt idx="249">
                  <c:v>43518</c:v>
                </c:pt>
                <c:pt idx="250">
                  <c:v>43517</c:v>
                </c:pt>
                <c:pt idx="251">
                  <c:v>43516</c:v>
                </c:pt>
                <c:pt idx="252">
                  <c:v>43515</c:v>
                </c:pt>
                <c:pt idx="253">
                  <c:v>43514</c:v>
                </c:pt>
                <c:pt idx="254">
                  <c:v>43511</c:v>
                </c:pt>
                <c:pt idx="255">
                  <c:v>43510</c:v>
                </c:pt>
                <c:pt idx="256">
                  <c:v>43509</c:v>
                </c:pt>
                <c:pt idx="257">
                  <c:v>43508</c:v>
                </c:pt>
                <c:pt idx="258">
                  <c:v>43504</c:v>
                </c:pt>
                <c:pt idx="259">
                  <c:v>43503</c:v>
                </c:pt>
                <c:pt idx="260">
                  <c:v>43502</c:v>
                </c:pt>
                <c:pt idx="261">
                  <c:v>43501</c:v>
                </c:pt>
                <c:pt idx="262">
                  <c:v>43500</c:v>
                </c:pt>
                <c:pt idx="263">
                  <c:v>43497</c:v>
                </c:pt>
                <c:pt idx="264">
                  <c:v>43496</c:v>
                </c:pt>
                <c:pt idx="265">
                  <c:v>43495</c:v>
                </c:pt>
                <c:pt idx="266">
                  <c:v>43494</c:v>
                </c:pt>
                <c:pt idx="267">
                  <c:v>43493</c:v>
                </c:pt>
                <c:pt idx="268">
                  <c:v>43490</c:v>
                </c:pt>
                <c:pt idx="269">
                  <c:v>43489</c:v>
                </c:pt>
                <c:pt idx="270">
                  <c:v>43488</c:v>
                </c:pt>
                <c:pt idx="271">
                  <c:v>43487</c:v>
                </c:pt>
                <c:pt idx="272">
                  <c:v>43486</c:v>
                </c:pt>
                <c:pt idx="273">
                  <c:v>43483</c:v>
                </c:pt>
                <c:pt idx="274">
                  <c:v>43482</c:v>
                </c:pt>
                <c:pt idx="275">
                  <c:v>43481</c:v>
                </c:pt>
                <c:pt idx="276">
                  <c:v>43480</c:v>
                </c:pt>
                <c:pt idx="277">
                  <c:v>43476</c:v>
                </c:pt>
                <c:pt idx="278">
                  <c:v>43475</c:v>
                </c:pt>
                <c:pt idx="279">
                  <c:v>43474</c:v>
                </c:pt>
                <c:pt idx="280">
                  <c:v>43473</c:v>
                </c:pt>
                <c:pt idx="281">
                  <c:v>43472</c:v>
                </c:pt>
                <c:pt idx="282">
                  <c:v>43469</c:v>
                </c:pt>
                <c:pt idx="283">
                  <c:v>43462</c:v>
                </c:pt>
                <c:pt idx="284">
                  <c:v>43461</c:v>
                </c:pt>
                <c:pt idx="285">
                  <c:v>43460</c:v>
                </c:pt>
                <c:pt idx="286">
                  <c:v>43459</c:v>
                </c:pt>
                <c:pt idx="287">
                  <c:v>43455</c:v>
                </c:pt>
                <c:pt idx="288">
                  <c:v>43454</c:v>
                </c:pt>
                <c:pt idx="289">
                  <c:v>43453</c:v>
                </c:pt>
                <c:pt idx="290">
                  <c:v>43452</c:v>
                </c:pt>
                <c:pt idx="291">
                  <c:v>43451</c:v>
                </c:pt>
                <c:pt idx="292">
                  <c:v>43448</c:v>
                </c:pt>
                <c:pt idx="293">
                  <c:v>43447</c:v>
                </c:pt>
                <c:pt idx="294">
                  <c:v>43446</c:v>
                </c:pt>
                <c:pt idx="295">
                  <c:v>43445</c:v>
                </c:pt>
                <c:pt idx="296">
                  <c:v>43444</c:v>
                </c:pt>
                <c:pt idx="297">
                  <c:v>43441</c:v>
                </c:pt>
                <c:pt idx="298">
                  <c:v>43440</c:v>
                </c:pt>
                <c:pt idx="299">
                  <c:v>43439</c:v>
                </c:pt>
                <c:pt idx="300">
                  <c:v>43438</c:v>
                </c:pt>
                <c:pt idx="301">
                  <c:v>43437</c:v>
                </c:pt>
                <c:pt idx="302">
                  <c:v>43434</c:v>
                </c:pt>
                <c:pt idx="303">
                  <c:v>43433</c:v>
                </c:pt>
                <c:pt idx="304">
                  <c:v>43432</c:v>
                </c:pt>
                <c:pt idx="305">
                  <c:v>43431</c:v>
                </c:pt>
                <c:pt idx="306">
                  <c:v>43430</c:v>
                </c:pt>
                <c:pt idx="307">
                  <c:v>43426</c:v>
                </c:pt>
                <c:pt idx="308">
                  <c:v>43425</c:v>
                </c:pt>
                <c:pt idx="309">
                  <c:v>43424</c:v>
                </c:pt>
                <c:pt idx="310">
                  <c:v>43423</c:v>
                </c:pt>
                <c:pt idx="311">
                  <c:v>43420</c:v>
                </c:pt>
                <c:pt idx="312">
                  <c:v>43419</c:v>
                </c:pt>
                <c:pt idx="313">
                  <c:v>43418</c:v>
                </c:pt>
                <c:pt idx="314">
                  <c:v>43417</c:v>
                </c:pt>
                <c:pt idx="315">
                  <c:v>43416</c:v>
                </c:pt>
                <c:pt idx="316">
                  <c:v>43413</c:v>
                </c:pt>
                <c:pt idx="317">
                  <c:v>43412</c:v>
                </c:pt>
                <c:pt idx="318">
                  <c:v>43411</c:v>
                </c:pt>
                <c:pt idx="319">
                  <c:v>43410</c:v>
                </c:pt>
                <c:pt idx="320">
                  <c:v>43409</c:v>
                </c:pt>
                <c:pt idx="321">
                  <c:v>43406</c:v>
                </c:pt>
                <c:pt idx="322">
                  <c:v>43405</c:v>
                </c:pt>
                <c:pt idx="323">
                  <c:v>43404</c:v>
                </c:pt>
                <c:pt idx="324">
                  <c:v>43403</c:v>
                </c:pt>
                <c:pt idx="325">
                  <c:v>43402</c:v>
                </c:pt>
                <c:pt idx="326">
                  <c:v>43399</c:v>
                </c:pt>
                <c:pt idx="327">
                  <c:v>43398</c:v>
                </c:pt>
                <c:pt idx="328">
                  <c:v>43397</c:v>
                </c:pt>
                <c:pt idx="329">
                  <c:v>43396</c:v>
                </c:pt>
                <c:pt idx="330">
                  <c:v>43395</c:v>
                </c:pt>
                <c:pt idx="331">
                  <c:v>43392</c:v>
                </c:pt>
                <c:pt idx="332">
                  <c:v>43391</c:v>
                </c:pt>
                <c:pt idx="333">
                  <c:v>43390</c:v>
                </c:pt>
                <c:pt idx="334">
                  <c:v>43389</c:v>
                </c:pt>
                <c:pt idx="335">
                  <c:v>43388</c:v>
                </c:pt>
                <c:pt idx="336">
                  <c:v>43385</c:v>
                </c:pt>
                <c:pt idx="337">
                  <c:v>43384</c:v>
                </c:pt>
                <c:pt idx="338">
                  <c:v>43383</c:v>
                </c:pt>
                <c:pt idx="339">
                  <c:v>43382</c:v>
                </c:pt>
                <c:pt idx="340">
                  <c:v>43378</c:v>
                </c:pt>
                <c:pt idx="341">
                  <c:v>43377</c:v>
                </c:pt>
                <c:pt idx="342">
                  <c:v>43376</c:v>
                </c:pt>
                <c:pt idx="343">
                  <c:v>43375</c:v>
                </c:pt>
                <c:pt idx="344">
                  <c:v>43374</c:v>
                </c:pt>
                <c:pt idx="345">
                  <c:v>43371</c:v>
                </c:pt>
                <c:pt idx="346">
                  <c:v>43370</c:v>
                </c:pt>
                <c:pt idx="347">
                  <c:v>43369</c:v>
                </c:pt>
                <c:pt idx="348">
                  <c:v>43368</c:v>
                </c:pt>
                <c:pt idx="349">
                  <c:v>43364</c:v>
                </c:pt>
                <c:pt idx="350">
                  <c:v>43363</c:v>
                </c:pt>
                <c:pt idx="351">
                  <c:v>43362</c:v>
                </c:pt>
                <c:pt idx="352">
                  <c:v>43361</c:v>
                </c:pt>
                <c:pt idx="353">
                  <c:v>43357</c:v>
                </c:pt>
                <c:pt idx="354">
                  <c:v>43356</c:v>
                </c:pt>
                <c:pt idx="355">
                  <c:v>43355</c:v>
                </c:pt>
                <c:pt idx="356">
                  <c:v>43354</c:v>
                </c:pt>
                <c:pt idx="357">
                  <c:v>43353</c:v>
                </c:pt>
                <c:pt idx="358">
                  <c:v>43350</c:v>
                </c:pt>
                <c:pt idx="359">
                  <c:v>43349</c:v>
                </c:pt>
                <c:pt idx="360">
                  <c:v>43348</c:v>
                </c:pt>
                <c:pt idx="361">
                  <c:v>43347</c:v>
                </c:pt>
                <c:pt idx="362">
                  <c:v>43346</c:v>
                </c:pt>
                <c:pt idx="363">
                  <c:v>43343</c:v>
                </c:pt>
                <c:pt idx="364">
                  <c:v>43342</c:v>
                </c:pt>
                <c:pt idx="365">
                  <c:v>43341</c:v>
                </c:pt>
                <c:pt idx="366">
                  <c:v>43340</c:v>
                </c:pt>
                <c:pt idx="367">
                  <c:v>43339</c:v>
                </c:pt>
                <c:pt idx="368">
                  <c:v>43336</c:v>
                </c:pt>
                <c:pt idx="369">
                  <c:v>43335</c:v>
                </c:pt>
                <c:pt idx="370">
                  <c:v>43334</c:v>
                </c:pt>
                <c:pt idx="371">
                  <c:v>43333</c:v>
                </c:pt>
                <c:pt idx="372">
                  <c:v>43332</c:v>
                </c:pt>
                <c:pt idx="373">
                  <c:v>43329</c:v>
                </c:pt>
                <c:pt idx="374">
                  <c:v>43328</c:v>
                </c:pt>
                <c:pt idx="375">
                  <c:v>43327</c:v>
                </c:pt>
                <c:pt idx="376">
                  <c:v>43326</c:v>
                </c:pt>
                <c:pt idx="377">
                  <c:v>43325</c:v>
                </c:pt>
                <c:pt idx="378">
                  <c:v>43322</c:v>
                </c:pt>
                <c:pt idx="379">
                  <c:v>43321</c:v>
                </c:pt>
                <c:pt idx="380">
                  <c:v>43320</c:v>
                </c:pt>
                <c:pt idx="381">
                  <c:v>43319</c:v>
                </c:pt>
                <c:pt idx="382">
                  <c:v>43318</c:v>
                </c:pt>
                <c:pt idx="383">
                  <c:v>43315</c:v>
                </c:pt>
                <c:pt idx="384">
                  <c:v>43314</c:v>
                </c:pt>
                <c:pt idx="385">
                  <c:v>43313</c:v>
                </c:pt>
                <c:pt idx="386">
                  <c:v>43312</c:v>
                </c:pt>
                <c:pt idx="387">
                  <c:v>43311</c:v>
                </c:pt>
                <c:pt idx="388">
                  <c:v>43308</c:v>
                </c:pt>
                <c:pt idx="389">
                  <c:v>43307</c:v>
                </c:pt>
                <c:pt idx="390">
                  <c:v>43306</c:v>
                </c:pt>
                <c:pt idx="391">
                  <c:v>43305</c:v>
                </c:pt>
                <c:pt idx="392">
                  <c:v>43304</c:v>
                </c:pt>
                <c:pt idx="393">
                  <c:v>43301</c:v>
                </c:pt>
                <c:pt idx="394">
                  <c:v>43300</c:v>
                </c:pt>
                <c:pt idx="395">
                  <c:v>43299</c:v>
                </c:pt>
                <c:pt idx="396">
                  <c:v>43298</c:v>
                </c:pt>
                <c:pt idx="397">
                  <c:v>43294</c:v>
                </c:pt>
                <c:pt idx="398">
                  <c:v>43293</c:v>
                </c:pt>
                <c:pt idx="399">
                  <c:v>43292</c:v>
                </c:pt>
                <c:pt idx="400">
                  <c:v>43291</c:v>
                </c:pt>
                <c:pt idx="401">
                  <c:v>43290</c:v>
                </c:pt>
                <c:pt idx="402">
                  <c:v>43287</c:v>
                </c:pt>
                <c:pt idx="403">
                  <c:v>43286</c:v>
                </c:pt>
                <c:pt idx="404">
                  <c:v>43285</c:v>
                </c:pt>
                <c:pt idx="405">
                  <c:v>43284</c:v>
                </c:pt>
                <c:pt idx="406">
                  <c:v>43283</c:v>
                </c:pt>
                <c:pt idx="407">
                  <c:v>43280</c:v>
                </c:pt>
                <c:pt idx="408">
                  <c:v>43279</c:v>
                </c:pt>
                <c:pt idx="409">
                  <c:v>43278</c:v>
                </c:pt>
                <c:pt idx="410">
                  <c:v>43277</c:v>
                </c:pt>
                <c:pt idx="411">
                  <c:v>43276</c:v>
                </c:pt>
                <c:pt idx="412">
                  <c:v>43273</c:v>
                </c:pt>
                <c:pt idx="413">
                  <c:v>43272</c:v>
                </c:pt>
                <c:pt idx="414">
                  <c:v>43271</c:v>
                </c:pt>
                <c:pt idx="415">
                  <c:v>43270</c:v>
                </c:pt>
                <c:pt idx="416">
                  <c:v>43269</c:v>
                </c:pt>
                <c:pt idx="417">
                  <c:v>43266</c:v>
                </c:pt>
                <c:pt idx="418">
                  <c:v>43265</c:v>
                </c:pt>
                <c:pt idx="419">
                  <c:v>43264</c:v>
                </c:pt>
                <c:pt idx="420">
                  <c:v>43263</c:v>
                </c:pt>
                <c:pt idx="421">
                  <c:v>43262</c:v>
                </c:pt>
                <c:pt idx="422">
                  <c:v>43259</c:v>
                </c:pt>
                <c:pt idx="423">
                  <c:v>43258</c:v>
                </c:pt>
                <c:pt idx="424">
                  <c:v>43257</c:v>
                </c:pt>
                <c:pt idx="425">
                  <c:v>43256</c:v>
                </c:pt>
                <c:pt idx="426">
                  <c:v>43255</c:v>
                </c:pt>
                <c:pt idx="427">
                  <c:v>43252</c:v>
                </c:pt>
                <c:pt idx="428">
                  <c:v>43251</c:v>
                </c:pt>
                <c:pt idx="429">
                  <c:v>43250</c:v>
                </c:pt>
                <c:pt idx="430">
                  <c:v>43249</c:v>
                </c:pt>
                <c:pt idx="431">
                  <c:v>43248</c:v>
                </c:pt>
                <c:pt idx="432">
                  <c:v>43245</c:v>
                </c:pt>
                <c:pt idx="433">
                  <c:v>43244</c:v>
                </c:pt>
                <c:pt idx="434">
                  <c:v>43243</c:v>
                </c:pt>
                <c:pt idx="435">
                  <c:v>43242</c:v>
                </c:pt>
                <c:pt idx="436">
                  <c:v>43241</c:v>
                </c:pt>
                <c:pt idx="437">
                  <c:v>43238</c:v>
                </c:pt>
                <c:pt idx="438">
                  <c:v>43237</c:v>
                </c:pt>
                <c:pt idx="439">
                  <c:v>43236</c:v>
                </c:pt>
                <c:pt idx="440">
                  <c:v>43235</c:v>
                </c:pt>
                <c:pt idx="441">
                  <c:v>43234</c:v>
                </c:pt>
                <c:pt idx="442">
                  <c:v>43231</c:v>
                </c:pt>
                <c:pt idx="443">
                  <c:v>43230</c:v>
                </c:pt>
                <c:pt idx="444">
                  <c:v>43229</c:v>
                </c:pt>
                <c:pt idx="445">
                  <c:v>43228</c:v>
                </c:pt>
                <c:pt idx="446">
                  <c:v>43227</c:v>
                </c:pt>
                <c:pt idx="447">
                  <c:v>43222</c:v>
                </c:pt>
                <c:pt idx="448">
                  <c:v>43221</c:v>
                </c:pt>
                <c:pt idx="449">
                  <c:v>43217</c:v>
                </c:pt>
                <c:pt idx="450">
                  <c:v>43216</c:v>
                </c:pt>
                <c:pt idx="451">
                  <c:v>43215</c:v>
                </c:pt>
                <c:pt idx="452">
                  <c:v>43214</c:v>
                </c:pt>
                <c:pt idx="453">
                  <c:v>43213</c:v>
                </c:pt>
                <c:pt idx="454">
                  <c:v>43210</c:v>
                </c:pt>
                <c:pt idx="455">
                  <c:v>43209</c:v>
                </c:pt>
                <c:pt idx="456">
                  <c:v>43208</c:v>
                </c:pt>
                <c:pt idx="457">
                  <c:v>43207</c:v>
                </c:pt>
                <c:pt idx="458">
                  <c:v>43206</c:v>
                </c:pt>
                <c:pt idx="459">
                  <c:v>43203</c:v>
                </c:pt>
                <c:pt idx="460">
                  <c:v>43202</c:v>
                </c:pt>
                <c:pt idx="461">
                  <c:v>43201</c:v>
                </c:pt>
                <c:pt idx="462">
                  <c:v>43200</c:v>
                </c:pt>
                <c:pt idx="463">
                  <c:v>43199</c:v>
                </c:pt>
                <c:pt idx="464">
                  <c:v>43196</c:v>
                </c:pt>
                <c:pt idx="465">
                  <c:v>43195</c:v>
                </c:pt>
                <c:pt idx="466">
                  <c:v>43194</c:v>
                </c:pt>
                <c:pt idx="467">
                  <c:v>43193</c:v>
                </c:pt>
                <c:pt idx="468">
                  <c:v>43192</c:v>
                </c:pt>
                <c:pt idx="469">
                  <c:v>43189</c:v>
                </c:pt>
                <c:pt idx="470">
                  <c:v>43188</c:v>
                </c:pt>
                <c:pt idx="471">
                  <c:v>43187</c:v>
                </c:pt>
                <c:pt idx="472">
                  <c:v>43186</c:v>
                </c:pt>
                <c:pt idx="473">
                  <c:v>43185</c:v>
                </c:pt>
                <c:pt idx="474">
                  <c:v>43182</c:v>
                </c:pt>
                <c:pt idx="475">
                  <c:v>43181</c:v>
                </c:pt>
                <c:pt idx="476">
                  <c:v>43179</c:v>
                </c:pt>
                <c:pt idx="477">
                  <c:v>43178</c:v>
                </c:pt>
                <c:pt idx="478">
                  <c:v>43175</c:v>
                </c:pt>
                <c:pt idx="479">
                  <c:v>43174</c:v>
                </c:pt>
                <c:pt idx="480">
                  <c:v>43173</c:v>
                </c:pt>
                <c:pt idx="481">
                  <c:v>43172</c:v>
                </c:pt>
                <c:pt idx="482">
                  <c:v>43171</c:v>
                </c:pt>
                <c:pt idx="483">
                  <c:v>43168</c:v>
                </c:pt>
                <c:pt idx="484">
                  <c:v>43167</c:v>
                </c:pt>
                <c:pt idx="485">
                  <c:v>43166</c:v>
                </c:pt>
                <c:pt idx="486">
                  <c:v>43165</c:v>
                </c:pt>
                <c:pt idx="487">
                  <c:v>43164</c:v>
                </c:pt>
                <c:pt idx="488">
                  <c:v>43161</c:v>
                </c:pt>
                <c:pt idx="489">
                  <c:v>43160</c:v>
                </c:pt>
                <c:pt idx="490">
                  <c:v>43159</c:v>
                </c:pt>
                <c:pt idx="491">
                  <c:v>43158</c:v>
                </c:pt>
                <c:pt idx="492">
                  <c:v>43157</c:v>
                </c:pt>
                <c:pt idx="493">
                  <c:v>43154</c:v>
                </c:pt>
                <c:pt idx="494">
                  <c:v>43153</c:v>
                </c:pt>
                <c:pt idx="495">
                  <c:v>43152</c:v>
                </c:pt>
                <c:pt idx="496">
                  <c:v>43151</c:v>
                </c:pt>
                <c:pt idx="497">
                  <c:v>43150</c:v>
                </c:pt>
                <c:pt idx="498">
                  <c:v>43147</c:v>
                </c:pt>
                <c:pt idx="499">
                  <c:v>43146</c:v>
                </c:pt>
                <c:pt idx="500">
                  <c:v>43145</c:v>
                </c:pt>
                <c:pt idx="501">
                  <c:v>43144</c:v>
                </c:pt>
                <c:pt idx="502">
                  <c:v>43140</c:v>
                </c:pt>
                <c:pt idx="503">
                  <c:v>43139</c:v>
                </c:pt>
                <c:pt idx="504">
                  <c:v>43138</c:v>
                </c:pt>
                <c:pt idx="505">
                  <c:v>43137</c:v>
                </c:pt>
                <c:pt idx="506">
                  <c:v>43136</c:v>
                </c:pt>
                <c:pt idx="507">
                  <c:v>43133</c:v>
                </c:pt>
                <c:pt idx="508">
                  <c:v>43132</c:v>
                </c:pt>
                <c:pt idx="509">
                  <c:v>43131</c:v>
                </c:pt>
                <c:pt idx="510">
                  <c:v>43130</c:v>
                </c:pt>
                <c:pt idx="511">
                  <c:v>43129</c:v>
                </c:pt>
                <c:pt idx="512">
                  <c:v>43126</c:v>
                </c:pt>
                <c:pt idx="513">
                  <c:v>43125</c:v>
                </c:pt>
                <c:pt idx="514">
                  <c:v>43124</c:v>
                </c:pt>
                <c:pt idx="515">
                  <c:v>43123</c:v>
                </c:pt>
                <c:pt idx="516">
                  <c:v>43122</c:v>
                </c:pt>
                <c:pt idx="517">
                  <c:v>43119</c:v>
                </c:pt>
                <c:pt idx="518">
                  <c:v>43118</c:v>
                </c:pt>
                <c:pt idx="519">
                  <c:v>43117</c:v>
                </c:pt>
                <c:pt idx="520">
                  <c:v>43116</c:v>
                </c:pt>
                <c:pt idx="521">
                  <c:v>43115</c:v>
                </c:pt>
                <c:pt idx="522">
                  <c:v>43112</c:v>
                </c:pt>
                <c:pt idx="523">
                  <c:v>43111</c:v>
                </c:pt>
                <c:pt idx="524">
                  <c:v>43110</c:v>
                </c:pt>
                <c:pt idx="525">
                  <c:v>43109</c:v>
                </c:pt>
                <c:pt idx="526">
                  <c:v>43105</c:v>
                </c:pt>
                <c:pt idx="527">
                  <c:v>43104</c:v>
                </c:pt>
                <c:pt idx="528">
                  <c:v>43098</c:v>
                </c:pt>
                <c:pt idx="529">
                  <c:v>43097</c:v>
                </c:pt>
                <c:pt idx="530">
                  <c:v>43096</c:v>
                </c:pt>
                <c:pt idx="531">
                  <c:v>43095</c:v>
                </c:pt>
                <c:pt idx="532">
                  <c:v>43094</c:v>
                </c:pt>
                <c:pt idx="533">
                  <c:v>43091</c:v>
                </c:pt>
                <c:pt idx="534">
                  <c:v>43090</c:v>
                </c:pt>
                <c:pt idx="535">
                  <c:v>43089</c:v>
                </c:pt>
                <c:pt idx="536">
                  <c:v>43088</c:v>
                </c:pt>
                <c:pt idx="537">
                  <c:v>43087</c:v>
                </c:pt>
                <c:pt idx="538">
                  <c:v>43084</c:v>
                </c:pt>
                <c:pt idx="539">
                  <c:v>43083</c:v>
                </c:pt>
                <c:pt idx="540">
                  <c:v>43082</c:v>
                </c:pt>
                <c:pt idx="541">
                  <c:v>43081</c:v>
                </c:pt>
                <c:pt idx="542">
                  <c:v>43080</c:v>
                </c:pt>
                <c:pt idx="543">
                  <c:v>43077</c:v>
                </c:pt>
                <c:pt idx="544">
                  <c:v>43076</c:v>
                </c:pt>
                <c:pt idx="545">
                  <c:v>43075</c:v>
                </c:pt>
                <c:pt idx="546">
                  <c:v>43074</c:v>
                </c:pt>
                <c:pt idx="547">
                  <c:v>43073</c:v>
                </c:pt>
                <c:pt idx="548">
                  <c:v>43070</c:v>
                </c:pt>
                <c:pt idx="549">
                  <c:v>43069</c:v>
                </c:pt>
                <c:pt idx="550">
                  <c:v>43068</c:v>
                </c:pt>
                <c:pt idx="551">
                  <c:v>43067</c:v>
                </c:pt>
                <c:pt idx="552">
                  <c:v>43066</c:v>
                </c:pt>
                <c:pt idx="553">
                  <c:v>43063</c:v>
                </c:pt>
                <c:pt idx="554">
                  <c:v>43061</c:v>
                </c:pt>
                <c:pt idx="555">
                  <c:v>43060</c:v>
                </c:pt>
                <c:pt idx="556">
                  <c:v>43059</c:v>
                </c:pt>
                <c:pt idx="557">
                  <c:v>43056</c:v>
                </c:pt>
                <c:pt idx="558">
                  <c:v>43055</c:v>
                </c:pt>
                <c:pt idx="559">
                  <c:v>43054</c:v>
                </c:pt>
                <c:pt idx="560">
                  <c:v>43053</c:v>
                </c:pt>
                <c:pt idx="561">
                  <c:v>43052</c:v>
                </c:pt>
                <c:pt idx="562">
                  <c:v>43049</c:v>
                </c:pt>
                <c:pt idx="563">
                  <c:v>43048</c:v>
                </c:pt>
                <c:pt idx="564">
                  <c:v>43047</c:v>
                </c:pt>
                <c:pt idx="565">
                  <c:v>43046</c:v>
                </c:pt>
                <c:pt idx="566">
                  <c:v>43045</c:v>
                </c:pt>
                <c:pt idx="567">
                  <c:v>43041</c:v>
                </c:pt>
                <c:pt idx="568">
                  <c:v>43040</c:v>
                </c:pt>
                <c:pt idx="569">
                  <c:v>43039</c:v>
                </c:pt>
                <c:pt idx="570">
                  <c:v>43038</c:v>
                </c:pt>
                <c:pt idx="571">
                  <c:v>43035</c:v>
                </c:pt>
                <c:pt idx="572">
                  <c:v>43034</c:v>
                </c:pt>
                <c:pt idx="573">
                  <c:v>43033</c:v>
                </c:pt>
                <c:pt idx="574">
                  <c:v>43032</c:v>
                </c:pt>
                <c:pt idx="575">
                  <c:v>43031</c:v>
                </c:pt>
                <c:pt idx="576">
                  <c:v>43028</c:v>
                </c:pt>
                <c:pt idx="577">
                  <c:v>43027</c:v>
                </c:pt>
                <c:pt idx="578">
                  <c:v>43026</c:v>
                </c:pt>
                <c:pt idx="579">
                  <c:v>43025</c:v>
                </c:pt>
                <c:pt idx="580">
                  <c:v>43024</c:v>
                </c:pt>
                <c:pt idx="581">
                  <c:v>43021</c:v>
                </c:pt>
                <c:pt idx="582">
                  <c:v>43020</c:v>
                </c:pt>
                <c:pt idx="583">
                  <c:v>43019</c:v>
                </c:pt>
                <c:pt idx="584">
                  <c:v>43018</c:v>
                </c:pt>
                <c:pt idx="585">
                  <c:v>43014</c:v>
                </c:pt>
                <c:pt idx="586">
                  <c:v>43013</c:v>
                </c:pt>
                <c:pt idx="587">
                  <c:v>43012</c:v>
                </c:pt>
                <c:pt idx="588">
                  <c:v>43011</c:v>
                </c:pt>
                <c:pt idx="589">
                  <c:v>43010</c:v>
                </c:pt>
                <c:pt idx="590">
                  <c:v>43007</c:v>
                </c:pt>
                <c:pt idx="591">
                  <c:v>43006</c:v>
                </c:pt>
                <c:pt idx="592">
                  <c:v>43005</c:v>
                </c:pt>
                <c:pt idx="593">
                  <c:v>43004</c:v>
                </c:pt>
                <c:pt idx="594">
                  <c:v>43003</c:v>
                </c:pt>
                <c:pt idx="595">
                  <c:v>43000</c:v>
                </c:pt>
                <c:pt idx="596">
                  <c:v>42999</c:v>
                </c:pt>
                <c:pt idx="597">
                  <c:v>42998</c:v>
                </c:pt>
                <c:pt idx="598">
                  <c:v>42997</c:v>
                </c:pt>
                <c:pt idx="599">
                  <c:v>42993</c:v>
                </c:pt>
                <c:pt idx="600">
                  <c:v>42992</c:v>
                </c:pt>
                <c:pt idx="601">
                  <c:v>42991</c:v>
                </c:pt>
                <c:pt idx="602">
                  <c:v>42990</c:v>
                </c:pt>
                <c:pt idx="603">
                  <c:v>42989</c:v>
                </c:pt>
                <c:pt idx="604">
                  <c:v>42986</c:v>
                </c:pt>
                <c:pt idx="605">
                  <c:v>42985</c:v>
                </c:pt>
                <c:pt idx="606">
                  <c:v>42984</c:v>
                </c:pt>
                <c:pt idx="607">
                  <c:v>42983</c:v>
                </c:pt>
                <c:pt idx="608">
                  <c:v>42982</c:v>
                </c:pt>
                <c:pt idx="609">
                  <c:v>42979</c:v>
                </c:pt>
                <c:pt idx="610">
                  <c:v>42978</c:v>
                </c:pt>
                <c:pt idx="611">
                  <c:v>42977</c:v>
                </c:pt>
                <c:pt idx="612">
                  <c:v>42976</c:v>
                </c:pt>
                <c:pt idx="613">
                  <c:v>42975</c:v>
                </c:pt>
                <c:pt idx="614">
                  <c:v>42972</c:v>
                </c:pt>
                <c:pt idx="615">
                  <c:v>42971</c:v>
                </c:pt>
                <c:pt idx="616">
                  <c:v>42970</c:v>
                </c:pt>
                <c:pt idx="617">
                  <c:v>42969</c:v>
                </c:pt>
                <c:pt idx="618">
                  <c:v>42968</c:v>
                </c:pt>
                <c:pt idx="619">
                  <c:v>42965</c:v>
                </c:pt>
                <c:pt idx="620">
                  <c:v>42964</c:v>
                </c:pt>
                <c:pt idx="621">
                  <c:v>42963</c:v>
                </c:pt>
                <c:pt idx="622">
                  <c:v>42962</c:v>
                </c:pt>
                <c:pt idx="623">
                  <c:v>42961</c:v>
                </c:pt>
                <c:pt idx="624">
                  <c:v>42957</c:v>
                </c:pt>
                <c:pt idx="625">
                  <c:v>42956</c:v>
                </c:pt>
                <c:pt idx="626">
                  <c:v>42955</c:v>
                </c:pt>
                <c:pt idx="627">
                  <c:v>42954</c:v>
                </c:pt>
                <c:pt idx="628">
                  <c:v>42951</c:v>
                </c:pt>
                <c:pt idx="629">
                  <c:v>42950</c:v>
                </c:pt>
                <c:pt idx="630">
                  <c:v>42949</c:v>
                </c:pt>
                <c:pt idx="631">
                  <c:v>42948</c:v>
                </c:pt>
                <c:pt idx="632">
                  <c:v>42947</c:v>
                </c:pt>
                <c:pt idx="633">
                  <c:v>42944</c:v>
                </c:pt>
                <c:pt idx="634">
                  <c:v>42943</c:v>
                </c:pt>
                <c:pt idx="635">
                  <c:v>42942</c:v>
                </c:pt>
                <c:pt idx="636">
                  <c:v>42941</c:v>
                </c:pt>
                <c:pt idx="637">
                  <c:v>42940</c:v>
                </c:pt>
                <c:pt idx="638">
                  <c:v>42937</c:v>
                </c:pt>
                <c:pt idx="639">
                  <c:v>42936</c:v>
                </c:pt>
                <c:pt idx="640">
                  <c:v>42935</c:v>
                </c:pt>
                <c:pt idx="641">
                  <c:v>42934</c:v>
                </c:pt>
                <c:pt idx="642">
                  <c:v>42930</c:v>
                </c:pt>
                <c:pt idx="643">
                  <c:v>42929</c:v>
                </c:pt>
                <c:pt idx="644">
                  <c:v>42928</c:v>
                </c:pt>
                <c:pt idx="645">
                  <c:v>42927</c:v>
                </c:pt>
                <c:pt idx="646">
                  <c:v>42926</c:v>
                </c:pt>
                <c:pt idx="647">
                  <c:v>42923</c:v>
                </c:pt>
                <c:pt idx="648">
                  <c:v>42922</c:v>
                </c:pt>
                <c:pt idx="649">
                  <c:v>42921</c:v>
                </c:pt>
                <c:pt idx="650">
                  <c:v>42920</c:v>
                </c:pt>
                <c:pt idx="651">
                  <c:v>42919</c:v>
                </c:pt>
                <c:pt idx="652">
                  <c:v>42916</c:v>
                </c:pt>
                <c:pt idx="653">
                  <c:v>42915</c:v>
                </c:pt>
                <c:pt idx="654">
                  <c:v>42914</c:v>
                </c:pt>
                <c:pt idx="655">
                  <c:v>42913</c:v>
                </c:pt>
                <c:pt idx="656">
                  <c:v>42912</c:v>
                </c:pt>
                <c:pt idx="657">
                  <c:v>42909</c:v>
                </c:pt>
                <c:pt idx="658">
                  <c:v>42908</c:v>
                </c:pt>
                <c:pt idx="659">
                  <c:v>42907</c:v>
                </c:pt>
                <c:pt idx="660">
                  <c:v>42906</c:v>
                </c:pt>
                <c:pt idx="661">
                  <c:v>42905</c:v>
                </c:pt>
                <c:pt idx="662">
                  <c:v>42902</c:v>
                </c:pt>
                <c:pt idx="663">
                  <c:v>42901</c:v>
                </c:pt>
                <c:pt idx="664">
                  <c:v>42900</c:v>
                </c:pt>
                <c:pt idx="665">
                  <c:v>42899</c:v>
                </c:pt>
                <c:pt idx="666">
                  <c:v>42898</c:v>
                </c:pt>
                <c:pt idx="667">
                  <c:v>42895</c:v>
                </c:pt>
                <c:pt idx="668">
                  <c:v>42894</c:v>
                </c:pt>
                <c:pt idx="669">
                  <c:v>42893</c:v>
                </c:pt>
                <c:pt idx="670">
                  <c:v>42892</c:v>
                </c:pt>
                <c:pt idx="671">
                  <c:v>42891</c:v>
                </c:pt>
                <c:pt idx="672">
                  <c:v>42888</c:v>
                </c:pt>
                <c:pt idx="673">
                  <c:v>42887</c:v>
                </c:pt>
                <c:pt idx="674">
                  <c:v>42886</c:v>
                </c:pt>
                <c:pt idx="675">
                  <c:v>42885</c:v>
                </c:pt>
                <c:pt idx="676">
                  <c:v>42884</c:v>
                </c:pt>
                <c:pt idx="677">
                  <c:v>42881</c:v>
                </c:pt>
                <c:pt idx="678">
                  <c:v>42880</c:v>
                </c:pt>
                <c:pt idx="679">
                  <c:v>42879</c:v>
                </c:pt>
                <c:pt idx="680">
                  <c:v>42878</c:v>
                </c:pt>
                <c:pt idx="681">
                  <c:v>42877</c:v>
                </c:pt>
                <c:pt idx="682">
                  <c:v>42874</c:v>
                </c:pt>
                <c:pt idx="683">
                  <c:v>42873</c:v>
                </c:pt>
                <c:pt idx="684">
                  <c:v>42872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21009.8</c:v>
                </c:pt>
                <c:pt idx="1">
                  <c:v>21399.87</c:v>
                </c:pt>
                <c:pt idx="2">
                  <c:v>20897.2</c:v>
                </c:pt>
                <c:pt idx="3">
                  <c:v>21651.99</c:v>
                </c:pt>
                <c:pt idx="4">
                  <c:v>20849.79</c:v>
                </c:pt>
                <c:pt idx="5">
                  <c:v>21518.01</c:v>
                </c:pt>
                <c:pt idx="6">
                  <c:v>22255.83</c:v>
                </c:pt>
                <c:pt idx="7">
                  <c:v>22374.14</c:v>
                </c:pt>
                <c:pt idx="8">
                  <c:v>22949.37</c:v>
                </c:pt>
                <c:pt idx="9">
                  <c:v>23427.77</c:v>
                </c:pt>
                <c:pt idx="10">
                  <c:v>23666.58</c:v>
                </c:pt>
                <c:pt idx="11">
                  <c:v>23329.33</c:v>
                </c:pt>
                <c:pt idx="12">
                  <c:v>23398.57</c:v>
                </c:pt>
                <c:pt idx="13">
                  <c:v>23489.78</c:v>
                </c:pt>
                <c:pt idx="14">
                  <c:v>23714.52</c:v>
                </c:pt>
                <c:pt idx="15">
                  <c:v>23849.759999999998</c:v>
                </c:pt>
                <c:pt idx="16">
                  <c:v>23741.21</c:v>
                </c:pt>
                <c:pt idx="17">
                  <c:v>23631.79</c:v>
                </c:pt>
                <c:pt idx="18">
                  <c:v>23899.01</c:v>
                </c:pt>
                <c:pt idx="19">
                  <c:v>23641.1</c:v>
                </c:pt>
                <c:pt idx="20">
                  <c:v>23351.47</c:v>
                </c:pt>
                <c:pt idx="21">
                  <c:v>22881.13</c:v>
                </c:pt>
                <c:pt idx="22">
                  <c:v>22874.27</c:v>
                </c:pt>
                <c:pt idx="23">
                  <c:v>23148.92</c:v>
                </c:pt>
                <c:pt idx="24">
                  <c:v>23284.58</c:v>
                </c:pt>
                <c:pt idx="25">
                  <c:v>23309.32</c:v>
                </c:pt>
                <c:pt idx="26">
                  <c:v>23126.93</c:v>
                </c:pt>
                <c:pt idx="27">
                  <c:v>23427.9</c:v>
                </c:pt>
                <c:pt idx="28">
                  <c:v>23850.12</c:v>
                </c:pt>
                <c:pt idx="29">
                  <c:v>23843.51</c:v>
                </c:pt>
                <c:pt idx="30">
                  <c:v>23835.49</c:v>
                </c:pt>
                <c:pt idx="31">
                  <c:v>24072.81</c:v>
                </c:pt>
                <c:pt idx="32">
                  <c:v>24080.68</c:v>
                </c:pt>
                <c:pt idx="33">
                  <c:v>24103.45</c:v>
                </c:pt>
                <c:pt idx="34">
                  <c:v>23960.2</c:v>
                </c:pt>
                <c:pt idx="35">
                  <c:v>23923.48</c:v>
                </c:pt>
                <c:pt idx="36">
                  <c:v>23969.040000000001</c:v>
                </c:pt>
                <c:pt idx="37">
                  <c:v>23813.279999999999</c:v>
                </c:pt>
                <c:pt idx="38">
                  <c:v>23530.29</c:v>
                </c:pt>
                <c:pt idx="39">
                  <c:v>23217.49</c:v>
                </c:pt>
                <c:pt idx="40">
                  <c:v>23320.12</c:v>
                </c:pt>
                <c:pt idx="41">
                  <c:v>23319.759999999998</c:v>
                </c:pt>
                <c:pt idx="42">
                  <c:v>23770.93</c:v>
                </c:pt>
                <c:pt idx="43">
                  <c:v>23953.75</c:v>
                </c:pt>
                <c:pt idx="44">
                  <c:v>23787.7</c:v>
                </c:pt>
                <c:pt idx="45">
                  <c:v>23813.59</c:v>
                </c:pt>
                <c:pt idx="46">
                  <c:v>23839.18</c:v>
                </c:pt>
                <c:pt idx="47">
                  <c:v>23921.29</c:v>
                </c:pt>
                <c:pt idx="48">
                  <c:v>23893.45</c:v>
                </c:pt>
                <c:pt idx="49">
                  <c:v>23911.46</c:v>
                </c:pt>
                <c:pt idx="50">
                  <c:v>24023.27</c:v>
                </c:pt>
                <c:pt idx="51">
                  <c:v>24091.119999999999</c:v>
                </c:pt>
                <c:pt idx="52">
                  <c:v>23955.200000000001</c:v>
                </c:pt>
                <c:pt idx="53">
                  <c:v>23810.560000000001</c:v>
                </c:pt>
                <c:pt idx="54">
                  <c:v>23449.279999999999</c:v>
                </c:pt>
                <c:pt idx="55">
                  <c:v>23421.14</c:v>
                </c:pt>
                <c:pt idx="56">
                  <c:v>23372.39</c:v>
                </c:pt>
                <c:pt idx="57">
                  <c:v>23544.31</c:v>
                </c:pt>
                <c:pt idx="58">
                  <c:v>23347.67</c:v>
                </c:pt>
                <c:pt idx="59">
                  <c:v>23292.7</c:v>
                </c:pt>
                <c:pt idx="60">
                  <c:v>23186.74</c:v>
                </c:pt>
                <c:pt idx="61">
                  <c:v>23231.14</c:v>
                </c:pt>
                <c:pt idx="62">
                  <c:v>23388.63</c:v>
                </c:pt>
                <c:pt idx="63">
                  <c:v>23497.439999999999</c:v>
                </c:pt>
                <c:pt idx="64">
                  <c:v>23458.880000000001</c:v>
                </c:pt>
                <c:pt idx="65">
                  <c:v>23452.85</c:v>
                </c:pt>
                <c:pt idx="66">
                  <c:v>23451.4</c:v>
                </c:pt>
                <c:pt idx="67">
                  <c:v>23292.85</c:v>
                </c:pt>
                <c:pt idx="68">
                  <c:v>23030.33</c:v>
                </c:pt>
                <c:pt idx="69">
                  <c:v>23071.49</c:v>
                </c:pt>
                <c:pt idx="70">
                  <c:v>23176.49</c:v>
                </c:pt>
                <c:pt idx="71">
                  <c:v>23366.36</c:v>
                </c:pt>
                <c:pt idx="72">
                  <c:v>23304.25</c:v>
                </c:pt>
                <c:pt idx="73">
                  <c:v>23160.53</c:v>
                </c:pt>
                <c:pt idx="74">
                  <c:v>23325.5</c:v>
                </c:pt>
                <c:pt idx="75">
                  <c:v>23439.25</c:v>
                </c:pt>
                <c:pt idx="76">
                  <c:v>23336.37</c:v>
                </c:pt>
                <c:pt idx="77">
                  <c:v>23422.13</c:v>
                </c:pt>
                <c:pt idx="78">
                  <c:v>23550.04</c:v>
                </c:pt>
                <c:pt idx="79">
                  <c:v>23283.14</c:v>
                </c:pt>
                <c:pt idx="80">
                  <c:v>23343.51</c:v>
                </c:pt>
                <c:pt idx="81">
                  <c:v>23118.79</c:v>
                </c:pt>
                <c:pt idx="82">
                  <c:v>22730.49</c:v>
                </c:pt>
                <c:pt idx="83">
                  <c:v>22910.1</c:v>
                </c:pt>
                <c:pt idx="84">
                  <c:v>22953.17</c:v>
                </c:pt>
                <c:pt idx="85">
                  <c:v>22950.79</c:v>
                </c:pt>
                <c:pt idx="86">
                  <c:v>22854.44</c:v>
                </c:pt>
                <c:pt idx="87">
                  <c:v>22753.24</c:v>
                </c:pt>
                <c:pt idx="88">
                  <c:v>22725.439999999999</c:v>
                </c:pt>
                <c:pt idx="89">
                  <c:v>22619.77</c:v>
                </c:pt>
                <c:pt idx="90">
                  <c:v>22541.22</c:v>
                </c:pt>
                <c:pt idx="91">
                  <c:v>22528.560000000001</c:v>
                </c:pt>
                <c:pt idx="92">
                  <c:v>22451.15</c:v>
                </c:pt>
                <c:pt idx="93">
                  <c:v>22479.57</c:v>
                </c:pt>
                <c:pt idx="94">
                  <c:v>22063.71</c:v>
                </c:pt>
                <c:pt idx="95">
                  <c:v>21749.93</c:v>
                </c:pt>
                <c:pt idx="96">
                  <c:v>21456.27</c:v>
                </c:pt>
                <c:pt idx="97">
                  <c:v>21359.84</c:v>
                </c:pt>
                <c:pt idx="98">
                  <c:v>21494.48</c:v>
                </c:pt>
                <c:pt idx="99">
                  <c:v>21445.73</c:v>
                </c:pt>
                <c:pt idx="100">
                  <c:v>21316.18</c:v>
                </c:pt>
                <c:pt idx="101">
                  <c:v>21422.22</c:v>
                </c:pt>
                <c:pt idx="102">
                  <c:v>21744.62</c:v>
                </c:pt>
                <c:pt idx="103">
                  <c:v>21831.439999999999</c:v>
                </c:pt>
                <c:pt idx="104">
                  <c:v>21793.83</c:v>
                </c:pt>
                <c:pt idx="105">
                  <c:v>21934.93</c:v>
                </c:pt>
                <c:pt idx="106">
                  <c:v>22160.52</c:v>
                </c:pt>
                <c:pt idx="107">
                  <c:v>21961.82</c:v>
                </c:pt>
                <c:pt idx="108">
                  <c:v>22095.35</c:v>
                </c:pt>
                <c:pt idx="109">
                  <c:v>22130.74</c:v>
                </c:pt>
                <c:pt idx="110">
                  <c:v>22064.46</c:v>
                </c:pt>
                <c:pt idx="111">
                  <c:v>22014.65</c:v>
                </c:pt>
                <c:pt idx="112">
                  <c:v>21947.59</c:v>
                </c:pt>
                <c:pt idx="113">
                  <c:v>21907.83</c:v>
                </c:pt>
                <c:pt idx="114">
                  <c:v>21761.09</c:v>
                </c:pt>
                <c:pt idx="115">
                  <c:v>21466.66</c:v>
                </c:pt>
                <c:pt idx="116">
                  <c:v>21363.57</c:v>
                </c:pt>
                <c:pt idx="117">
                  <c:v>21214.560000000001</c:v>
                </c:pt>
                <c:pt idx="118">
                  <c:v>21201.83</c:v>
                </c:pt>
                <c:pt idx="119">
                  <c:v>20800.29</c:v>
                </c:pt>
                <c:pt idx="120">
                  <c:v>20578.669999999998</c:v>
                </c:pt>
                <c:pt idx="121">
                  <c:v>20581.580000000002</c:v>
                </c:pt>
                <c:pt idx="122">
                  <c:v>20625.75</c:v>
                </c:pt>
                <c:pt idx="123">
                  <c:v>20641.490000000002</c:v>
                </c:pt>
                <c:pt idx="124">
                  <c:v>20500.5</c:v>
                </c:pt>
                <c:pt idx="125">
                  <c:v>20474.310000000001</c:v>
                </c:pt>
                <c:pt idx="126">
                  <c:v>20467.22</c:v>
                </c:pt>
                <c:pt idx="127">
                  <c:v>20325.439999999999</c:v>
                </c:pt>
                <c:pt idx="128">
                  <c:v>20579.98</c:v>
                </c:pt>
                <c:pt idx="129">
                  <c:v>20706.07</c:v>
                </c:pt>
                <c:pt idx="130">
                  <c:v>20489.97</c:v>
                </c:pt>
                <c:pt idx="131">
                  <c:v>20605.349999999999</c:v>
                </c:pt>
                <c:pt idx="132">
                  <c:v>20590.47</c:v>
                </c:pt>
                <c:pt idx="133">
                  <c:v>20323.97</c:v>
                </c:pt>
                <c:pt idx="134">
                  <c:v>20324.25</c:v>
                </c:pt>
                <c:pt idx="135">
                  <c:v>20669.990000000002</c:v>
                </c:pt>
                <c:pt idx="136">
                  <c:v>20432.68</c:v>
                </c:pt>
                <c:pt idx="137">
                  <c:v>20758.150000000001</c:v>
                </c:pt>
                <c:pt idx="138">
                  <c:v>20529.29</c:v>
                </c:pt>
                <c:pt idx="139">
                  <c:v>20548.07</c:v>
                </c:pt>
                <c:pt idx="140">
                  <c:v>20325.52</c:v>
                </c:pt>
                <c:pt idx="141">
                  <c:v>20909.98</c:v>
                </c:pt>
                <c:pt idx="142">
                  <c:v>21211.06</c:v>
                </c:pt>
                <c:pt idx="143">
                  <c:v>21361.58</c:v>
                </c:pt>
                <c:pt idx="144">
                  <c:v>21526.38</c:v>
                </c:pt>
                <c:pt idx="145">
                  <c:v>21681.82</c:v>
                </c:pt>
                <c:pt idx="146">
                  <c:v>21627.55</c:v>
                </c:pt>
                <c:pt idx="147">
                  <c:v>21700.2</c:v>
                </c:pt>
                <c:pt idx="148">
                  <c:v>21715.95</c:v>
                </c:pt>
                <c:pt idx="149">
                  <c:v>21726.98</c:v>
                </c:pt>
                <c:pt idx="150">
                  <c:v>21425.439999999999</c:v>
                </c:pt>
                <c:pt idx="151">
                  <c:v>21394.75</c:v>
                </c:pt>
                <c:pt idx="152">
                  <c:v>21146.5</c:v>
                </c:pt>
                <c:pt idx="153">
                  <c:v>21336.799999999999</c:v>
                </c:pt>
                <c:pt idx="154">
                  <c:v>21474.63</c:v>
                </c:pt>
                <c:pt idx="155">
                  <c:v>21644.38</c:v>
                </c:pt>
                <c:pt idx="156">
                  <c:v>21720.14</c:v>
                </c:pt>
                <c:pt idx="157">
                  <c:v>21547.19</c:v>
                </c:pt>
                <c:pt idx="158">
                  <c:v>21499.46</c:v>
                </c:pt>
                <c:pt idx="159">
                  <c:v>21598.15</c:v>
                </c:pt>
                <c:pt idx="160">
                  <c:v>21665.79</c:v>
                </c:pt>
                <c:pt idx="161">
                  <c:v>21703.61</c:v>
                </c:pt>
                <c:pt idx="162">
                  <c:v>21740.93</c:v>
                </c:pt>
                <c:pt idx="163">
                  <c:v>21684.07</c:v>
                </c:pt>
                <c:pt idx="164">
                  <c:v>21699.43</c:v>
                </c:pt>
                <c:pt idx="165">
                  <c:v>21566.27</c:v>
                </c:pt>
                <c:pt idx="166">
                  <c:v>21282.22</c:v>
                </c:pt>
                <c:pt idx="167">
                  <c:v>21156.880000000001</c:v>
                </c:pt>
                <c:pt idx="168">
                  <c:v>21067.68</c:v>
                </c:pt>
                <c:pt idx="169">
                  <c:v>21238.07</c:v>
                </c:pt>
                <c:pt idx="170">
                  <c:v>21223.56</c:v>
                </c:pt>
                <c:pt idx="171">
                  <c:v>21487.67</c:v>
                </c:pt>
                <c:pt idx="172">
                  <c:v>21417.74</c:v>
                </c:pt>
                <c:pt idx="173">
                  <c:v>21223.17</c:v>
                </c:pt>
                <c:pt idx="174">
                  <c:v>21111.77</c:v>
                </c:pt>
                <c:pt idx="175">
                  <c:v>21094.959999999999</c:v>
                </c:pt>
                <c:pt idx="176">
                  <c:v>21049.41</c:v>
                </c:pt>
                <c:pt idx="177">
                  <c:v>21040.91</c:v>
                </c:pt>
                <c:pt idx="178">
                  <c:v>21130.39</c:v>
                </c:pt>
                <c:pt idx="179">
                  <c:v>21099.54</c:v>
                </c:pt>
                <c:pt idx="180">
                  <c:v>21095.4</c:v>
                </c:pt>
                <c:pt idx="181">
                  <c:v>20859.78</c:v>
                </c:pt>
                <c:pt idx="182">
                  <c:v>20745.84</c:v>
                </c:pt>
                <c:pt idx="183">
                  <c:v>20667.89</c:v>
                </c:pt>
                <c:pt idx="184">
                  <c:v>20435.86</c:v>
                </c:pt>
                <c:pt idx="185">
                  <c:v>20327.87</c:v>
                </c:pt>
                <c:pt idx="186">
                  <c:v>20785.21</c:v>
                </c:pt>
                <c:pt idx="187">
                  <c:v>20881.5</c:v>
                </c:pt>
                <c:pt idx="188">
                  <c:v>21055.42</c:v>
                </c:pt>
                <c:pt idx="189">
                  <c:v>21187.17</c:v>
                </c:pt>
                <c:pt idx="190">
                  <c:v>21148.46</c:v>
                </c:pt>
                <c:pt idx="191">
                  <c:v>20980.79</c:v>
                </c:pt>
                <c:pt idx="192">
                  <c:v>21180.240000000002</c:v>
                </c:pt>
                <c:pt idx="193">
                  <c:v>21373.52</c:v>
                </c:pt>
                <c:pt idx="194">
                  <c:v>21211.26</c:v>
                </c:pt>
                <c:pt idx="195">
                  <c:v>21305.97</c:v>
                </c:pt>
                <c:pt idx="196">
                  <c:v>21246.86</c:v>
                </c:pt>
                <c:pt idx="197">
                  <c:v>21153.200000000001</c:v>
                </c:pt>
                <c:pt idx="198">
                  <c:v>21112.85</c:v>
                </c:pt>
                <c:pt idx="199">
                  <c:v>20870.77</c:v>
                </c:pt>
                <c:pt idx="200">
                  <c:v>21180.74</c:v>
                </c:pt>
                <c:pt idx="201">
                  <c:v>21431.81</c:v>
                </c:pt>
                <c:pt idx="202">
                  <c:v>21492.91</c:v>
                </c:pt>
                <c:pt idx="203">
                  <c:v>21628.04</c:v>
                </c:pt>
                <c:pt idx="204">
                  <c:v>22184.400000000001</c:v>
                </c:pt>
                <c:pt idx="205">
                  <c:v>22167.48</c:v>
                </c:pt>
                <c:pt idx="206">
                  <c:v>22183.32</c:v>
                </c:pt>
                <c:pt idx="207">
                  <c:v>22356.83</c:v>
                </c:pt>
                <c:pt idx="208">
                  <c:v>22241.74</c:v>
                </c:pt>
                <c:pt idx="209">
                  <c:v>22188.62</c:v>
                </c:pt>
                <c:pt idx="210">
                  <c:v>22238.07</c:v>
                </c:pt>
                <c:pt idx="211">
                  <c:v>22274.13</c:v>
                </c:pt>
                <c:pt idx="212">
                  <c:v>22236.41</c:v>
                </c:pt>
                <c:pt idx="213">
                  <c:v>22108.15</c:v>
                </c:pt>
                <c:pt idx="214">
                  <c:v>22122.97</c:v>
                </c:pt>
                <c:pt idx="215">
                  <c:v>21782.35</c:v>
                </c:pt>
                <c:pt idx="216">
                  <c:v>21662.65</c:v>
                </c:pt>
                <c:pt idx="217">
                  <c:v>21579.68</c:v>
                </c:pt>
                <c:pt idx="218">
                  <c:v>21750.29</c:v>
                </c:pt>
                <c:pt idx="219">
                  <c:v>21900.55</c:v>
                </c:pt>
                <c:pt idx="220">
                  <c:v>21743.14</c:v>
                </c:pt>
                <c:pt idx="221">
                  <c:v>21724.69</c:v>
                </c:pt>
                <c:pt idx="222">
                  <c:v>21563.64</c:v>
                </c:pt>
                <c:pt idx="223">
                  <c:v>21744.639999999999</c:v>
                </c:pt>
                <c:pt idx="224">
                  <c:v>21500.89</c:v>
                </c:pt>
                <c:pt idx="225">
                  <c:v>21228.51</c:v>
                </c:pt>
                <c:pt idx="226">
                  <c:v>21191.32</c:v>
                </c:pt>
                <c:pt idx="227">
                  <c:v>21353.61</c:v>
                </c:pt>
                <c:pt idx="228">
                  <c:v>21174.34</c:v>
                </c:pt>
                <c:pt idx="229">
                  <c:v>21267.41</c:v>
                </c:pt>
                <c:pt idx="230">
                  <c:v>21713.26</c:v>
                </c:pt>
                <c:pt idx="231">
                  <c:v>21548.65</c:v>
                </c:pt>
                <c:pt idx="232">
                  <c:v>21558.43</c:v>
                </c:pt>
                <c:pt idx="233">
                  <c:v>21576.36</c:v>
                </c:pt>
                <c:pt idx="234">
                  <c:v>21376.73</c:v>
                </c:pt>
                <c:pt idx="235">
                  <c:v>21474.58</c:v>
                </c:pt>
                <c:pt idx="236">
                  <c:v>21425.77</c:v>
                </c:pt>
                <c:pt idx="237">
                  <c:v>21361.61</c:v>
                </c:pt>
                <c:pt idx="238">
                  <c:v>21062.75</c:v>
                </c:pt>
                <c:pt idx="239">
                  <c:v>21339.17</c:v>
                </c:pt>
                <c:pt idx="240">
                  <c:v>21456.880000000001</c:v>
                </c:pt>
                <c:pt idx="241">
                  <c:v>21659.03</c:v>
                </c:pt>
                <c:pt idx="242">
                  <c:v>21712.799999999999</c:v>
                </c:pt>
                <c:pt idx="243">
                  <c:v>21812.81</c:v>
                </c:pt>
                <c:pt idx="244">
                  <c:v>21490.02</c:v>
                </c:pt>
                <c:pt idx="245">
                  <c:v>21536.55</c:v>
                </c:pt>
                <c:pt idx="246">
                  <c:v>21504.61</c:v>
                </c:pt>
                <c:pt idx="247">
                  <c:v>21556.02</c:v>
                </c:pt>
                <c:pt idx="248">
                  <c:v>21567.66</c:v>
                </c:pt>
                <c:pt idx="249">
                  <c:v>21376.36</c:v>
                </c:pt>
                <c:pt idx="250">
                  <c:v>21422.31</c:v>
                </c:pt>
                <c:pt idx="251">
                  <c:v>21346.04</c:v>
                </c:pt>
                <c:pt idx="252">
                  <c:v>21256.58</c:v>
                </c:pt>
                <c:pt idx="253">
                  <c:v>21217.32</c:v>
                </c:pt>
                <c:pt idx="254">
                  <c:v>21051.51</c:v>
                </c:pt>
                <c:pt idx="255">
                  <c:v>21147.89</c:v>
                </c:pt>
                <c:pt idx="256">
                  <c:v>21029.93</c:v>
                </c:pt>
                <c:pt idx="257">
                  <c:v>20442.55</c:v>
                </c:pt>
                <c:pt idx="258">
                  <c:v>20510.5</c:v>
                </c:pt>
                <c:pt idx="259">
                  <c:v>20812.22</c:v>
                </c:pt>
                <c:pt idx="260">
                  <c:v>20928.87</c:v>
                </c:pt>
                <c:pt idx="261">
                  <c:v>20960.47</c:v>
                </c:pt>
                <c:pt idx="262">
                  <c:v>20831.900000000001</c:v>
                </c:pt>
                <c:pt idx="263">
                  <c:v>20797.03</c:v>
                </c:pt>
                <c:pt idx="264">
                  <c:v>20832.91</c:v>
                </c:pt>
                <c:pt idx="265">
                  <c:v>20701.62</c:v>
                </c:pt>
                <c:pt idx="266">
                  <c:v>20555.439999999999</c:v>
                </c:pt>
                <c:pt idx="267">
                  <c:v>20746.29</c:v>
                </c:pt>
                <c:pt idx="268">
                  <c:v>20598.64</c:v>
                </c:pt>
                <c:pt idx="269">
                  <c:v>20506.240000000002</c:v>
                </c:pt>
                <c:pt idx="270">
                  <c:v>20453.439999999999</c:v>
                </c:pt>
                <c:pt idx="271">
                  <c:v>20770.060000000001</c:v>
                </c:pt>
                <c:pt idx="272">
                  <c:v>20848.38</c:v>
                </c:pt>
                <c:pt idx="273">
                  <c:v>20472.810000000001</c:v>
                </c:pt>
                <c:pt idx="274">
                  <c:v>20544.23</c:v>
                </c:pt>
                <c:pt idx="275">
                  <c:v>20575.72</c:v>
                </c:pt>
                <c:pt idx="276">
                  <c:v>20264.82</c:v>
                </c:pt>
                <c:pt idx="277">
                  <c:v>20296.45</c:v>
                </c:pt>
                <c:pt idx="278">
                  <c:v>20270.88</c:v>
                </c:pt>
                <c:pt idx="279">
                  <c:v>20366.3</c:v>
                </c:pt>
                <c:pt idx="280">
                  <c:v>20224.669999999998</c:v>
                </c:pt>
                <c:pt idx="281">
                  <c:v>19944.61</c:v>
                </c:pt>
                <c:pt idx="282">
                  <c:v>19655.13</c:v>
                </c:pt>
                <c:pt idx="283">
                  <c:v>19957.88</c:v>
                </c:pt>
                <c:pt idx="284">
                  <c:v>19706.189999999999</c:v>
                </c:pt>
                <c:pt idx="285">
                  <c:v>19302.59</c:v>
                </c:pt>
                <c:pt idx="286">
                  <c:v>19785.43</c:v>
                </c:pt>
                <c:pt idx="287">
                  <c:v>20310.5</c:v>
                </c:pt>
                <c:pt idx="288">
                  <c:v>20779.93</c:v>
                </c:pt>
                <c:pt idx="289">
                  <c:v>21107.17</c:v>
                </c:pt>
                <c:pt idx="290">
                  <c:v>21275.51</c:v>
                </c:pt>
                <c:pt idx="291">
                  <c:v>21391.73</c:v>
                </c:pt>
                <c:pt idx="292">
                  <c:v>21638.959999999999</c:v>
                </c:pt>
                <c:pt idx="293">
                  <c:v>21755.13</c:v>
                </c:pt>
                <c:pt idx="294">
                  <c:v>21348.400000000001</c:v>
                </c:pt>
                <c:pt idx="295">
                  <c:v>21273.040000000001</c:v>
                </c:pt>
                <c:pt idx="296">
                  <c:v>21319.47</c:v>
                </c:pt>
                <c:pt idx="297">
                  <c:v>21643.75</c:v>
                </c:pt>
                <c:pt idx="298">
                  <c:v>21766.5</c:v>
                </c:pt>
                <c:pt idx="299">
                  <c:v>21755.17</c:v>
                </c:pt>
                <c:pt idx="300">
                  <c:v>22533.97</c:v>
                </c:pt>
                <c:pt idx="301">
                  <c:v>22629.39</c:v>
                </c:pt>
                <c:pt idx="302">
                  <c:v>22274.97</c:v>
                </c:pt>
                <c:pt idx="303">
                  <c:v>22360.98</c:v>
                </c:pt>
                <c:pt idx="304">
                  <c:v>22036.720000000001</c:v>
                </c:pt>
                <c:pt idx="305">
                  <c:v>21967.98</c:v>
                </c:pt>
                <c:pt idx="306">
                  <c:v>21647.69</c:v>
                </c:pt>
                <c:pt idx="307">
                  <c:v>21582.47</c:v>
                </c:pt>
                <c:pt idx="308">
                  <c:v>21286.81</c:v>
                </c:pt>
                <c:pt idx="309">
                  <c:v>21582.69</c:v>
                </c:pt>
                <c:pt idx="310">
                  <c:v>21679.03</c:v>
                </c:pt>
                <c:pt idx="311">
                  <c:v>21804.9</c:v>
                </c:pt>
                <c:pt idx="312">
                  <c:v>21670.35</c:v>
                </c:pt>
                <c:pt idx="313">
                  <c:v>21851.13</c:v>
                </c:pt>
                <c:pt idx="314">
                  <c:v>21885.24</c:v>
                </c:pt>
                <c:pt idx="315">
                  <c:v>22121.7</c:v>
                </c:pt>
                <c:pt idx="316">
                  <c:v>22471.31</c:v>
                </c:pt>
                <c:pt idx="317">
                  <c:v>22446.01</c:v>
                </c:pt>
                <c:pt idx="318">
                  <c:v>22189.74</c:v>
                </c:pt>
                <c:pt idx="319">
                  <c:v>22018.87</c:v>
                </c:pt>
                <c:pt idx="320">
                  <c:v>22002.47</c:v>
                </c:pt>
                <c:pt idx="321">
                  <c:v>21761.58</c:v>
                </c:pt>
                <c:pt idx="322">
                  <c:v>21906.41</c:v>
                </c:pt>
                <c:pt idx="323">
                  <c:v>21569.56</c:v>
                </c:pt>
                <c:pt idx="324">
                  <c:v>21049.52</c:v>
                </c:pt>
                <c:pt idx="325">
                  <c:v>21323.61</c:v>
                </c:pt>
                <c:pt idx="326">
                  <c:v>21440.84</c:v>
                </c:pt>
                <c:pt idx="327">
                  <c:v>21676.83</c:v>
                </c:pt>
                <c:pt idx="328">
                  <c:v>22167.759999999998</c:v>
                </c:pt>
                <c:pt idx="329">
                  <c:v>22404.14</c:v>
                </c:pt>
                <c:pt idx="330">
                  <c:v>22374.21</c:v>
                </c:pt>
                <c:pt idx="331">
                  <c:v>22342</c:v>
                </c:pt>
                <c:pt idx="332">
                  <c:v>22871.279999999999</c:v>
                </c:pt>
                <c:pt idx="333">
                  <c:v>22806.59</c:v>
                </c:pt>
                <c:pt idx="334">
                  <c:v>22298.2</c:v>
                </c:pt>
                <c:pt idx="335">
                  <c:v>22501.33</c:v>
                </c:pt>
                <c:pt idx="336">
                  <c:v>22323.43</c:v>
                </c:pt>
                <c:pt idx="337">
                  <c:v>23043.37</c:v>
                </c:pt>
                <c:pt idx="338">
                  <c:v>23538.92</c:v>
                </c:pt>
                <c:pt idx="339">
                  <c:v>23550.47</c:v>
                </c:pt>
                <c:pt idx="340">
                  <c:v>23781.759999999998</c:v>
                </c:pt>
                <c:pt idx="341">
                  <c:v>24242.06</c:v>
                </c:pt>
                <c:pt idx="342">
                  <c:v>24219.19</c:v>
                </c:pt>
                <c:pt idx="343">
                  <c:v>24376.17</c:v>
                </c:pt>
                <c:pt idx="344">
                  <c:v>24173.37</c:v>
                </c:pt>
                <c:pt idx="345">
                  <c:v>24080.01</c:v>
                </c:pt>
                <c:pt idx="346">
                  <c:v>23946.43</c:v>
                </c:pt>
                <c:pt idx="347">
                  <c:v>23846.6</c:v>
                </c:pt>
                <c:pt idx="348">
                  <c:v>23881.85</c:v>
                </c:pt>
                <c:pt idx="349">
                  <c:v>23848.63</c:v>
                </c:pt>
                <c:pt idx="350">
                  <c:v>23752.79</c:v>
                </c:pt>
                <c:pt idx="351">
                  <c:v>23754.959999999999</c:v>
                </c:pt>
                <c:pt idx="352">
                  <c:v>23042.19</c:v>
                </c:pt>
                <c:pt idx="353">
                  <c:v>23035.78</c:v>
                </c:pt>
                <c:pt idx="354">
                  <c:v>22657.95</c:v>
                </c:pt>
                <c:pt idx="355">
                  <c:v>22702.71</c:v>
                </c:pt>
                <c:pt idx="356">
                  <c:v>22469.78</c:v>
                </c:pt>
                <c:pt idx="357">
                  <c:v>22253.65</c:v>
                </c:pt>
                <c:pt idx="358">
                  <c:v>22351.84</c:v>
                </c:pt>
                <c:pt idx="359">
                  <c:v>22458.97</c:v>
                </c:pt>
                <c:pt idx="360">
                  <c:v>22663.8</c:v>
                </c:pt>
                <c:pt idx="361">
                  <c:v>22740.05</c:v>
                </c:pt>
                <c:pt idx="362">
                  <c:v>22819.17</c:v>
                </c:pt>
                <c:pt idx="363">
                  <c:v>22733.25</c:v>
                </c:pt>
                <c:pt idx="364">
                  <c:v>23020.18</c:v>
                </c:pt>
                <c:pt idx="365">
                  <c:v>22820.86</c:v>
                </c:pt>
                <c:pt idx="366">
                  <c:v>22967.74</c:v>
                </c:pt>
                <c:pt idx="367">
                  <c:v>22693.69</c:v>
                </c:pt>
                <c:pt idx="368">
                  <c:v>22484.01</c:v>
                </c:pt>
                <c:pt idx="369">
                  <c:v>22420.67</c:v>
                </c:pt>
                <c:pt idx="370">
                  <c:v>22270.04</c:v>
                </c:pt>
                <c:pt idx="371">
                  <c:v>22110.54</c:v>
                </c:pt>
                <c:pt idx="372">
                  <c:v>22267.07</c:v>
                </c:pt>
                <c:pt idx="373">
                  <c:v>22313.19</c:v>
                </c:pt>
                <c:pt idx="374">
                  <c:v>21980.82</c:v>
                </c:pt>
                <c:pt idx="375">
                  <c:v>22368.12</c:v>
                </c:pt>
                <c:pt idx="376">
                  <c:v>22053.07</c:v>
                </c:pt>
                <c:pt idx="377">
                  <c:v>22117.57</c:v>
                </c:pt>
                <c:pt idx="378">
                  <c:v>22606.91</c:v>
                </c:pt>
                <c:pt idx="379">
                  <c:v>22591.54</c:v>
                </c:pt>
                <c:pt idx="380">
                  <c:v>22666.560000000001</c:v>
                </c:pt>
                <c:pt idx="381">
                  <c:v>22514.31</c:v>
                </c:pt>
                <c:pt idx="382">
                  <c:v>22536.05</c:v>
                </c:pt>
                <c:pt idx="383">
                  <c:v>22585.54</c:v>
                </c:pt>
                <c:pt idx="384">
                  <c:v>22676.73</c:v>
                </c:pt>
                <c:pt idx="385">
                  <c:v>22642.18</c:v>
                </c:pt>
                <c:pt idx="386">
                  <c:v>22472.12</c:v>
                </c:pt>
                <c:pt idx="387">
                  <c:v>22613.3</c:v>
                </c:pt>
                <c:pt idx="388">
                  <c:v>22646.48</c:v>
                </c:pt>
                <c:pt idx="389">
                  <c:v>22711.59</c:v>
                </c:pt>
                <c:pt idx="390">
                  <c:v>22594.28</c:v>
                </c:pt>
                <c:pt idx="391">
                  <c:v>22555.05</c:v>
                </c:pt>
                <c:pt idx="392">
                  <c:v>22480.33</c:v>
                </c:pt>
                <c:pt idx="393">
                  <c:v>22734.560000000001</c:v>
                </c:pt>
                <c:pt idx="394">
                  <c:v>22871.62</c:v>
                </c:pt>
                <c:pt idx="395">
                  <c:v>22917.52</c:v>
                </c:pt>
                <c:pt idx="396">
                  <c:v>22605.73</c:v>
                </c:pt>
                <c:pt idx="397">
                  <c:v>22397.62</c:v>
                </c:pt>
                <c:pt idx="398">
                  <c:v>22036.87</c:v>
                </c:pt>
                <c:pt idx="399">
                  <c:v>22002.14</c:v>
                </c:pt>
                <c:pt idx="400">
                  <c:v>22215.34</c:v>
                </c:pt>
                <c:pt idx="401">
                  <c:v>21838.53</c:v>
                </c:pt>
                <c:pt idx="402">
                  <c:v>21647.66</c:v>
                </c:pt>
                <c:pt idx="403">
                  <c:v>21697.439999999999</c:v>
                </c:pt>
                <c:pt idx="404">
                  <c:v>21679</c:v>
                </c:pt>
                <c:pt idx="405">
                  <c:v>21889.06</c:v>
                </c:pt>
                <c:pt idx="406">
                  <c:v>22233.8</c:v>
                </c:pt>
                <c:pt idx="407">
                  <c:v>22314.47</c:v>
                </c:pt>
                <c:pt idx="408">
                  <c:v>22195.19</c:v>
                </c:pt>
                <c:pt idx="409">
                  <c:v>22320.880000000001</c:v>
                </c:pt>
                <c:pt idx="410">
                  <c:v>22160.33</c:v>
                </c:pt>
                <c:pt idx="411">
                  <c:v>22543.56</c:v>
                </c:pt>
                <c:pt idx="412">
                  <c:v>22456.45</c:v>
                </c:pt>
                <c:pt idx="413">
                  <c:v>22523.279999999999</c:v>
                </c:pt>
                <c:pt idx="414">
                  <c:v>22338.53</c:v>
                </c:pt>
                <c:pt idx="415">
                  <c:v>22565.919999999998</c:v>
                </c:pt>
                <c:pt idx="416">
                  <c:v>22806.57</c:v>
                </c:pt>
                <c:pt idx="417">
                  <c:v>22883.24</c:v>
                </c:pt>
                <c:pt idx="418">
                  <c:v>22842.959999999999</c:v>
                </c:pt>
                <c:pt idx="419">
                  <c:v>22896.17</c:v>
                </c:pt>
                <c:pt idx="420">
                  <c:v>22977.22</c:v>
                </c:pt>
                <c:pt idx="421">
                  <c:v>22686.95</c:v>
                </c:pt>
                <c:pt idx="422">
                  <c:v>22799.38</c:v>
                </c:pt>
                <c:pt idx="423">
                  <c:v>22748.720000000001</c:v>
                </c:pt>
                <c:pt idx="424">
                  <c:v>22520.31</c:v>
                </c:pt>
                <c:pt idx="425">
                  <c:v>22552.17</c:v>
                </c:pt>
                <c:pt idx="426">
                  <c:v>22365.09</c:v>
                </c:pt>
                <c:pt idx="427">
                  <c:v>22126.25</c:v>
                </c:pt>
                <c:pt idx="428">
                  <c:v>22163.4</c:v>
                </c:pt>
                <c:pt idx="429">
                  <c:v>22051.97</c:v>
                </c:pt>
                <c:pt idx="430">
                  <c:v>22431.95</c:v>
                </c:pt>
                <c:pt idx="431">
                  <c:v>22488.95</c:v>
                </c:pt>
                <c:pt idx="432">
                  <c:v>22380.22</c:v>
                </c:pt>
                <c:pt idx="433">
                  <c:v>22621.29</c:v>
                </c:pt>
                <c:pt idx="434">
                  <c:v>22868.79</c:v>
                </c:pt>
                <c:pt idx="435">
                  <c:v>23025.95</c:v>
                </c:pt>
                <c:pt idx="436">
                  <c:v>22937.58</c:v>
                </c:pt>
                <c:pt idx="437">
                  <c:v>22907.200000000001</c:v>
                </c:pt>
                <c:pt idx="438">
                  <c:v>22820.62</c:v>
                </c:pt>
                <c:pt idx="439">
                  <c:v>22730.12</c:v>
                </c:pt>
                <c:pt idx="440">
                  <c:v>22889.47</c:v>
                </c:pt>
                <c:pt idx="441">
                  <c:v>22705.3</c:v>
                </c:pt>
                <c:pt idx="442">
                  <c:v>22573.95</c:v>
                </c:pt>
                <c:pt idx="443">
                  <c:v>22482.51</c:v>
                </c:pt>
                <c:pt idx="444">
                  <c:v>22463.01</c:v>
                </c:pt>
                <c:pt idx="445">
                  <c:v>22440.65</c:v>
                </c:pt>
                <c:pt idx="446">
                  <c:v>22513.22</c:v>
                </c:pt>
                <c:pt idx="447">
                  <c:v>22568.19</c:v>
                </c:pt>
                <c:pt idx="448">
                  <c:v>22453.42</c:v>
                </c:pt>
                <c:pt idx="449">
                  <c:v>22466.66</c:v>
                </c:pt>
                <c:pt idx="450">
                  <c:v>22278.77</c:v>
                </c:pt>
                <c:pt idx="451">
                  <c:v>22118.62</c:v>
                </c:pt>
                <c:pt idx="452">
                  <c:v>22228.82</c:v>
                </c:pt>
                <c:pt idx="453">
                  <c:v>22157.88</c:v>
                </c:pt>
                <c:pt idx="454">
                  <c:v>22148.22</c:v>
                </c:pt>
                <c:pt idx="455">
                  <c:v>22231.86</c:v>
                </c:pt>
                <c:pt idx="456">
                  <c:v>21929.01</c:v>
                </c:pt>
                <c:pt idx="457">
                  <c:v>21801.83</c:v>
                </c:pt>
                <c:pt idx="458">
                  <c:v>21843.55</c:v>
                </c:pt>
                <c:pt idx="459">
                  <c:v>21801.41</c:v>
                </c:pt>
                <c:pt idx="460">
                  <c:v>21657.87</c:v>
                </c:pt>
                <c:pt idx="461">
                  <c:v>21819.09</c:v>
                </c:pt>
                <c:pt idx="462">
                  <c:v>21599.67</c:v>
                </c:pt>
                <c:pt idx="463">
                  <c:v>21534.33</c:v>
                </c:pt>
                <c:pt idx="464">
                  <c:v>21633.73</c:v>
                </c:pt>
                <c:pt idx="465">
                  <c:v>21541.18</c:v>
                </c:pt>
                <c:pt idx="466">
                  <c:v>21415.85</c:v>
                </c:pt>
                <c:pt idx="467">
                  <c:v>21115.48</c:v>
                </c:pt>
                <c:pt idx="468">
                  <c:v>21441.57</c:v>
                </c:pt>
                <c:pt idx="469">
                  <c:v>21392.42</c:v>
                </c:pt>
                <c:pt idx="470">
                  <c:v>21250.959999999999</c:v>
                </c:pt>
                <c:pt idx="471">
                  <c:v>20893.05</c:v>
                </c:pt>
                <c:pt idx="472">
                  <c:v>20958.900000000001</c:v>
                </c:pt>
                <c:pt idx="473">
                  <c:v>20423.37</c:v>
                </c:pt>
                <c:pt idx="474">
                  <c:v>21188.799999999999</c:v>
                </c:pt>
                <c:pt idx="475">
                  <c:v>21352.16</c:v>
                </c:pt>
                <c:pt idx="476">
                  <c:v>21297.98</c:v>
                </c:pt>
                <c:pt idx="477">
                  <c:v>21537.9</c:v>
                </c:pt>
                <c:pt idx="478">
                  <c:v>21876.53</c:v>
                </c:pt>
                <c:pt idx="479">
                  <c:v>21704.14</c:v>
                </c:pt>
                <c:pt idx="480">
                  <c:v>21764.99</c:v>
                </c:pt>
                <c:pt idx="481">
                  <c:v>21742.45</c:v>
                </c:pt>
                <c:pt idx="482">
                  <c:v>21826.1</c:v>
                </c:pt>
                <c:pt idx="483">
                  <c:v>21594.22</c:v>
                </c:pt>
                <c:pt idx="484">
                  <c:v>21488.16</c:v>
                </c:pt>
                <c:pt idx="485">
                  <c:v>21261.96</c:v>
                </c:pt>
                <c:pt idx="486">
                  <c:v>21390.2</c:v>
                </c:pt>
                <c:pt idx="487">
                  <c:v>21047.81</c:v>
                </c:pt>
                <c:pt idx="488">
                  <c:v>21339.98</c:v>
                </c:pt>
                <c:pt idx="489">
                  <c:v>21901.13</c:v>
                </c:pt>
                <c:pt idx="490">
                  <c:v>22292.53</c:v>
                </c:pt>
                <c:pt idx="491">
                  <c:v>22391.67</c:v>
                </c:pt>
                <c:pt idx="492">
                  <c:v>22134.639999999999</c:v>
                </c:pt>
                <c:pt idx="493">
                  <c:v>21789.72</c:v>
                </c:pt>
                <c:pt idx="494">
                  <c:v>21789.88</c:v>
                </c:pt>
                <c:pt idx="495">
                  <c:v>21942.42</c:v>
                </c:pt>
                <c:pt idx="496">
                  <c:v>22054.32</c:v>
                </c:pt>
                <c:pt idx="497">
                  <c:v>21903.66</c:v>
                </c:pt>
                <c:pt idx="498">
                  <c:v>21555.99</c:v>
                </c:pt>
                <c:pt idx="499">
                  <c:v>21384.1</c:v>
                </c:pt>
                <c:pt idx="500">
                  <c:v>21251.24</c:v>
                </c:pt>
                <c:pt idx="501">
                  <c:v>21633.34</c:v>
                </c:pt>
                <c:pt idx="502">
                  <c:v>21507.74</c:v>
                </c:pt>
                <c:pt idx="503">
                  <c:v>21721.57</c:v>
                </c:pt>
                <c:pt idx="504">
                  <c:v>22001.29</c:v>
                </c:pt>
                <c:pt idx="505">
                  <c:v>22267</c:v>
                </c:pt>
                <c:pt idx="506">
                  <c:v>22921.16</c:v>
                </c:pt>
                <c:pt idx="507">
                  <c:v>23361.67</c:v>
                </c:pt>
                <c:pt idx="508">
                  <c:v>23276.1</c:v>
                </c:pt>
                <c:pt idx="509">
                  <c:v>23205.23</c:v>
                </c:pt>
                <c:pt idx="510">
                  <c:v>23559.33</c:v>
                </c:pt>
                <c:pt idx="511">
                  <c:v>23707.14</c:v>
                </c:pt>
                <c:pt idx="512">
                  <c:v>23757.34</c:v>
                </c:pt>
                <c:pt idx="513">
                  <c:v>23750.65</c:v>
                </c:pt>
                <c:pt idx="514">
                  <c:v>24026.43</c:v>
                </c:pt>
                <c:pt idx="515">
                  <c:v>23924.400000000001</c:v>
                </c:pt>
                <c:pt idx="516">
                  <c:v>23797.84</c:v>
                </c:pt>
                <c:pt idx="517">
                  <c:v>23854.11</c:v>
                </c:pt>
                <c:pt idx="518">
                  <c:v>24078.93</c:v>
                </c:pt>
                <c:pt idx="519">
                  <c:v>23783.42</c:v>
                </c:pt>
                <c:pt idx="520">
                  <c:v>23721.17</c:v>
                </c:pt>
                <c:pt idx="521">
                  <c:v>23827.98</c:v>
                </c:pt>
                <c:pt idx="522">
                  <c:v>23719.66</c:v>
                </c:pt>
                <c:pt idx="523">
                  <c:v>23656.39</c:v>
                </c:pt>
                <c:pt idx="524">
                  <c:v>23832.81</c:v>
                </c:pt>
                <c:pt idx="525">
                  <c:v>23948.97</c:v>
                </c:pt>
                <c:pt idx="526">
                  <c:v>23643</c:v>
                </c:pt>
                <c:pt idx="527">
                  <c:v>23073.73</c:v>
                </c:pt>
                <c:pt idx="528">
                  <c:v>22831.49</c:v>
                </c:pt>
                <c:pt idx="529">
                  <c:v>22912.05</c:v>
                </c:pt>
                <c:pt idx="530">
                  <c:v>22854.39</c:v>
                </c:pt>
                <c:pt idx="531">
                  <c:v>22922.95</c:v>
                </c:pt>
                <c:pt idx="532">
                  <c:v>22909.41</c:v>
                </c:pt>
                <c:pt idx="533">
                  <c:v>22850.73</c:v>
                </c:pt>
                <c:pt idx="534">
                  <c:v>22852.01</c:v>
                </c:pt>
                <c:pt idx="535">
                  <c:v>22834.93</c:v>
                </c:pt>
                <c:pt idx="536">
                  <c:v>22961.47</c:v>
                </c:pt>
                <c:pt idx="537">
                  <c:v>22770.44</c:v>
                </c:pt>
                <c:pt idx="538">
                  <c:v>22621.360000000001</c:v>
                </c:pt>
                <c:pt idx="539">
                  <c:v>22699.3</c:v>
                </c:pt>
                <c:pt idx="540">
                  <c:v>22879.27</c:v>
                </c:pt>
                <c:pt idx="541">
                  <c:v>22936.41</c:v>
                </c:pt>
                <c:pt idx="542">
                  <c:v>22894.3</c:v>
                </c:pt>
                <c:pt idx="543">
                  <c:v>22627.95</c:v>
                </c:pt>
                <c:pt idx="544">
                  <c:v>22317.15</c:v>
                </c:pt>
                <c:pt idx="545">
                  <c:v>22525.38</c:v>
                </c:pt>
                <c:pt idx="546">
                  <c:v>22595.33</c:v>
                </c:pt>
                <c:pt idx="547">
                  <c:v>22843.53</c:v>
                </c:pt>
                <c:pt idx="548">
                  <c:v>22916.93</c:v>
                </c:pt>
                <c:pt idx="549">
                  <c:v>22601.83</c:v>
                </c:pt>
                <c:pt idx="550">
                  <c:v>22613.96</c:v>
                </c:pt>
                <c:pt idx="551">
                  <c:v>22474.74</c:v>
                </c:pt>
                <c:pt idx="552">
                  <c:v>22657.08</c:v>
                </c:pt>
                <c:pt idx="553">
                  <c:v>22390.14</c:v>
                </c:pt>
                <c:pt idx="554">
                  <c:v>22601.55</c:v>
                </c:pt>
                <c:pt idx="555">
                  <c:v>22456.79</c:v>
                </c:pt>
                <c:pt idx="556">
                  <c:v>22279.98</c:v>
                </c:pt>
                <c:pt idx="557">
                  <c:v>22603.3</c:v>
                </c:pt>
                <c:pt idx="558">
                  <c:v>21975.23</c:v>
                </c:pt>
                <c:pt idx="559">
                  <c:v>22250.98</c:v>
                </c:pt>
                <c:pt idx="560">
                  <c:v>22342.93</c:v>
                </c:pt>
                <c:pt idx="561">
                  <c:v>22607.56</c:v>
                </c:pt>
                <c:pt idx="562">
                  <c:v>22580.7</c:v>
                </c:pt>
                <c:pt idx="563">
                  <c:v>22989.439999999999</c:v>
                </c:pt>
                <c:pt idx="564">
                  <c:v>22849.91</c:v>
                </c:pt>
                <c:pt idx="565">
                  <c:v>22518.75</c:v>
                </c:pt>
                <c:pt idx="566">
                  <c:v>22612.959999999999</c:v>
                </c:pt>
                <c:pt idx="567">
                  <c:v>22512.18</c:v>
                </c:pt>
                <c:pt idx="568">
                  <c:v>22144.92</c:v>
                </c:pt>
                <c:pt idx="569">
                  <c:v>21897.29</c:v>
                </c:pt>
                <c:pt idx="570">
                  <c:v>22047.95</c:v>
                </c:pt>
                <c:pt idx="571">
                  <c:v>21903.27</c:v>
                </c:pt>
                <c:pt idx="572">
                  <c:v>21698.95</c:v>
                </c:pt>
                <c:pt idx="573">
                  <c:v>21900.13</c:v>
                </c:pt>
                <c:pt idx="574">
                  <c:v>21670</c:v>
                </c:pt>
                <c:pt idx="575">
                  <c:v>21709.3</c:v>
                </c:pt>
                <c:pt idx="576">
                  <c:v>21390.95</c:v>
                </c:pt>
                <c:pt idx="577">
                  <c:v>21450.04</c:v>
                </c:pt>
                <c:pt idx="578">
                  <c:v>21374.66</c:v>
                </c:pt>
                <c:pt idx="579">
                  <c:v>21352.17</c:v>
                </c:pt>
                <c:pt idx="580">
                  <c:v>21221.27</c:v>
                </c:pt>
                <c:pt idx="581">
                  <c:v>20959.66</c:v>
                </c:pt>
                <c:pt idx="582">
                  <c:v>20958.18</c:v>
                </c:pt>
                <c:pt idx="583">
                  <c:v>20803.71</c:v>
                </c:pt>
                <c:pt idx="584">
                  <c:v>20680.54</c:v>
                </c:pt>
                <c:pt idx="585">
                  <c:v>20716.849999999999</c:v>
                </c:pt>
                <c:pt idx="586">
                  <c:v>20650.71</c:v>
                </c:pt>
                <c:pt idx="587">
                  <c:v>20660.810000000001</c:v>
                </c:pt>
                <c:pt idx="588">
                  <c:v>20475.25</c:v>
                </c:pt>
                <c:pt idx="589">
                  <c:v>20400.509999999998</c:v>
                </c:pt>
                <c:pt idx="590">
                  <c:v>20315.34</c:v>
                </c:pt>
                <c:pt idx="591">
                  <c:v>20398.63</c:v>
                </c:pt>
                <c:pt idx="592">
                  <c:v>20269.82</c:v>
                </c:pt>
                <c:pt idx="593">
                  <c:v>20349.259999999998</c:v>
                </c:pt>
                <c:pt idx="594">
                  <c:v>20439.43</c:v>
                </c:pt>
                <c:pt idx="595">
                  <c:v>20413.61</c:v>
                </c:pt>
                <c:pt idx="596">
                  <c:v>20456.5</c:v>
                </c:pt>
                <c:pt idx="597">
                  <c:v>20301.330000000002</c:v>
                </c:pt>
                <c:pt idx="598">
                  <c:v>20128.18</c:v>
                </c:pt>
                <c:pt idx="599">
                  <c:v>19793.8</c:v>
                </c:pt>
                <c:pt idx="600">
                  <c:v>19860.37</c:v>
                </c:pt>
                <c:pt idx="601">
                  <c:v>19873.689999999999</c:v>
                </c:pt>
                <c:pt idx="602">
                  <c:v>19736.14</c:v>
                </c:pt>
                <c:pt idx="603">
                  <c:v>19441.39</c:v>
                </c:pt>
                <c:pt idx="604">
                  <c:v>19297.96</c:v>
                </c:pt>
                <c:pt idx="605">
                  <c:v>19433.439999999999</c:v>
                </c:pt>
                <c:pt idx="606">
                  <c:v>19286.060000000001</c:v>
                </c:pt>
                <c:pt idx="607">
                  <c:v>19533.38</c:v>
                </c:pt>
                <c:pt idx="608">
                  <c:v>19615.96</c:v>
                </c:pt>
                <c:pt idx="609">
                  <c:v>19733.57</c:v>
                </c:pt>
                <c:pt idx="610">
                  <c:v>19591.32</c:v>
                </c:pt>
                <c:pt idx="611">
                  <c:v>19480.98</c:v>
                </c:pt>
                <c:pt idx="612">
                  <c:v>19319.11</c:v>
                </c:pt>
                <c:pt idx="613">
                  <c:v>19502.23</c:v>
                </c:pt>
                <c:pt idx="614">
                  <c:v>19401.12</c:v>
                </c:pt>
                <c:pt idx="615">
                  <c:v>19366.36</c:v>
                </c:pt>
                <c:pt idx="616">
                  <c:v>19547.05</c:v>
                </c:pt>
                <c:pt idx="617">
                  <c:v>19373.11</c:v>
                </c:pt>
                <c:pt idx="618">
                  <c:v>19509.53</c:v>
                </c:pt>
                <c:pt idx="619">
                  <c:v>19471.27</c:v>
                </c:pt>
                <c:pt idx="620">
                  <c:v>19707.75</c:v>
                </c:pt>
                <c:pt idx="621">
                  <c:v>19750.55</c:v>
                </c:pt>
                <c:pt idx="622">
                  <c:v>19689.38</c:v>
                </c:pt>
                <c:pt idx="623">
                  <c:v>19545.580000000002</c:v>
                </c:pt>
                <c:pt idx="624">
                  <c:v>19792.45</c:v>
                </c:pt>
                <c:pt idx="625">
                  <c:v>19928.96</c:v>
                </c:pt>
                <c:pt idx="626">
                  <c:v>20062.650000000001</c:v>
                </c:pt>
                <c:pt idx="627">
                  <c:v>20059.29</c:v>
                </c:pt>
                <c:pt idx="628">
                  <c:v>19949.79</c:v>
                </c:pt>
                <c:pt idx="629">
                  <c:v>20066</c:v>
                </c:pt>
                <c:pt idx="630">
                  <c:v>20057.07</c:v>
                </c:pt>
                <c:pt idx="631">
                  <c:v>19907.080000000002</c:v>
                </c:pt>
                <c:pt idx="632">
                  <c:v>19933.45</c:v>
                </c:pt>
                <c:pt idx="633">
                  <c:v>20048.46</c:v>
                </c:pt>
                <c:pt idx="634">
                  <c:v>20026.580000000002</c:v>
                </c:pt>
                <c:pt idx="635">
                  <c:v>20098.14</c:v>
                </c:pt>
                <c:pt idx="636">
                  <c:v>19979.560000000001</c:v>
                </c:pt>
                <c:pt idx="637">
                  <c:v>19973.669999999998</c:v>
                </c:pt>
                <c:pt idx="638">
                  <c:v>20089.86</c:v>
                </c:pt>
                <c:pt idx="639">
                  <c:v>20046.900000000001</c:v>
                </c:pt>
                <c:pt idx="640">
                  <c:v>19970.78</c:v>
                </c:pt>
                <c:pt idx="641">
                  <c:v>20074.41</c:v>
                </c:pt>
                <c:pt idx="642">
                  <c:v>20157.919999999998</c:v>
                </c:pt>
                <c:pt idx="643">
                  <c:v>20177.28</c:v>
                </c:pt>
                <c:pt idx="644">
                  <c:v>20137.22</c:v>
                </c:pt>
                <c:pt idx="645">
                  <c:v>20073.86</c:v>
                </c:pt>
                <c:pt idx="646">
                  <c:v>20070.439999999999</c:v>
                </c:pt>
                <c:pt idx="647">
                  <c:v>19856.650000000001</c:v>
                </c:pt>
                <c:pt idx="648">
                  <c:v>20061.68</c:v>
                </c:pt>
                <c:pt idx="649">
                  <c:v>20015.07</c:v>
                </c:pt>
                <c:pt idx="650">
                  <c:v>20192.27</c:v>
                </c:pt>
                <c:pt idx="651">
                  <c:v>20056.32</c:v>
                </c:pt>
                <c:pt idx="652">
                  <c:v>20025.63</c:v>
                </c:pt>
                <c:pt idx="653">
                  <c:v>20260.87</c:v>
                </c:pt>
                <c:pt idx="654">
                  <c:v>20149.2</c:v>
                </c:pt>
                <c:pt idx="655">
                  <c:v>20229.12</c:v>
                </c:pt>
                <c:pt idx="656">
                  <c:v>20132.810000000001</c:v>
                </c:pt>
                <c:pt idx="657">
                  <c:v>20152.580000000002</c:v>
                </c:pt>
                <c:pt idx="658">
                  <c:v>20154.38</c:v>
                </c:pt>
                <c:pt idx="659">
                  <c:v>20192.16</c:v>
                </c:pt>
                <c:pt idx="660">
                  <c:v>20234.12</c:v>
                </c:pt>
                <c:pt idx="661">
                  <c:v>19974.3</c:v>
                </c:pt>
                <c:pt idx="662">
                  <c:v>19931.150000000001</c:v>
                </c:pt>
                <c:pt idx="663">
                  <c:v>19815.54</c:v>
                </c:pt>
                <c:pt idx="664">
                  <c:v>19974.560000000001</c:v>
                </c:pt>
                <c:pt idx="665">
                  <c:v>19859.810000000001</c:v>
                </c:pt>
                <c:pt idx="666">
                  <c:v>19920.77</c:v>
                </c:pt>
                <c:pt idx="667">
                  <c:v>19953.060000000001</c:v>
                </c:pt>
                <c:pt idx="668">
                  <c:v>20048.28</c:v>
                </c:pt>
                <c:pt idx="669">
                  <c:v>19951.68</c:v>
                </c:pt>
                <c:pt idx="670">
                  <c:v>20122.259999999998</c:v>
                </c:pt>
                <c:pt idx="671">
                  <c:v>20135.419999999998</c:v>
                </c:pt>
                <c:pt idx="672">
                  <c:v>19970.23</c:v>
                </c:pt>
                <c:pt idx="673">
                  <c:v>19692.16</c:v>
                </c:pt>
                <c:pt idx="674">
                  <c:v>19630.330000000002</c:v>
                </c:pt>
                <c:pt idx="675">
                  <c:v>19681.11</c:v>
                </c:pt>
                <c:pt idx="676">
                  <c:v>19697.18</c:v>
                </c:pt>
                <c:pt idx="677">
                  <c:v>19798.490000000002</c:v>
                </c:pt>
                <c:pt idx="678">
                  <c:v>19737.21</c:v>
                </c:pt>
                <c:pt idx="679">
                  <c:v>19777.560000000001</c:v>
                </c:pt>
                <c:pt idx="680">
                  <c:v>19647.740000000002</c:v>
                </c:pt>
                <c:pt idx="681">
                  <c:v>19670.48</c:v>
                </c:pt>
                <c:pt idx="682">
                  <c:v>19591.41</c:v>
                </c:pt>
                <c:pt idx="683">
                  <c:v>19556.990000000002</c:v>
                </c:pt>
                <c:pt idx="684">
                  <c:v>19806.78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43896</c:v>
                </c:pt>
                <c:pt idx="1">
                  <c:v>43895</c:v>
                </c:pt>
                <c:pt idx="2">
                  <c:v>43894</c:v>
                </c:pt>
                <c:pt idx="3">
                  <c:v>43893</c:v>
                </c:pt>
                <c:pt idx="4">
                  <c:v>43892</c:v>
                </c:pt>
                <c:pt idx="5">
                  <c:v>43889</c:v>
                </c:pt>
                <c:pt idx="6">
                  <c:v>43888</c:v>
                </c:pt>
                <c:pt idx="7">
                  <c:v>43887</c:v>
                </c:pt>
                <c:pt idx="8">
                  <c:v>43886</c:v>
                </c:pt>
                <c:pt idx="9">
                  <c:v>43882</c:v>
                </c:pt>
                <c:pt idx="10">
                  <c:v>43881</c:v>
                </c:pt>
                <c:pt idx="11">
                  <c:v>43880</c:v>
                </c:pt>
                <c:pt idx="12">
                  <c:v>43879</c:v>
                </c:pt>
                <c:pt idx="13">
                  <c:v>43878</c:v>
                </c:pt>
                <c:pt idx="14">
                  <c:v>43875</c:v>
                </c:pt>
                <c:pt idx="15">
                  <c:v>43874</c:v>
                </c:pt>
                <c:pt idx="16">
                  <c:v>43873</c:v>
                </c:pt>
                <c:pt idx="17">
                  <c:v>43871</c:v>
                </c:pt>
                <c:pt idx="18">
                  <c:v>43868</c:v>
                </c:pt>
                <c:pt idx="19">
                  <c:v>43867</c:v>
                </c:pt>
                <c:pt idx="20">
                  <c:v>43866</c:v>
                </c:pt>
                <c:pt idx="21">
                  <c:v>43865</c:v>
                </c:pt>
                <c:pt idx="22">
                  <c:v>43864</c:v>
                </c:pt>
                <c:pt idx="23">
                  <c:v>43861</c:v>
                </c:pt>
                <c:pt idx="24">
                  <c:v>43860</c:v>
                </c:pt>
                <c:pt idx="25">
                  <c:v>43859</c:v>
                </c:pt>
                <c:pt idx="26">
                  <c:v>43858</c:v>
                </c:pt>
                <c:pt idx="27">
                  <c:v>43857</c:v>
                </c:pt>
                <c:pt idx="28">
                  <c:v>43854</c:v>
                </c:pt>
                <c:pt idx="29">
                  <c:v>43853</c:v>
                </c:pt>
                <c:pt idx="30">
                  <c:v>43852</c:v>
                </c:pt>
                <c:pt idx="31">
                  <c:v>43851</c:v>
                </c:pt>
                <c:pt idx="32">
                  <c:v>43850</c:v>
                </c:pt>
                <c:pt idx="33">
                  <c:v>43847</c:v>
                </c:pt>
                <c:pt idx="34">
                  <c:v>43846</c:v>
                </c:pt>
                <c:pt idx="35">
                  <c:v>43845</c:v>
                </c:pt>
                <c:pt idx="36">
                  <c:v>43844</c:v>
                </c:pt>
                <c:pt idx="37">
                  <c:v>43840</c:v>
                </c:pt>
                <c:pt idx="38">
                  <c:v>43839</c:v>
                </c:pt>
                <c:pt idx="39">
                  <c:v>43838</c:v>
                </c:pt>
                <c:pt idx="40">
                  <c:v>43837</c:v>
                </c:pt>
                <c:pt idx="41">
                  <c:v>43836</c:v>
                </c:pt>
                <c:pt idx="42">
                  <c:v>43829</c:v>
                </c:pt>
                <c:pt idx="43">
                  <c:v>43826</c:v>
                </c:pt>
                <c:pt idx="44">
                  <c:v>43825</c:v>
                </c:pt>
                <c:pt idx="45">
                  <c:v>43824</c:v>
                </c:pt>
                <c:pt idx="46">
                  <c:v>43823</c:v>
                </c:pt>
                <c:pt idx="47">
                  <c:v>43822</c:v>
                </c:pt>
                <c:pt idx="48">
                  <c:v>43819</c:v>
                </c:pt>
                <c:pt idx="49">
                  <c:v>43818</c:v>
                </c:pt>
                <c:pt idx="50">
                  <c:v>43817</c:v>
                </c:pt>
                <c:pt idx="51">
                  <c:v>43816</c:v>
                </c:pt>
                <c:pt idx="52">
                  <c:v>43815</c:v>
                </c:pt>
                <c:pt idx="53">
                  <c:v>43812</c:v>
                </c:pt>
                <c:pt idx="54">
                  <c:v>43811</c:v>
                </c:pt>
                <c:pt idx="55">
                  <c:v>43810</c:v>
                </c:pt>
                <c:pt idx="56">
                  <c:v>43809</c:v>
                </c:pt>
                <c:pt idx="57">
                  <c:v>43808</c:v>
                </c:pt>
                <c:pt idx="58">
                  <c:v>43805</c:v>
                </c:pt>
                <c:pt idx="59">
                  <c:v>43804</c:v>
                </c:pt>
                <c:pt idx="60">
                  <c:v>43803</c:v>
                </c:pt>
                <c:pt idx="61">
                  <c:v>43802</c:v>
                </c:pt>
                <c:pt idx="62">
                  <c:v>43801</c:v>
                </c:pt>
                <c:pt idx="63">
                  <c:v>43798</c:v>
                </c:pt>
                <c:pt idx="64">
                  <c:v>43797</c:v>
                </c:pt>
                <c:pt idx="65">
                  <c:v>43796</c:v>
                </c:pt>
                <c:pt idx="66">
                  <c:v>43795</c:v>
                </c:pt>
                <c:pt idx="67">
                  <c:v>43794</c:v>
                </c:pt>
                <c:pt idx="68">
                  <c:v>43791</c:v>
                </c:pt>
                <c:pt idx="69">
                  <c:v>43790</c:v>
                </c:pt>
                <c:pt idx="70">
                  <c:v>43789</c:v>
                </c:pt>
                <c:pt idx="71">
                  <c:v>43788</c:v>
                </c:pt>
                <c:pt idx="72">
                  <c:v>43787</c:v>
                </c:pt>
                <c:pt idx="73">
                  <c:v>43784</c:v>
                </c:pt>
                <c:pt idx="74">
                  <c:v>43783</c:v>
                </c:pt>
                <c:pt idx="75">
                  <c:v>43782</c:v>
                </c:pt>
                <c:pt idx="76">
                  <c:v>43781</c:v>
                </c:pt>
                <c:pt idx="77">
                  <c:v>43780</c:v>
                </c:pt>
                <c:pt idx="78">
                  <c:v>43777</c:v>
                </c:pt>
                <c:pt idx="79">
                  <c:v>43776</c:v>
                </c:pt>
                <c:pt idx="80">
                  <c:v>43775</c:v>
                </c:pt>
                <c:pt idx="81">
                  <c:v>43774</c:v>
                </c:pt>
                <c:pt idx="82">
                  <c:v>43770</c:v>
                </c:pt>
                <c:pt idx="83">
                  <c:v>43769</c:v>
                </c:pt>
                <c:pt idx="84">
                  <c:v>43768</c:v>
                </c:pt>
                <c:pt idx="85">
                  <c:v>43767</c:v>
                </c:pt>
                <c:pt idx="86">
                  <c:v>43766</c:v>
                </c:pt>
                <c:pt idx="87">
                  <c:v>43763</c:v>
                </c:pt>
                <c:pt idx="88">
                  <c:v>43762</c:v>
                </c:pt>
                <c:pt idx="89">
                  <c:v>43761</c:v>
                </c:pt>
                <c:pt idx="90">
                  <c:v>43759</c:v>
                </c:pt>
                <c:pt idx="91">
                  <c:v>43756</c:v>
                </c:pt>
                <c:pt idx="92">
                  <c:v>43755</c:v>
                </c:pt>
                <c:pt idx="93">
                  <c:v>43754</c:v>
                </c:pt>
                <c:pt idx="94">
                  <c:v>43753</c:v>
                </c:pt>
                <c:pt idx="95">
                  <c:v>43749</c:v>
                </c:pt>
                <c:pt idx="96">
                  <c:v>43748</c:v>
                </c:pt>
                <c:pt idx="97">
                  <c:v>43747</c:v>
                </c:pt>
                <c:pt idx="98">
                  <c:v>43746</c:v>
                </c:pt>
                <c:pt idx="99">
                  <c:v>43745</c:v>
                </c:pt>
                <c:pt idx="100">
                  <c:v>43742</c:v>
                </c:pt>
                <c:pt idx="101">
                  <c:v>43741</c:v>
                </c:pt>
                <c:pt idx="102">
                  <c:v>43740</c:v>
                </c:pt>
                <c:pt idx="103">
                  <c:v>43739</c:v>
                </c:pt>
                <c:pt idx="104">
                  <c:v>43738</c:v>
                </c:pt>
                <c:pt idx="105">
                  <c:v>43735</c:v>
                </c:pt>
                <c:pt idx="106">
                  <c:v>43734</c:v>
                </c:pt>
                <c:pt idx="107">
                  <c:v>43733</c:v>
                </c:pt>
                <c:pt idx="108">
                  <c:v>43732</c:v>
                </c:pt>
                <c:pt idx="109">
                  <c:v>43728</c:v>
                </c:pt>
                <c:pt idx="110">
                  <c:v>43727</c:v>
                </c:pt>
                <c:pt idx="111">
                  <c:v>43726</c:v>
                </c:pt>
                <c:pt idx="112">
                  <c:v>43725</c:v>
                </c:pt>
                <c:pt idx="113">
                  <c:v>43721</c:v>
                </c:pt>
                <c:pt idx="114">
                  <c:v>43720</c:v>
                </c:pt>
                <c:pt idx="115">
                  <c:v>43719</c:v>
                </c:pt>
                <c:pt idx="116">
                  <c:v>43718</c:v>
                </c:pt>
                <c:pt idx="117">
                  <c:v>43717</c:v>
                </c:pt>
                <c:pt idx="118">
                  <c:v>43714</c:v>
                </c:pt>
                <c:pt idx="119">
                  <c:v>43713</c:v>
                </c:pt>
                <c:pt idx="120">
                  <c:v>43712</c:v>
                </c:pt>
                <c:pt idx="121">
                  <c:v>43711</c:v>
                </c:pt>
                <c:pt idx="122">
                  <c:v>43710</c:v>
                </c:pt>
                <c:pt idx="123">
                  <c:v>43707</c:v>
                </c:pt>
                <c:pt idx="124">
                  <c:v>43706</c:v>
                </c:pt>
                <c:pt idx="125">
                  <c:v>43705</c:v>
                </c:pt>
                <c:pt idx="126">
                  <c:v>43704</c:v>
                </c:pt>
                <c:pt idx="127">
                  <c:v>43703</c:v>
                </c:pt>
                <c:pt idx="128">
                  <c:v>43700</c:v>
                </c:pt>
                <c:pt idx="129">
                  <c:v>43699</c:v>
                </c:pt>
                <c:pt idx="130">
                  <c:v>43698</c:v>
                </c:pt>
                <c:pt idx="131">
                  <c:v>43697</c:v>
                </c:pt>
                <c:pt idx="132">
                  <c:v>43696</c:v>
                </c:pt>
                <c:pt idx="133">
                  <c:v>43693</c:v>
                </c:pt>
                <c:pt idx="134">
                  <c:v>43692</c:v>
                </c:pt>
                <c:pt idx="135">
                  <c:v>43691</c:v>
                </c:pt>
                <c:pt idx="136">
                  <c:v>43690</c:v>
                </c:pt>
                <c:pt idx="137">
                  <c:v>43686</c:v>
                </c:pt>
                <c:pt idx="138">
                  <c:v>43685</c:v>
                </c:pt>
                <c:pt idx="139">
                  <c:v>43684</c:v>
                </c:pt>
                <c:pt idx="140">
                  <c:v>43683</c:v>
                </c:pt>
                <c:pt idx="141">
                  <c:v>43682</c:v>
                </c:pt>
                <c:pt idx="142">
                  <c:v>43679</c:v>
                </c:pt>
                <c:pt idx="143">
                  <c:v>43678</c:v>
                </c:pt>
                <c:pt idx="144">
                  <c:v>43677</c:v>
                </c:pt>
                <c:pt idx="145">
                  <c:v>43676</c:v>
                </c:pt>
                <c:pt idx="146">
                  <c:v>43675</c:v>
                </c:pt>
                <c:pt idx="147">
                  <c:v>43672</c:v>
                </c:pt>
                <c:pt idx="148">
                  <c:v>43671</c:v>
                </c:pt>
                <c:pt idx="149">
                  <c:v>43670</c:v>
                </c:pt>
                <c:pt idx="150">
                  <c:v>43669</c:v>
                </c:pt>
                <c:pt idx="151">
                  <c:v>43668</c:v>
                </c:pt>
                <c:pt idx="152">
                  <c:v>43665</c:v>
                </c:pt>
                <c:pt idx="153">
                  <c:v>43664</c:v>
                </c:pt>
                <c:pt idx="154">
                  <c:v>43663</c:v>
                </c:pt>
                <c:pt idx="155">
                  <c:v>43662</c:v>
                </c:pt>
                <c:pt idx="156">
                  <c:v>43658</c:v>
                </c:pt>
                <c:pt idx="157">
                  <c:v>43657</c:v>
                </c:pt>
                <c:pt idx="158">
                  <c:v>43656</c:v>
                </c:pt>
                <c:pt idx="159">
                  <c:v>43655</c:v>
                </c:pt>
                <c:pt idx="160">
                  <c:v>43654</c:v>
                </c:pt>
                <c:pt idx="161">
                  <c:v>43651</c:v>
                </c:pt>
                <c:pt idx="162">
                  <c:v>43650</c:v>
                </c:pt>
                <c:pt idx="163">
                  <c:v>43649</c:v>
                </c:pt>
                <c:pt idx="164">
                  <c:v>43648</c:v>
                </c:pt>
                <c:pt idx="165">
                  <c:v>43647</c:v>
                </c:pt>
                <c:pt idx="166">
                  <c:v>43644</c:v>
                </c:pt>
                <c:pt idx="167">
                  <c:v>43643</c:v>
                </c:pt>
                <c:pt idx="168">
                  <c:v>43642</c:v>
                </c:pt>
                <c:pt idx="169">
                  <c:v>43641</c:v>
                </c:pt>
                <c:pt idx="170">
                  <c:v>43640</c:v>
                </c:pt>
                <c:pt idx="171">
                  <c:v>43637</c:v>
                </c:pt>
                <c:pt idx="172">
                  <c:v>43636</c:v>
                </c:pt>
                <c:pt idx="173">
                  <c:v>43635</c:v>
                </c:pt>
                <c:pt idx="174">
                  <c:v>43634</c:v>
                </c:pt>
                <c:pt idx="175">
                  <c:v>43633</c:v>
                </c:pt>
                <c:pt idx="176">
                  <c:v>43630</c:v>
                </c:pt>
                <c:pt idx="177">
                  <c:v>43629</c:v>
                </c:pt>
                <c:pt idx="178">
                  <c:v>43628</c:v>
                </c:pt>
                <c:pt idx="179">
                  <c:v>43627</c:v>
                </c:pt>
                <c:pt idx="180">
                  <c:v>43626</c:v>
                </c:pt>
                <c:pt idx="181">
                  <c:v>43623</c:v>
                </c:pt>
                <c:pt idx="182">
                  <c:v>43622</c:v>
                </c:pt>
                <c:pt idx="183">
                  <c:v>43621</c:v>
                </c:pt>
                <c:pt idx="184">
                  <c:v>43620</c:v>
                </c:pt>
                <c:pt idx="185">
                  <c:v>43619</c:v>
                </c:pt>
                <c:pt idx="186">
                  <c:v>43616</c:v>
                </c:pt>
                <c:pt idx="187">
                  <c:v>43615</c:v>
                </c:pt>
                <c:pt idx="188">
                  <c:v>43614</c:v>
                </c:pt>
                <c:pt idx="189">
                  <c:v>43613</c:v>
                </c:pt>
                <c:pt idx="190">
                  <c:v>43612</c:v>
                </c:pt>
                <c:pt idx="191">
                  <c:v>43609</c:v>
                </c:pt>
                <c:pt idx="192">
                  <c:v>43608</c:v>
                </c:pt>
                <c:pt idx="193">
                  <c:v>43607</c:v>
                </c:pt>
                <c:pt idx="194">
                  <c:v>43606</c:v>
                </c:pt>
                <c:pt idx="195">
                  <c:v>43605</c:v>
                </c:pt>
                <c:pt idx="196">
                  <c:v>43602</c:v>
                </c:pt>
                <c:pt idx="197">
                  <c:v>43601</c:v>
                </c:pt>
                <c:pt idx="198">
                  <c:v>43600</c:v>
                </c:pt>
                <c:pt idx="199">
                  <c:v>43599</c:v>
                </c:pt>
                <c:pt idx="200">
                  <c:v>43598</c:v>
                </c:pt>
                <c:pt idx="201">
                  <c:v>43595</c:v>
                </c:pt>
                <c:pt idx="202">
                  <c:v>43594</c:v>
                </c:pt>
                <c:pt idx="203">
                  <c:v>43593</c:v>
                </c:pt>
                <c:pt idx="204">
                  <c:v>43592</c:v>
                </c:pt>
                <c:pt idx="205">
                  <c:v>43581</c:v>
                </c:pt>
                <c:pt idx="206">
                  <c:v>43580</c:v>
                </c:pt>
                <c:pt idx="207">
                  <c:v>43579</c:v>
                </c:pt>
                <c:pt idx="208">
                  <c:v>43578</c:v>
                </c:pt>
                <c:pt idx="209">
                  <c:v>43577</c:v>
                </c:pt>
                <c:pt idx="210">
                  <c:v>43574</c:v>
                </c:pt>
                <c:pt idx="211">
                  <c:v>43573</c:v>
                </c:pt>
                <c:pt idx="212">
                  <c:v>43572</c:v>
                </c:pt>
                <c:pt idx="213">
                  <c:v>43571</c:v>
                </c:pt>
                <c:pt idx="214">
                  <c:v>43570</c:v>
                </c:pt>
                <c:pt idx="215">
                  <c:v>43567</c:v>
                </c:pt>
                <c:pt idx="216">
                  <c:v>43566</c:v>
                </c:pt>
                <c:pt idx="217">
                  <c:v>43565</c:v>
                </c:pt>
                <c:pt idx="218">
                  <c:v>43564</c:v>
                </c:pt>
                <c:pt idx="219">
                  <c:v>43563</c:v>
                </c:pt>
                <c:pt idx="220">
                  <c:v>43560</c:v>
                </c:pt>
                <c:pt idx="221">
                  <c:v>43559</c:v>
                </c:pt>
                <c:pt idx="222">
                  <c:v>43558</c:v>
                </c:pt>
                <c:pt idx="223">
                  <c:v>43557</c:v>
                </c:pt>
                <c:pt idx="224">
                  <c:v>43556</c:v>
                </c:pt>
                <c:pt idx="225">
                  <c:v>43553</c:v>
                </c:pt>
                <c:pt idx="226">
                  <c:v>43552</c:v>
                </c:pt>
                <c:pt idx="227">
                  <c:v>43551</c:v>
                </c:pt>
                <c:pt idx="228">
                  <c:v>43550</c:v>
                </c:pt>
                <c:pt idx="229">
                  <c:v>43549</c:v>
                </c:pt>
                <c:pt idx="230">
                  <c:v>43546</c:v>
                </c:pt>
                <c:pt idx="231">
                  <c:v>43544</c:v>
                </c:pt>
                <c:pt idx="232">
                  <c:v>43543</c:v>
                </c:pt>
                <c:pt idx="233">
                  <c:v>43542</c:v>
                </c:pt>
                <c:pt idx="234">
                  <c:v>43539</c:v>
                </c:pt>
                <c:pt idx="235">
                  <c:v>43538</c:v>
                </c:pt>
                <c:pt idx="236">
                  <c:v>43537</c:v>
                </c:pt>
                <c:pt idx="237">
                  <c:v>43536</c:v>
                </c:pt>
                <c:pt idx="238">
                  <c:v>43535</c:v>
                </c:pt>
                <c:pt idx="239">
                  <c:v>43532</c:v>
                </c:pt>
                <c:pt idx="240">
                  <c:v>43531</c:v>
                </c:pt>
                <c:pt idx="241">
                  <c:v>43530</c:v>
                </c:pt>
                <c:pt idx="242">
                  <c:v>43529</c:v>
                </c:pt>
                <c:pt idx="243">
                  <c:v>43528</c:v>
                </c:pt>
                <c:pt idx="244">
                  <c:v>43525</c:v>
                </c:pt>
                <c:pt idx="245">
                  <c:v>43524</c:v>
                </c:pt>
                <c:pt idx="246">
                  <c:v>43523</c:v>
                </c:pt>
                <c:pt idx="247">
                  <c:v>43522</c:v>
                </c:pt>
                <c:pt idx="248">
                  <c:v>43521</c:v>
                </c:pt>
                <c:pt idx="249">
                  <c:v>43518</c:v>
                </c:pt>
                <c:pt idx="250">
                  <c:v>43517</c:v>
                </c:pt>
                <c:pt idx="251">
                  <c:v>43516</c:v>
                </c:pt>
                <c:pt idx="252">
                  <c:v>43515</c:v>
                </c:pt>
                <c:pt idx="253">
                  <c:v>43514</c:v>
                </c:pt>
                <c:pt idx="254">
                  <c:v>43511</c:v>
                </c:pt>
                <c:pt idx="255">
                  <c:v>43510</c:v>
                </c:pt>
                <c:pt idx="256">
                  <c:v>43509</c:v>
                </c:pt>
                <c:pt idx="257">
                  <c:v>43508</c:v>
                </c:pt>
                <c:pt idx="258">
                  <c:v>43504</c:v>
                </c:pt>
                <c:pt idx="259">
                  <c:v>43503</c:v>
                </c:pt>
                <c:pt idx="260">
                  <c:v>43502</c:v>
                </c:pt>
                <c:pt idx="261">
                  <c:v>43501</c:v>
                </c:pt>
                <c:pt idx="262">
                  <c:v>43500</c:v>
                </c:pt>
                <c:pt idx="263">
                  <c:v>43497</c:v>
                </c:pt>
                <c:pt idx="264">
                  <c:v>43496</c:v>
                </c:pt>
                <c:pt idx="265">
                  <c:v>43495</c:v>
                </c:pt>
                <c:pt idx="266">
                  <c:v>43494</c:v>
                </c:pt>
                <c:pt idx="267">
                  <c:v>43493</c:v>
                </c:pt>
                <c:pt idx="268">
                  <c:v>43490</c:v>
                </c:pt>
                <c:pt idx="269">
                  <c:v>43489</c:v>
                </c:pt>
                <c:pt idx="270">
                  <c:v>43488</c:v>
                </c:pt>
                <c:pt idx="271">
                  <c:v>43487</c:v>
                </c:pt>
                <c:pt idx="272">
                  <c:v>43486</c:v>
                </c:pt>
                <c:pt idx="273">
                  <c:v>43483</c:v>
                </c:pt>
                <c:pt idx="274">
                  <c:v>43482</c:v>
                </c:pt>
                <c:pt idx="275">
                  <c:v>43481</c:v>
                </c:pt>
                <c:pt idx="276">
                  <c:v>43480</c:v>
                </c:pt>
                <c:pt idx="277">
                  <c:v>43476</c:v>
                </c:pt>
                <c:pt idx="278">
                  <c:v>43475</c:v>
                </c:pt>
                <c:pt idx="279">
                  <c:v>43474</c:v>
                </c:pt>
                <c:pt idx="280">
                  <c:v>43473</c:v>
                </c:pt>
                <c:pt idx="281">
                  <c:v>43472</c:v>
                </c:pt>
                <c:pt idx="282">
                  <c:v>43469</c:v>
                </c:pt>
                <c:pt idx="283">
                  <c:v>43462</c:v>
                </c:pt>
                <c:pt idx="284">
                  <c:v>43461</c:v>
                </c:pt>
                <c:pt idx="285">
                  <c:v>43460</c:v>
                </c:pt>
                <c:pt idx="286">
                  <c:v>43459</c:v>
                </c:pt>
                <c:pt idx="287">
                  <c:v>43455</c:v>
                </c:pt>
                <c:pt idx="288">
                  <c:v>43454</c:v>
                </c:pt>
                <c:pt idx="289">
                  <c:v>43453</c:v>
                </c:pt>
                <c:pt idx="290">
                  <c:v>43452</c:v>
                </c:pt>
                <c:pt idx="291">
                  <c:v>43451</c:v>
                </c:pt>
                <c:pt idx="292">
                  <c:v>43448</c:v>
                </c:pt>
                <c:pt idx="293">
                  <c:v>43447</c:v>
                </c:pt>
                <c:pt idx="294">
                  <c:v>43446</c:v>
                </c:pt>
                <c:pt idx="295">
                  <c:v>43445</c:v>
                </c:pt>
                <c:pt idx="296">
                  <c:v>43444</c:v>
                </c:pt>
                <c:pt idx="297">
                  <c:v>43441</c:v>
                </c:pt>
                <c:pt idx="298">
                  <c:v>43440</c:v>
                </c:pt>
                <c:pt idx="299">
                  <c:v>43439</c:v>
                </c:pt>
                <c:pt idx="300">
                  <c:v>43438</c:v>
                </c:pt>
                <c:pt idx="301">
                  <c:v>43437</c:v>
                </c:pt>
                <c:pt idx="302">
                  <c:v>43434</c:v>
                </c:pt>
                <c:pt idx="303">
                  <c:v>43433</c:v>
                </c:pt>
                <c:pt idx="304">
                  <c:v>43432</c:v>
                </c:pt>
                <c:pt idx="305">
                  <c:v>43431</c:v>
                </c:pt>
                <c:pt idx="306">
                  <c:v>43430</c:v>
                </c:pt>
                <c:pt idx="307">
                  <c:v>43426</c:v>
                </c:pt>
                <c:pt idx="308">
                  <c:v>43425</c:v>
                </c:pt>
                <c:pt idx="309">
                  <c:v>43424</c:v>
                </c:pt>
                <c:pt idx="310">
                  <c:v>43423</c:v>
                </c:pt>
                <c:pt idx="311">
                  <c:v>43420</c:v>
                </c:pt>
                <c:pt idx="312">
                  <c:v>43419</c:v>
                </c:pt>
                <c:pt idx="313">
                  <c:v>43418</c:v>
                </c:pt>
                <c:pt idx="314">
                  <c:v>43417</c:v>
                </c:pt>
                <c:pt idx="315">
                  <c:v>43416</c:v>
                </c:pt>
                <c:pt idx="316">
                  <c:v>43413</c:v>
                </c:pt>
                <c:pt idx="317">
                  <c:v>43412</c:v>
                </c:pt>
                <c:pt idx="318">
                  <c:v>43411</c:v>
                </c:pt>
                <c:pt idx="319">
                  <c:v>43410</c:v>
                </c:pt>
                <c:pt idx="320">
                  <c:v>43409</c:v>
                </c:pt>
                <c:pt idx="321">
                  <c:v>43406</c:v>
                </c:pt>
                <c:pt idx="322">
                  <c:v>43405</c:v>
                </c:pt>
                <c:pt idx="323">
                  <c:v>43404</c:v>
                </c:pt>
                <c:pt idx="324">
                  <c:v>43403</c:v>
                </c:pt>
                <c:pt idx="325">
                  <c:v>43402</c:v>
                </c:pt>
                <c:pt idx="326">
                  <c:v>43399</c:v>
                </c:pt>
                <c:pt idx="327">
                  <c:v>43398</c:v>
                </c:pt>
                <c:pt idx="328">
                  <c:v>43397</c:v>
                </c:pt>
                <c:pt idx="329">
                  <c:v>43396</c:v>
                </c:pt>
                <c:pt idx="330">
                  <c:v>43395</c:v>
                </c:pt>
                <c:pt idx="331">
                  <c:v>43392</c:v>
                </c:pt>
                <c:pt idx="332">
                  <c:v>43391</c:v>
                </c:pt>
                <c:pt idx="333">
                  <c:v>43390</c:v>
                </c:pt>
                <c:pt idx="334">
                  <c:v>43389</c:v>
                </c:pt>
                <c:pt idx="335">
                  <c:v>43388</c:v>
                </c:pt>
                <c:pt idx="336">
                  <c:v>43385</c:v>
                </c:pt>
                <c:pt idx="337">
                  <c:v>43384</c:v>
                </c:pt>
                <c:pt idx="338">
                  <c:v>43383</c:v>
                </c:pt>
                <c:pt idx="339">
                  <c:v>43382</c:v>
                </c:pt>
                <c:pt idx="340">
                  <c:v>43378</c:v>
                </c:pt>
                <c:pt idx="341">
                  <c:v>43377</c:v>
                </c:pt>
                <c:pt idx="342">
                  <c:v>43376</c:v>
                </c:pt>
                <c:pt idx="343">
                  <c:v>43375</c:v>
                </c:pt>
                <c:pt idx="344">
                  <c:v>43374</c:v>
                </c:pt>
                <c:pt idx="345">
                  <c:v>43371</c:v>
                </c:pt>
                <c:pt idx="346">
                  <c:v>43370</c:v>
                </c:pt>
                <c:pt idx="347">
                  <c:v>43369</c:v>
                </c:pt>
                <c:pt idx="348">
                  <c:v>43368</c:v>
                </c:pt>
                <c:pt idx="349">
                  <c:v>43364</c:v>
                </c:pt>
                <c:pt idx="350">
                  <c:v>43363</c:v>
                </c:pt>
                <c:pt idx="351">
                  <c:v>43362</c:v>
                </c:pt>
                <c:pt idx="352">
                  <c:v>43361</c:v>
                </c:pt>
                <c:pt idx="353">
                  <c:v>43357</c:v>
                </c:pt>
                <c:pt idx="354">
                  <c:v>43356</c:v>
                </c:pt>
                <c:pt idx="355">
                  <c:v>43355</c:v>
                </c:pt>
                <c:pt idx="356">
                  <c:v>43354</c:v>
                </c:pt>
                <c:pt idx="357">
                  <c:v>43353</c:v>
                </c:pt>
                <c:pt idx="358">
                  <c:v>43350</c:v>
                </c:pt>
                <c:pt idx="359">
                  <c:v>43349</c:v>
                </c:pt>
                <c:pt idx="360">
                  <c:v>43348</c:v>
                </c:pt>
                <c:pt idx="361">
                  <c:v>43347</c:v>
                </c:pt>
                <c:pt idx="362">
                  <c:v>43346</c:v>
                </c:pt>
                <c:pt idx="363">
                  <c:v>43343</c:v>
                </c:pt>
                <c:pt idx="364">
                  <c:v>43342</c:v>
                </c:pt>
                <c:pt idx="365">
                  <c:v>43341</c:v>
                </c:pt>
                <c:pt idx="366">
                  <c:v>43340</c:v>
                </c:pt>
                <c:pt idx="367">
                  <c:v>43339</c:v>
                </c:pt>
                <c:pt idx="368">
                  <c:v>43336</c:v>
                </c:pt>
                <c:pt idx="369">
                  <c:v>43335</c:v>
                </c:pt>
                <c:pt idx="370">
                  <c:v>43334</c:v>
                </c:pt>
                <c:pt idx="371">
                  <c:v>43333</c:v>
                </c:pt>
                <c:pt idx="372">
                  <c:v>43332</c:v>
                </c:pt>
                <c:pt idx="373">
                  <c:v>43329</c:v>
                </c:pt>
                <c:pt idx="374">
                  <c:v>43328</c:v>
                </c:pt>
                <c:pt idx="375">
                  <c:v>43327</c:v>
                </c:pt>
                <c:pt idx="376">
                  <c:v>43326</c:v>
                </c:pt>
                <c:pt idx="377">
                  <c:v>43325</c:v>
                </c:pt>
                <c:pt idx="378">
                  <c:v>43322</c:v>
                </c:pt>
                <c:pt idx="379">
                  <c:v>43321</c:v>
                </c:pt>
                <c:pt idx="380">
                  <c:v>43320</c:v>
                </c:pt>
                <c:pt idx="381">
                  <c:v>43319</c:v>
                </c:pt>
                <c:pt idx="382">
                  <c:v>43318</c:v>
                </c:pt>
                <c:pt idx="383">
                  <c:v>43315</c:v>
                </c:pt>
                <c:pt idx="384">
                  <c:v>43314</c:v>
                </c:pt>
                <c:pt idx="385">
                  <c:v>43313</c:v>
                </c:pt>
                <c:pt idx="386">
                  <c:v>43312</c:v>
                </c:pt>
                <c:pt idx="387">
                  <c:v>43311</c:v>
                </c:pt>
                <c:pt idx="388">
                  <c:v>43308</c:v>
                </c:pt>
                <c:pt idx="389">
                  <c:v>43307</c:v>
                </c:pt>
                <c:pt idx="390">
                  <c:v>43306</c:v>
                </c:pt>
                <c:pt idx="391">
                  <c:v>43305</c:v>
                </c:pt>
                <c:pt idx="392">
                  <c:v>43304</c:v>
                </c:pt>
                <c:pt idx="393">
                  <c:v>43301</c:v>
                </c:pt>
                <c:pt idx="394">
                  <c:v>43300</c:v>
                </c:pt>
                <c:pt idx="395">
                  <c:v>43299</c:v>
                </c:pt>
                <c:pt idx="396">
                  <c:v>43298</c:v>
                </c:pt>
                <c:pt idx="397">
                  <c:v>43294</c:v>
                </c:pt>
                <c:pt idx="398">
                  <c:v>43293</c:v>
                </c:pt>
                <c:pt idx="399">
                  <c:v>43292</c:v>
                </c:pt>
                <c:pt idx="400">
                  <c:v>43291</c:v>
                </c:pt>
                <c:pt idx="401">
                  <c:v>43290</c:v>
                </c:pt>
                <c:pt idx="402">
                  <c:v>43287</c:v>
                </c:pt>
                <c:pt idx="403">
                  <c:v>43286</c:v>
                </c:pt>
                <c:pt idx="404">
                  <c:v>43285</c:v>
                </c:pt>
                <c:pt idx="405">
                  <c:v>43284</c:v>
                </c:pt>
                <c:pt idx="406">
                  <c:v>43283</c:v>
                </c:pt>
                <c:pt idx="407">
                  <c:v>43280</c:v>
                </c:pt>
                <c:pt idx="408">
                  <c:v>43279</c:v>
                </c:pt>
                <c:pt idx="409">
                  <c:v>43278</c:v>
                </c:pt>
                <c:pt idx="410">
                  <c:v>43277</c:v>
                </c:pt>
                <c:pt idx="411">
                  <c:v>43276</c:v>
                </c:pt>
                <c:pt idx="412">
                  <c:v>43273</c:v>
                </c:pt>
                <c:pt idx="413">
                  <c:v>43272</c:v>
                </c:pt>
                <c:pt idx="414">
                  <c:v>43271</c:v>
                </c:pt>
                <c:pt idx="415">
                  <c:v>43270</c:v>
                </c:pt>
                <c:pt idx="416">
                  <c:v>43269</c:v>
                </c:pt>
                <c:pt idx="417">
                  <c:v>43266</c:v>
                </c:pt>
                <c:pt idx="418">
                  <c:v>43265</c:v>
                </c:pt>
                <c:pt idx="419">
                  <c:v>43264</c:v>
                </c:pt>
                <c:pt idx="420">
                  <c:v>43263</c:v>
                </c:pt>
                <c:pt idx="421">
                  <c:v>43262</c:v>
                </c:pt>
                <c:pt idx="422">
                  <c:v>43259</c:v>
                </c:pt>
                <c:pt idx="423">
                  <c:v>43258</c:v>
                </c:pt>
                <c:pt idx="424">
                  <c:v>43257</c:v>
                </c:pt>
                <c:pt idx="425">
                  <c:v>43256</c:v>
                </c:pt>
                <c:pt idx="426">
                  <c:v>43255</c:v>
                </c:pt>
                <c:pt idx="427">
                  <c:v>43252</c:v>
                </c:pt>
                <c:pt idx="428">
                  <c:v>43251</c:v>
                </c:pt>
                <c:pt idx="429">
                  <c:v>43250</c:v>
                </c:pt>
                <c:pt idx="430">
                  <c:v>43249</c:v>
                </c:pt>
                <c:pt idx="431">
                  <c:v>43248</c:v>
                </c:pt>
                <c:pt idx="432">
                  <c:v>43245</c:v>
                </c:pt>
                <c:pt idx="433">
                  <c:v>43244</c:v>
                </c:pt>
                <c:pt idx="434">
                  <c:v>43243</c:v>
                </c:pt>
                <c:pt idx="435">
                  <c:v>43242</c:v>
                </c:pt>
                <c:pt idx="436">
                  <c:v>43241</c:v>
                </c:pt>
                <c:pt idx="437">
                  <c:v>43238</c:v>
                </c:pt>
                <c:pt idx="438">
                  <c:v>43237</c:v>
                </c:pt>
                <c:pt idx="439">
                  <c:v>43236</c:v>
                </c:pt>
                <c:pt idx="440">
                  <c:v>43235</c:v>
                </c:pt>
                <c:pt idx="441">
                  <c:v>43234</c:v>
                </c:pt>
                <c:pt idx="442">
                  <c:v>43231</c:v>
                </c:pt>
                <c:pt idx="443">
                  <c:v>43230</c:v>
                </c:pt>
                <c:pt idx="444">
                  <c:v>43229</c:v>
                </c:pt>
                <c:pt idx="445">
                  <c:v>43228</c:v>
                </c:pt>
                <c:pt idx="446">
                  <c:v>43227</c:v>
                </c:pt>
                <c:pt idx="447">
                  <c:v>43222</c:v>
                </c:pt>
                <c:pt idx="448">
                  <c:v>43221</c:v>
                </c:pt>
                <c:pt idx="449">
                  <c:v>43217</c:v>
                </c:pt>
                <c:pt idx="450">
                  <c:v>43216</c:v>
                </c:pt>
                <c:pt idx="451">
                  <c:v>43215</c:v>
                </c:pt>
                <c:pt idx="452">
                  <c:v>43214</c:v>
                </c:pt>
                <c:pt idx="453">
                  <c:v>43213</c:v>
                </c:pt>
                <c:pt idx="454">
                  <c:v>43210</c:v>
                </c:pt>
                <c:pt idx="455">
                  <c:v>43209</c:v>
                </c:pt>
                <c:pt idx="456">
                  <c:v>43208</c:v>
                </c:pt>
                <c:pt idx="457">
                  <c:v>43207</c:v>
                </c:pt>
                <c:pt idx="458">
                  <c:v>43206</c:v>
                </c:pt>
                <c:pt idx="459">
                  <c:v>43203</c:v>
                </c:pt>
                <c:pt idx="460">
                  <c:v>43202</c:v>
                </c:pt>
                <c:pt idx="461">
                  <c:v>43201</c:v>
                </c:pt>
                <c:pt idx="462">
                  <c:v>43200</c:v>
                </c:pt>
                <c:pt idx="463">
                  <c:v>43199</c:v>
                </c:pt>
                <c:pt idx="464">
                  <c:v>43196</c:v>
                </c:pt>
                <c:pt idx="465">
                  <c:v>43195</c:v>
                </c:pt>
                <c:pt idx="466">
                  <c:v>43194</c:v>
                </c:pt>
                <c:pt idx="467">
                  <c:v>43193</c:v>
                </c:pt>
                <c:pt idx="468">
                  <c:v>43192</c:v>
                </c:pt>
                <c:pt idx="469">
                  <c:v>43189</c:v>
                </c:pt>
                <c:pt idx="470">
                  <c:v>43188</c:v>
                </c:pt>
                <c:pt idx="471">
                  <c:v>43187</c:v>
                </c:pt>
                <c:pt idx="472">
                  <c:v>43186</c:v>
                </c:pt>
                <c:pt idx="473">
                  <c:v>43185</c:v>
                </c:pt>
                <c:pt idx="474">
                  <c:v>43182</c:v>
                </c:pt>
                <c:pt idx="475">
                  <c:v>43181</c:v>
                </c:pt>
                <c:pt idx="476">
                  <c:v>43179</c:v>
                </c:pt>
                <c:pt idx="477">
                  <c:v>43178</c:v>
                </c:pt>
                <c:pt idx="478">
                  <c:v>43175</c:v>
                </c:pt>
                <c:pt idx="479">
                  <c:v>43174</c:v>
                </c:pt>
                <c:pt idx="480">
                  <c:v>43173</c:v>
                </c:pt>
                <c:pt idx="481">
                  <c:v>43172</c:v>
                </c:pt>
                <c:pt idx="482">
                  <c:v>43171</c:v>
                </c:pt>
                <c:pt idx="483">
                  <c:v>43168</c:v>
                </c:pt>
                <c:pt idx="484">
                  <c:v>43167</c:v>
                </c:pt>
                <c:pt idx="485">
                  <c:v>43166</c:v>
                </c:pt>
                <c:pt idx="486">
                  <c:v>43165</c:v>
                </c:pt>
                <c:pt idx="487">
                  <c:v>43164</c:v>
                </c:pt>
                <c:pt idx="488">
                  <c:v>43161</c:v>
                </c:pt>
                <c:pt idx="489">
                  <c:v>43160</c:v>
                </c:pt>
                <c:pt idx="490">
                  <c:v>43159</c:v>
                </c:pt>
                <c:pt idx="491">
                  <c:v>43158</c:v>
                </c:pt>
                <c:pt idx="492">
                  <c:v>43157</c:v>
                </c:pt>
                <c:pt idx="493">
                  <c:v>43154</c:v>
                </c:pt>
                <c:pt idx="494">
                  <c:v>43153</c:v>
                </c:pt>
                <c:pt idx="495">
                  <c:v>43152</c:v>
                </c:pt>
                <c:pt idx="496">
                  <c:v>43151</c:v>
                </c:pt>
                <c:pt idx="497">
                  <c:v>43150</c:v>
                </c:pt>
                <c:pt idx="498">
                  <c:v>43147</c:v>
                </c:pt>
                <c:pt idx="499">
                  <c:v>43146</c:v>
                </c:pt>
                <c:pt idx="500">
                  <c:v>43145</c:v>
                </c:pt>
                <c:pt idx="501">
                  <c:v>43144</c:v>
                </c:pt>
                <c:pt idx="502">
                  <c:v>43140</c:v>
                </c:pt>
                <c:pt idx="503">
                  <c:v>43139</c:v>
                </c:pt>
                <c:pt idx="504">
                  <c:v>43138</c:v>
                </c:pt>
                <c:pt idx="505">
                  <c:v>43137</c:v>
                </c:pt>
                <c:pt idx="506">
                  <c:v>43136</c:v>
                </c:pt>
                <c:pt idx="507">
                  <c:v>43133</c:v>
                </c:pt>
                <c:pt idx="508">
                  <c:v>43132</c:v>
                </c:pt>
                <c:pt idx="509">
                  <c:v>43131</c:v>
                </c:pt>
                <c:pt idx="510">
                  <c:v>43130</c:v>
                </c:pt>
                <c:pt idx="511">
                  <c:v>43129</c:v>
                </c:pt>
                <c:pt idx="512">
                  <c:v>43126</c:v>
                </c:pt>
                <c:pt idx="513">
                  <c:v>43125</c:v>
                </c:pt>
                <c:pt idx="514">
                  <c:v>43124</c:v>
                </c:pt>
                <c:pt idx="515">
                  <c:v>43123</c:v>
                </c:pt>
                <c:pt idx="516">
                  <c:v>43122</c:v>
                </c:pt>
                <c:pt idx="517">
                  <c:v>43119</c:v>
                </c:pt>
                <c:pt idx="518">
                  <c:v>43118</c:v>
                </c:pt>
                <c:pt idx="519">
                  <c:v>43117</c:v>
                </c:pt>
                <c:pt idx="520">
                  <c:v>43116</c:v>
                </c:pt>
                <c:pt idx="521">
                  <c:v>43115</c:v>
                </c:pt>
                <c:pt idx="522">
                  <c:v>43112</c:v>
                </c:pt>
                <c:pt idx="523">
                  <c:v>43111</c:v>
                </c:pt>
                <c:pt idx="524">
                  <c:v>43110</c:v>
                </c:pt>
                <c:pt idx="525">
                  <c:v>43109</c:v>
                </c:pt>
                <c:pt idx="526">
                  <c:v>43105</c:v>
                </c:pt>
                <c:pt idx="527">
                  <c:v>43104</c:v>
                </c:pt>
                <c:pt idx="528">
                  <c:v>43098</c:v>
                </c:pt>
                <c:pt idx="529">
                  <c:v>43097</c:v>
                </c:pt>
                <c:pt idx="530">
                  <c:v>43096</c:v>
                </c:pt>
                <c:pt idx="531">
                  <c:v>43095</c:v>
                </c:pt>
                <c:pt idx="532">
                  <c:v>43094</c:v>
                </c:pt>
                <c:pt idx="533">
                  <c:v>43091</c:v>
                </c:pt>
                <c:pt idx="534">
                  <c:v>43090</c:v>
                </c:pt>
                <c:pt idx="535">
                  <c:v>43089</c:v>
                </c:pt>
                <c:pt idx="536">
                  <c:v>43088</c:v>
                </c:pt>
                <c:pt idx="537">
                  <c:v>43087</c:v>
                </c:pt>
                <c:pt idx="538">
                  <c:v>43084</c:v>
                </c:pt>
                <c:pt idx="539">
                  <c:v>43083</c:v>
                </c:pt>
                <c:pt idx="540">
                  <c:v>43082</c:v>
                </c:pt>
                <c:pt idx="541">
                  <c:v>43081</c:v>
                </c:pt>
                <c:pt idx="542">
                  <c:v>43080</c:v>
                </c:pt>
                <c:pt idx="543">
                  <c:v>43077</c:v>
                </c:pt>
                <c:pt idx="544">
                  <c:v>43076</c:v>
                </c:pt>
                <c:pt idx="545">
                  <c:v>43075</c:v>
                </c:pt>
                <c:pt idx="546">
                  <c:v>43074</c:v>
                </c:pt>
                <c:pt idx="547">
                  <c:v>43073</c:v>
                </c:pt>
                <c:pt idx="548">
                  <c:v>43070</c:v>
                </c:pt>
                <c:pt idx="549">
                  <c:v>43069</c:v>
                </c:pt>
                <c:pt idx="550">
                  <c:v>43068</c:v>
                </c:pt>
                <c:pt idx="551">
                  <c:v>43067</c:v>
                </c:pt>
                <c:pt idx="552">
                  <c:v>43066</c:v>
                </c:pt>
                <c:pt idx="553">
                  <c:v>43063</c:v>
                </c:pt>
                <c:pt idx="554">
                  <c:v>43061</c:v>
                </c:pt>
                <c:pt idx="555">
                  <c:v>43060</c:v>
                </c:pt>
                <c:pt idx="556">
                  <c:v>43059</c:v>
                </c:pt>
                <c:pt idx="557">
                  <c:v>43056</c:v>
                </c:pt>
                <c:pt idx="558">
                  <c:v>43055</c:v>
                </c:pt>
                <c:pt idx="559">
                  <c:v>43054</c:v>
                </c:pt>
                <c:pt idx="560">
                  <c:v>43053</c:v>
                </c:pt>
                <c:pt idx="561">
                  <c:v>43052</c:v>
                </c:pt>
                <c:pt idx="562">
                  <c:v>43049</c:v>
                </c:pt>
                <c:pt idx="563">
                  <c:v>43048</c:v>
                </c:pt>
                <c:pt idx="564">
                  <c:v>43047</c:v>
                </c:pt>
                <c:pt idx="565">
                  <c:v>43046</c:v>
                </c:pt>
                <c:pt idx="566">
                  <c:v>43045</c:v>
                </c:pt>
                <c:pt idx="567">
                  <c:v>43041</c:v>
                </c:pt>
                <c:pt idx="568">
                  <c:v>43040</c:v>
                </c:pt>
                <c:pt idx="569">
                  <c:v>43039</c:v>
                </c:pt>
                <c:pt idx="570">
                  <c:v>43038</c:v>
                </c:pt>
                <c:pt idx="571">
                  <c:v>43035</c:v>
                </c:pt>
                <c:pt idx="572">
                  <c:v>43034</c:v>
                </c:pt>
                <c:pt idx="573">
                  <c:v>43033</c:v>
                </c:pt>
                <c:pt idx="574">
                  <c:v>43032</c:v>
                </c:pt>
                <c:pt idx="575">
                  <c:v>43031</c:v>
                </c:pt>
                <c:pt idx="576">
                  <c:v>43028</c:v>
                </c:pt>
                <c:pt idx="577">
                  <c:v>43027</c:v>
                </c:pt>
                <c:pt idx="578">
                  <c:v>43026</c:v>
                </c:pt>
                <c:pt idx="579">
                  <c:v>43025</c:v>
                </c:pt>
                <c:pt idx="580">
                  <c:v>43024</c:v>
                </c:pt>
                <c:pt idx="581">
                  <c:v>43021</c:v>
                </c:pt>
                <c:pt idx="582">
                  <c:v>43020</c:v>
                </c:pt>
                <c:pt idx="583">
                  <c:v>43019</c:v>
                </c:pt>
                <c:pt idx="584">
                  <c:v>43018</c:v>
                </c:pt>
                <c:pt idx="585">
                  <c:v>43014</c:v>
                </c:pt>
                <c:pt idx="586">
                  <c:v>43013</c:v>
                </c:pt>
                <c:pt idx="587">
                  <c:v>43012</c:v>
                </c:pt>
                <c:pt idx="588">
                  <c:v>43011</c:v>
                </c:pt>
                <c:pt idx="589">
                  <c:v>43010</c:v>
                </c:pt>
                <c:pt idx="590">
                  <c:v>43007</c:v>
                </c:pt>
                <c:pt idx="591">
                  <c:v>43006</c:v>
                </c:pt>
                <c:pt idx="592">
                  <c:v>43005</c:v>
                </c:pt>
                <c:pt idx="593">
                  <c:v>43004</c:v>
                </c:pt>
                <c:pt idx="594">
                  <c:v>43003</c:v>
                </c:pt>
                <c:pt idx="595">
                  <c:v>43000</c:v>
                </c:pt>
                <c:pt idx="596">
                  <c:v>42999</c:v>
                </c:pt>
                <c:pt idx="597">
                  <c:v>42998</c:v>
                </c:pt>
                <c:pt idx="598">
                  <c:v>42997</c:v>
                </c:pt>
                <c:pt idx="599">
                  <c:v>42993</c:v>
                </c:pt>
                <c:pt idx="600">
                  <c:v>42992</c:v>
                </c:pt>
                <c:pt idx="601">
                  <c:v>42991</c:v>
                </c:pt>
                <c:pt idx="602">
                  <c:v>42990</c:v>
                </c:pt>
                <c:pt idx="603">
                  <c:v>42989</c:v>
                </c:pt>
                <c:pt idx="604">
                  <c:v>42986</c:v>
                </c:pt>
                <c:pt idx="605">
                  <c:v>42985</c:v>
                </c:pt>
                <c:pt idx="606">
                  <c:v>42984</c:v>
                </c:pt>
                <c:pt idx="607">
                  <c:v>42983</c:v>
                </c:pt>
                <c:pt idx="608">
                  <c:v>42982</c:v>
                </c:pt>
                <c:pt idx="609">
                  <c:v>42979</c:v>
                </c:pt>
                <c:pt idx="610">
                  <c:v>42978</c:v>
                </c:pt>
                <c:pt idx="611">
                  <c:v>42977</c:v>
                </c:pt>
                <c:pt idx="612">
                  <c:v>42976</c:v>
                </c:pt>
                <c:pt idx="613">
                  <c:v>42975</c:v>
                </c:pt>
                <c:pt idx="614">
                  <c:v>42972</c:v>
                </c:pt>
                <c:pt idx="615">
                  <c:v>42971</c:v>
                </c:pt>
                <c:pt idx="616">
                  <c:v>42970</c:v>
                </c:pt>
                <c:pt idx="617">
                  <c:v>42969</c:v>
                </c:pt>
                <c:pt idx="618">
                  <c:v>42968</c:v>
                </c:pt>
                <c:pt idx="619">
                  <c:v>42965</c:v>
                </c:pt>
                <c:pt idx="620">
                  <c:v>42964</c:v>
                </c:pt>
                <c:pt idx="621">
                  <c:v>42963</c:v>
                </c:pt>
                <c:pt idx="622">
                  <c:v>42962</c:v>
                </c:pt>
                <c:pt idx="623">
                  <c:v>42961</c:v>
                </c:pt>
                <c:pt idx="624">
                  <c:v>42957</c:v>
                </c:pt>
                <c:pt idx="625">
                  <c:v>42956</c:v>
                </c:pt>
                <c:pt idx="626">
                  <c:v>42955</c:v>
                </c:pt>
                <c:pt idx="627">
                  <c:v>42954</c:v>
                </c:pt>
                <c:pt idx="628">
                  <c:v>42951</c:v>
                </c:pt>
                <c:pt idx="629">
                  <c:v>42950</c:v>
                </c:pt>
                <c:pt idx="630">
                  <c:v>42949</c:v>
                </c:pt>
                <c:pt idx="631">
                  <c:v>42948</c:v>
                </c:pt>
                <c:pt idx="632">
                  <c:v>42947</c:v>
                </c:pt>
                <c:pt idx="633">
                  <c:v>42944</c:v>
                </c:pt>
                <c:pt idx="634">
                  <c:v>42943</c:v>
                </c:pt>
                <c:pt idx="635">
                  <c:v>42942</c:v>
                </c:pt>
                <c:pt idx="636">
                  <c:v>42941</c:v>
                </c:pt>
                <c:pt idx="637">
                  <c:v>42940</c:v>
                </c:pt>
                <c:pt idx="638">
                  <c:v>42937</c:v>
                </c:pt>
                <c:pt idx="639">
                  <c:v>42936</c:v>
                </c:pt>
                <c:pt idx="640">
                  <c:v>42935</c:v>
                </c:pt>
                <c:pt idx="641">
                  <c:v>42934</c:v>
                </c:pt>
                <c:pt idx="642">
                  <c:v>42930</c:v>
                </c:pt>
                <c:pt idx="643">
                  <c:v>42929</c:v>
                </c:pt>
                <c:pt idx="644">
                  <c:v>42928</c:v>
                </c:pt>
                <c:pt idx="645">
                  <c:v>42927</c:v>
                </c:pt>
                <c:pt idx="646">
                  <c:v>42926</c:v>
                </c:pt>
                <c:pt idx="647">
                  <c:v>42923</c:v>
                </c:pt>
                <c:pt idx="648">
                  <c:v>42922</c:v>
                </c:pt>
                <c:pt idx="649">
                  <c:v>42921</c:v>
                </c:pt>
                <c:pt idx="650">
                  <c:v>42920</c:v>
                </c:pt>
                <c:pt idx="651">
                  <c:v>42919</c:v>
                </c:pt>
                <c:pt idx="652">
                  <c:v>42916</c:v>
                </c:pt>
                <c:pt idx="653">
                  <c:v>42915</c:v>
                </c:pt>
                <c:pt idx="654">
                  <c:v>42914</c:v>
                </c:pt>
                <c:pt idx="655">
                  <c:v>42913</c:v>
                </c:pt>
                <c:pt idx="656">
                  <c:v>42912</c:v>
                </c:pt>
                <c:pt idx="657">
                  <c:v>42909</c:v>
                </c:pt>
                <c:pt idx="658">
                  <c:v>42908</c:v>
                </c:pt>
                <c:pt idx="659">
                  <c:v>42907</c:v>
                </c:pt>
                <c:pt idx="660">
                  <c:v>42906</c:v>
                </c:pt>
                <c:pt idx="661">
                  <c:v>42905</c:v>
                </c:pt>
                <c:pt idx="662">
                  <c:v>42902</c:v>
                </c:pt>
                <c:pt idx="663">
                  <c:v>42901</c:v>
                </c:pt>
                <c:pt idx="664">
                  <c:v>42900</c:v>
                </c:pt>
                <c:pt idx="665">
                  <c:v>42899</c:v>
                </c:pt>
                <c:pt idx="666">
                  <c:v>42898</c:v>
                </c:pt>
                <c:pt idx="667">
                  <c:v>42895</c:v>
                </c:pt>
                <c:pt idx="668">
                  <c:v>42894</c:v>
                </c:pt>
                <c:pt idx="669">
                  <c:v>42893</c:v>
                </c:pt>
                <c:pt idx="670">
                  <c:v>42892</c:v>
                </c:pt>
                <c:pt idx="671">
                  <c:v>42891</c:v>
                </c:pt>
                <c:pt idx="672">
                  <c:v>42888</c:v>
                </c:pt>
                <c:pt idx="673">
                  <c:v>42887</c:v>
                </c:pt>
                <c:pt idx="674">
                  <c:v>42886</c:v>
                </c:pt>
                <c:pt idx="675">
                  <c:v>42885</c:v>
                </c:pt>
                <c:pt idx="676">
                  <c:v>42884</c:v>
                </c:pt>
                <c:pt idx="677">
                  <c:v>42881</c:v>
                </c:pt>
                <c:pt idx="678">
                  <c:v>42880</c:v>
                </c:pt>
                <c:pt idx="679">
                  <c:v>42879</c:v>
                </c:pt>
                <c:pt idx="680">
                  <c:v>42878</c:v>
                </c:pt>
                <c:pt idx="681">
                  <c:v>42877</c:v>
                </c:pt>
                <c:pt idx="682">
                  <c:v>42874</c:v>
                </c:pt>
                <c:pt idx="683">
                  <c:v>42873</c:v>
                </c:pt>
                <c:pt idx="684">
                  <c:v>42872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21061.200000000001</c:v>
                </c:pt>
                <c:pt idx="1">
                  <c:v>21399.87</c:v>
                </c:pt>
                <c:pt idx="2">
                  <c:v>21245.93</c:v>
                </c:pt>
                <c:pt idx="3">
                  <c:v>21719.78</c:v>
                </c:pt>
                <c:pt idx="4">
                  <c:v>21593.11</c:v>
                </c:pt>
                <c:pt idx="5">
                  <c:v>21528.13</c:v>
                </c:pt>
                <c:pt idx="6">
                  <c:v>22272.26</c:v>
                </c:pt>
                <c:pt idx="7">
                  <c:v>22456.55</c:v>
                </c:pt>
                <c:pt idx="8">
                  <c:v>22950.23</c:v>
                </c:pt>
                <c:pt idx="9">
                  <c:v>23588.55</c:v>
                </c:pt>
                <c:pt idx="10">
                  <c:v>23806.560000000001</c:v>
                </c:pt>
                <c:pt idx="11">
                  <c:v>23468.560000000001</c:v>
                </c:pt>
                <c:pt idx="12">
                  <c:v>23402.01</c:v>
                </c:pt>
                <c:pt idx="13">
                  <c:v>23561.98</c:v>
                </c:pt>
                <c:pt idx="14">
                  <c:v>23738.42</c:v>
                </c:pt>
                <c:pt idx="15">
                  <c:v>23908.85</c:v>
                </c:pt>
                <c:pt idx="16">
                  <c:v>23869.73</c:v>
                </c:pt>
                <c:pt idx="17">
                  <c:v>23788.25</c:v>
                </c:pt>
                <c:pt idx="18">
                  <c:v>23943.45</c:v>
                </c:pt>
                <c:pt idx="19">
                  <c:v>23995.37</c:v>
                </c:pt>
                <c:pt idx="20">
                  <c:v>23414.69</c:v>
                </c:pt>
                <c:pt idx="21">
                  <c:v>23118.13</c:v>
                </c:pt>
                <c:pt idx="22">
                  <c:v>23023.73</c:v>
                </c:pt>
                <c:pt idx="23">
                  <c:v>23421.59</c:v>
                </c:pt>
                <c:pt idx="24">
                  <c:v>23318.57</c:v>
                </c:pt>
                <c:pt idx="25">
                  <c:v>23392.61</c:v>
                </c:pt>
                <c:pt idx="26">
                  <c:v>23243.360000000001</c:v>
                </c:pt>
                <c:pt idx="27">
                  <c:v>23463.89</c:v>
                </c:pt>
                <c:pt idx="28">
                  <c:v>23869.38</c:v>
                </c:pt>
                <c:pt idx="29">
                  <c:v>23910.01</c:v>
                </c:pt>
                <c:pt idx="30">
                  <c:v>24040.87</c:v>
                </c:pt>
                <c:pt idx="31">
                  <c:v>24081.75</c:v>
                </c:pt>
                <c:pt idx="32">
                  <c:v>24108.11</c:v>
                </c:pt>
                <c:pt idx="33">
                  <c:v>24115.95</c:v>
                </c:pt>
                <c:pt idx="34">
                  <c:v>23975.38</c:v>
                </c:pt>
                <c:pt idx="35">
                  <c:v>23997.39</c:v>
                </c:pt>
                <c:pt idx="36">
                  <c:v>24059.86</c:v>
                </c:pt>
                <c:pt idx="37">
                  <c:v>23903.29</c:v>
                </c:pt>
                <c:pt idx="38">
                  <c:v>23767.09</c:v>
                </c:pt>
                <c:pt idx="39">
                  <c:v>23303.21</c:v>
                </c:pt>
                <c:pt idx="40">
                  <c:v>23577.439999999999</c:v>
                </c:pt>
                <c:pt idx="41">
                  <c:v>23365.360000000001</c:v>
                </c:pt>
                <c:pt idx="42">
                  <c:v>23782.49</c:v>
                </c:pt>
                <c:pt idx="43">
                  <c:v>23967.18</c:v>
                </c:pt>
                <c:pt idx="44">
                  <c:v>23931.51</c:v>
                </c:pt>
                <c:pt idx="45">
                  <c:v>23824.85</c:v>
                </c:pt>
                <c:pt idx="46">
                  <c:v>23853.56</c:v>
                </c:pt>
                <c:pt idx="47">
                  <c:v>23923.09</c:v>
                </c:pt>
                <c:pt idx="48">
                  <c:v>23908.77</c:v>
                </c:pt>
                <c:pt idx="49">
                  <c:v>23945.53</c:v>
                </c:pt>
                <c:pt idx="50">
                  <c:v>24046.09</c:v>
                </c:pt>
                <c:pt idx="51">
                  <c:v>24091.119999999999</c:v>
                </c:pt>
                <c:pt idx="52">
                  <c:v>24036.3</c:v>
                </c:pt>
                <c:pt idx="53">
                  <c:v>24050.04</c:v>
                </c:pt>
                <c:pt idx="54">
                  <c:v>23468.15</c:v>
                </c:pt>
                <c:pt idx="55">
                  <c:v>23438.43</c:v>
                </c:pt>
                <c:pt idx="56">
                  <c:v>23449.47</c:v>
                </c:pt>
                <c:pt idx="57">
                  <c:v>23544.31</c:v>
                </c:pt>
                <c:pt idx="58">
                  <c:v>23412.48</c:v>
                </c:pt>
                <c:pt idx="59">
                  <c:v>23363.439999999999</c:v>
                </c:pt>
                <c:pt idx="60">
                  <c:v>23203.77</c:v>
                </c:pt>
                <c:pt idx="61">
                  <c:v>23388.18</c:v>
                </c:pt>
                <c:pt idx="62">
                  <c:v>23562.05</c:v>
                </c:pt>
                <c:pt idx="63">
                  <c:v>23498.77</c:v>
                </c:pt>
                <c:pt idx="64">
                  <c:v>23482.32</c:v>
                </c:pt>
                <c:pt idx="65">
                  <c:v>23507.82</c:v>
                </c:pt>
                <c:pt idx="66">
                  <c:v>23608.06</c:v>
                </c:pt>
                <c:pt idx="67">
                  <c:v>23347.18</c:v>
                </c:pt>
                <c:pt idx="68">
                  <c:v>23219.51</c:v>
                </c:pt>
                <c:pt idx="69">
                  <c:v>23108.080000000002</c:v>
                </c:pt>
                <c:pt idx="70">
                  <c:v>23303.17</c:v>
                </c:pt>
                <c:pt idx="71">
                  <c:v>23389.53</c:v>
                </c:pt>
                <c:pt idx="72">
                  <c:v>23420.62</c:v>
                </c:pt>
                <c:pt idx="73">
                  <c:v>23340.77</c:v>
                </c:pt>
                <c:pt idx="74">
                  <c:v>23360.06</c:v>
                </c:pt>
                <c:pt idx="75">
                  <c:v>23452.63</c:v>
                </c:pt>
                <c:pt idx="76">
                  <c:v>23545.7</c:v>
                </c:pt>
                <c:pt idx="77">
                  <c:v>23471.82</c:v>
                </c:pt>
                <c:pt idx="78">
                  <c:v>23591.09</c:v>
                </c:pt>
                <c:pt idx="79">
                  <c:v>23336</c:v>
                </c:pt>
                <c:pt idx="80">
                  <c:v>23352.560000000001</c:v>
                </c:pt>
                <c:pt idx="81">
                  <c:v>23328.52</c:v>
                </c:pt>
                <c:pt idx="82">
                  <c:v>22852.720000000001</c:v>
                </c:pt>
                <c:pt idx="83">
                  <c:v>22988.799999999999</c:v>
                </c:pt>
                <c:pt idx="84">
                  <c:v>22961.23</c:v>
                </c:pt>
                <c:pt idx="85">
                  <c:v>23008.43</c:v>
                </c:pt>
                <c:pt idx="86">
                  <c:v>22896.22</c:v>
                </c:pt>
                <c:pt idx="87">
                  <c:v>22819.919999999998</c:v>
                </c:pt>
                <c:pt idx="88">
                  <c:v>22780.99</c:v>
                </c:pt>
                <c:pt idx="89">
                  <c:v>22648.81</c:v>
                </c:pt>
                <c:pt idx="90">
                  <c:v>22581.279999999999</c:v>
                </c:pt>
                <c:pt idx="91">
                  <c:v>22649.85</c:v>
                </c:pt>
                <c:pt idx="92">
                  <c:v>22522.39</c:v>
                </c:pt>
                <c:pt idx="93">
                  <c:v>22615.47</c:v>
                </c:pt>
                <c:pt idx="94">
                  <c:v>22219.63</c:v>
                </c:pt>
                <c:pt idx="95">
                  <c:v>21820.77</c:v>
                </c:pt>
                <c:pt idx="96">
                  <c:v>21601.46</c:v>
                </c:pt>
                <c:pt idx="97">
                  <c:v>21467.77</c:v>
                </c:pt>
                <c:pt idx="98">
                  <c:v>21629.24</c:v>
                </c:pt>
                <c:pt idx="99">
                  <c:v>21475.279999999999</c:v>
                </c:pt>
                <c:pt idx="100">
                  <c:v>21410.2</c:v>
                </c:pt>
                <c:pt idx="101">
                  <c:v>21437.74</c:v>
                </c:pt>
                <c:pt idx="102">
                  <c:v>21795.01</c:v>
                </c:pt>
                <c:pt idx="103">
                  <c:v>21938.77</c:v>
                </c:pt>
                <c:pt idx="104">
                  <c:v>21811.98</c:v>
                </c:pt>
                <c:pt idx="105">
                  <c:v>21955.79</c:v>
                </c:pt>
                <c:pt idx="106">
                  <c:v>22184.91</c:v>
                </c:pt>
                <c:pt idx="107">
                  <c:v>22036.48</c:v>
                </c:pt>
                <c:pt idx="108">
                  <c:v>22168.74</c:v>
                </c:pt>
                <c:pt idx="109">
                  <c:v>22204.75</c:v>
                </c:pt>
                <c:pt idx="110">
                  <c:v>22255.56</c:v>
                </c:pt>
                <c:pt idx="111">
                  <c:v>22027.86</c:v>
                </c:pt>
                <c:pt idx="112">
                  <c:v>22041.08</c:v>
                </c:pt>
                <c:pt idx="113">
                  <c:v>22019.66</c:v>
                </c:pt>
                <c:pt idx="114">
                  <c:v>21825.919999999998</c:v>
                </c:pt>
                <c:pt idx="115">
                  <c:v>21619.21</c:v>
                </c:pt>
                <c:pt idx="116">
                  <c:v>21438.35</c:v>
                </c:pt>
                <c:pt idx="117">
                  <c:v>21333.51</c:v>
                </c:pt>
                <c:pt idx="118">
                  <c:v>21241.29</c:v>
                </c:pt>
                <c:pt idx="119">
                  <c:v>21164.61</c:v>
                </c:pt>
                <c:pt idx="120">
                  <c:v>20694.349999999999</c:v>
                </c:pt>
                <c:pt idx="121">
                  <c:v>20662.23</c:v>
                </c:pt>
                <c:pt idx="122">
                  <c:v>20667.560000000001</c:v>
                </c:pt>
                <c:pt idx="123">
                  <c:v>20748.349999999999</c:v>
                </c:pt>
                <c:pt idx="124">
                  <c:v>20520.68</c:v>
                </c:pt>
                <c:pt idx="125">
                  <c:v>20511.21</c:v>
                </c:pt>
                <c:pt idx="126">
                  <c:v>20529.939999999999</c:v>
                </c:pt>
                <c:pt idx="127">
                  <c:v>20329.009999999998</c:v>
                </c:pt>
                <c:pt idx="128">
                  <c:v>20719.310000000001</c:v>
                </c:pt>
                <c:pt idx="129">
                  <c:v>20731.189999999999</c:v>
                </c:pt>
                <c:pt idx="130">
                  <c:v>20626.05</c:v>
                </c:pt>
                <c:pt idx="131">
                  <c:v>20684.060000000001</c:v>
                </c:pt>
                <c:pt idx="132">
                  <c:v>20633.900000000001</c:v>
                </c:pt>
                <c:pt idx="133">
                  <c:v>20465.71</c:v>
                </c:pt>
                <c:pt idx="134">
                  <c:v>20419.88</c:v>
                </c:pt>
                <c:pt idx="135">
                  <c:v>20697.419999999998</c:v>
                </c:pt>
                <c:pt idx="136">
                  <c:v>20503.38</c:v>
                </c:pt>
                <c:pt idx="137">
                  <c:v>20782.060000000001</c:v>
                </c:pt>
                <c:pt idx="138">
                  <c:v>20682.240000000002</c:v>
                </c:pt>
                <c:pt idx="139">
                  <c:v>20570.189999999999</c:v>
                </c:pt>
                <c:pt idx="140">
                  <c:v>20607.830000000002</c:v>
                </c:pt>
                <c:pt idx="141">
                  <c:v>20941.830000000002</c:v>
                </c:pt>
                <c:pt idx="142">
                  <c:v>21211.06</c:v>
                </c:pt>
                <c:pt idx="143">
                  <c:v>21556.69</c:v>
                </c:pt>
                <c:pt idx="144">
                  <c:v>21589.11</c:v>
                </c:pt>
                <c:pt idx="145">
                  <c:v>21792.98</c:v>
                </c:pt>
                <c:pt idx="146">
                  <c:v>21652.95</c:v>
                </c:pt>
                <c:pt idx="147">
                  <c:v>21709.74</c:v>
                </c:pt>
                <c:pt idx="148">
                  <c:v>21823.07</c:v>
                </c:pt>
                <c:pt idx="149">
                  <c:v>21744.880000000001</c:v>
                </c:pt>
                <c:pt idx="150">
                  <c:v>21686.53</c:v>
                </c:pt>
                <c:pt idx="151">
                  <c:v>21445.03</c:v>
                </c:pt>
                <c:pt idx="152">
                  <c:v>21474.3</c:v>
                </c:pt>
                <c:pt idx="153">
                  <c:v>21347.84</c:v>
                </c:pt>
                <c:pt idx="154">
                  <c:v>21488.27</c:v>
                </c:pt>
                <c:pt idx="155">
                  <c:v>21655.52</c:v>
                </c:pt>
                <c:pt idx="156">
                  <c:v>21720.14</c:v>
                </c:pt>
                <c:pt idx="157">
                  <c:v>21649.93</c:v>
                </c:pt>
                <c:pt idx="158">
                  <c:v>21601.86</c:v>
                </c:pt>
                <c:pt idx="159">
                  <c:v>21687.29</c:v>
                </c:pt>
                <c:pt idx="160">
                  <c:v>21672.65</c:v>
                </c:pt>
                <c:pt idx="161">
                  <c:v>21746.38</c:v>
                </c:pt>
                <c:pt idx="162">
                  <c:v>21755.63</c:v>
                </c:pt>
                <c:pt idx="163">
                  <c:v>21708.720000000001</c:v>
                </c:pt>
                <c:pt idx="164">
                  <c:v>21784.22</c:v>
                </c:pt>
                <c:pt idx="165">
                  <c:v>21758.34</c:v>
                </c:pt>
                <c:pt idx="166">
                  <c:v>21324.93</c:v>
                </c:pt>
                <c:pt idx="167">
                  <c:v>21338.17</c:v>
                </c:pt>
                <c:pt idx="168">
                  <c:v>21129.64</c:v>
                </c:pt>
                <c:pt idx="169">
                  <c:v>21313.77</c:v>
                </c:pt>
                <c:pt idx="170">
                  <c:v>21317.86</c:v>
                </c:pt>
                <c:pt idx="171">
                  <c:v>21497.82</c:v>
                </c:pt>
                <c:pt idx="172">
                  <c:v>21491.39</c:v>
                </c:pt>
                <c:pt idx="173">
                  <c:v>21358.720000000001</c:v>
                </c:pt>
                <c:pt idx="174">
                  <c:v>21153.65</c:v>
                </c:pt>
                <c:pt idx="175">
                  <c:v>21185.25</c:v>
                </c:pt>
                <c:pt idx="176">
                  <c:v>21119.73</c:v>
                </c:pt>
                <c:pt idx="177">
                  <c:v>21111.23</c:v>
                </c:pt>
                <c:pt idx="178">
                  <c:v>21259.7</c:v>
                </c:pt>
                <c:pt idx="179">
                  <c:v>21227.18</c:v>
                </c:pt>
                <c:pt idx="180">
                  <c:v>21166.12</c:v>
                </c:pt>
                <c:pt idx="181">
                  <c:v>20907.77</c:v>
                </c:pt>
                <c:pt idx="182">
                  <c:v>20842.28</c:v>
                </c:pt>
                <c:pt idx="183">
                  <c:v>20800.64</c:v>
                </c:pt>
                <c:pt idx="184">
                  <c:v>20464.57</c:v>
                </c:pt>
                <c:pt idx="185">
                  <c:v>20438.03</c:v>
                </c:pt>
                <c:pt idx="186">
                  <c:v>20823.099999999999</c:v>
                </c:pt>
                <c:pt idx="187">
                  <c:v>20942.53</c:v>
                </c:pt>
                <c:pt idx="188">
                  <c:v>21071.73</c:v>
                </c:pt>
                <c:pt idx="189">
                  <c:v>21297.7</c:v>
                </c:pt>
                <c:pt idx="190">
                  <c:v>21232.38</c:v>
                </c:pt>
                <c:pt idx="191">
                  <c:v>21117.22</c:v>
                </c:pt>
                <c:pt idx="192">
                  <c:v>21209.56</c:v>
                </c:pt>
                <c:pt idx="193">
                  <c:v>21404.54</c:v>
                </c:pt>
                <c:pt idx="194">
                  <c:v>21318.799999999999</c:v>
                </c:pt>
                <c:pt idx="195">
                  <c:v>21430.06</c:v>
                </c:pt>
                <c:pt idx="196">
                  <c:v>21398.85</c:v>
                </c:pt>
                <c:pt idx="197">
                  <c:v>21153.200000000001</c:v>
                </c:pt>
                <c:pt idx="198">
                  <c:v>21191.53</c:v>
                </c:pt>
                <c:pt idx="199">
                  <c:v>21077.48</c:v>
                </c:pt>
                <c:pt idx="200">
                  <c:v>21277.66</c:v>
                </c:pt>
                <c:pt idx="201">
                  <c:v>21584.09</c:v>
                </c:pt>
                <c:pt idx="202">
                  <c:v>21559.759999999998</c:v>
                </c:pt>
                <c:pt idx="203">
                  <c:v>21639.119999999999</c:v>
                </c:pt>
                <c:pt idx="204">
                  <c:v>22190.49</c:v>
                </c:pt>
                <c:pt idx="205">
                  <c:v>22270.29</c:v>
                </c:pt>
                <c:pt idx="206">
                  <c:v>22334.69</c:v>
                </c:pt>
                <c:pt idx="207">
                  <c:v>22362.92</c:v>
                </c:pt>
                <c:pt idx="208">
                  <c:v>22268.37</c:v>
                </c:pt>
                <c:pt idx="209">
                  <c:v>22280.19</c:v>
                </c:pt>
                <c:pt idx="210">
                  <c:v>22250.37</c:v>
                </c:pt>
                <c:pt idx="211">
                  <c:v>22305.63</c:v>
                </c:pt>
                <c:pt idx="212">
                  <c:v>22345.19</c:v>
                </c:pt>
                <c:pt idx="213">
                  <c:v>22261.33</c:v>
                </c:pt>
                <c:pt idx="214">
                  <c:v>22211.03</c:v>
                </c:pt>
                <c:pt idx="215">
                  <c:v>21878.78</c:v>
                </c:pt>
                <c:pt idx="216">
                  <c:v>21721.42</c:v>
                </c:pt>
                <c:pt idx="217">
                  <c:v>21687.57</c:v>
                </c:pt>
                <c:pt idx="218">
                  <c:v>21811.88</c:v>
                </c:pt>
                <c:pt idx="219">
                  <c:v>21900.55</c:v>
                </c:pt>
                <c:pt idx="220">
                  <c:v>21839.18</c:v>
                </c:pt>
                <c:pt idx="221">
                  <c:v>21787.599999999999</c:v>
                </c:pt>
                <c:pt idx="222">
                  <c:v>21722.720000000001</c:v>
                </c:pt>
                <c:pt idx="223">
                  <c:v>21744.639999999999</c:v>
                </c:pt>
                <c:pt idx="224">
                  <c:v>21682.94</c:v>
                </c:pt>
                <c:pt idx="225">
                  <c:v>21267.25</c:v>
                </c:pt>
                <c:pt idx="226">
                  <c:v>21191.32</c:v>
                </c:pt>
                <c:pt idx="227">
                  <c:v>21388.59</c:v>
                </c:pt>
                <c:pt idx="228">
                  <c:v>21460.99</c:v>
                </c:pt>
                <c:pt idx="229">
                  <c:v>21275.43</c:v>
                </c:pt>
                <c:pt idx="230">
                  <c:v>21713.26</c:v>
                </c:pt>
                <c:pt idx="231">
                  <c:v>21614.17</c:v>
                </c:pt>
                <c:pt idx="232">
                  <c:v>21585.55</c:v>
                </c:pt>
                <c:pt idx="233">
                  <c:v>21612.67</c:v>
                </c:pt>
                <c:pt idx="234">
                  <c:v>21521.68</c:v>
                </c:pt>
                <c:pt idx="235">
                  <c:v>21522.75</c:v>
                </c:pt>
                <c:pt idx="236">
                  <c:v>21474.17</c:v>
                </c:pt>
                <c:pt idx="237">
                  <c:v>21568.48</c:v>
                </c:pt>
                <c:pt idx="238">
                  <c:v>21145.94</c:v>
                </c:pt>
                <c:pt idx="239">
                  <c:v>21359.32</c:v>
                </c:pt>
                <c:pt idx="240">
                  <c:v>21472.16</c:v>
                </c:pt>
                <c:pt idx="241">
                  <c:v>21684.6</c:v>
                </c:pt>
                <c:pt idx="242">
                  <c:v>21798.38</c:v>
                </c:pt>
                <c:pt idx="243">
                  <c:v>21860.39</c:v>
                </c:pt>
                <c:pt idx="244">
                  <c:v>21641.58</c:v>
                </c:pt>
                <c:pt idx="245">
                  <c:v>21536.55</c:v>
                </c:pt>
                <c:pt idx="246">
                  <c:v>21578.81</c:v>
                </c:pt>
                <c:pt idx="247">
                  <c:v>21610.880000000001</c:v>
                </c:pt>
                <c:pt idx="248">
                  <c:v>21590.03</c:v>
                </c:pt>
                <c:pt idx="249">
                  <c:v>21451.23</c:v>
                </c:pt>
                <c:pt idx="250">
                  <c:v>21553.35</c:v>
                </c:pt>
                <c:pt idx="251">
                  <c:v>21494.85</c:v>
                </c:pt>
                <c:pt idx="252">
                  <c:v>21344.17</c:v>
                </c:pt>
                <c:pt idx="253">
                  <c:v>21306.36</c:v>
                </c:pt>
                <c:pt idx="254">
                  <c:v>21051.51</c:v>
                </c:pt>
                <c:pt idx="255">
                  <c:v>21235.62</c:v>
                </c:pt>
                <c:pt idx="256">
                  <c:v>21213.74</c:v>
                </c:pt>
                <c:pt idx="257">
                  <c:v>20885.88</c:v>
                </c:pt>
                <c:pt idx="258">
                  <c:v>20562.39</c:v>
                </c:pt>
                <c:pt idx="259">
                  <c:v>20844.77</c:v>
                </c:pt>
                <c:pt idx="260">
                  <c:v>20971.66</c:v>
                </c:pt>
                <c:pt idx="261">
                  <c:v>20981.23</c:v>
                </c:pt>
                <c:pt idx="262">
                  <c:v>20922.580000000002</c:v>
                </c:pt>
                <c:pt idx="263">
                  <c:v>20929.63</c:v>
                </c:pt>
                <c:pt idx="264">
                  <c:v>20869.419999999998</c:v>
                </c:pt>
                <c:pt idx="265">
                  <c:v>20706.27</c:v>
                </c:pt>
                <c:pt idx="266">
                  <c:v>20673.66</c:v>
                </c:pt>
                <c:pt idx="267">
                  <c:v>20759.48</c:v>
                </c:pt>
                <c:pt idx="268">
                  <c:v>20844.310000000001</c:v>
                </c:pt>
                <c:pt idx="269">
                  <c:v>20620.72</c:v>
                </c:pt>
                <c:pt idx="270">
                  <c:v>20686.29</c:v>
                </c:pt>
                <c:pt idx="271">
                  <c:v>20805.93</c:v>
                </c:pt>
                <c:pt idx="272">
                  <c:v>20892.68</c:v>
                </c:pt>
                <c:pt idx="273">
                  <c:v>20682.12</c:v>
                </c:pt>
                <c:pt idx="274">
                  <c:v>20571.75</c:v>
                </c:pt>
                <c:pt idx="275">
                  <c:v>20580.25</c:v>
                </c:pt>
                <c:pt idx="276">
                  <c:v>20571.28</c:v>
                </c:pt>
                <c:pt idx="277">
                  <c:v>20389.89</c:v>
                </c:pt>
                <c:pt idx="278">
                  <c:v>20345.919999999998</c:v>
                </c:pt>
                <c:pt idx="279">
                  <c:v>20494.349999999999</c:v>
                </c:pt>
                <c:pt idx="280">
                  <c:v>20347.919999999998</c:v>
                </c:pt>
                <c:pt idx="281">
                  <c:v>20266.22</c:v>
                </c:pt>
                <c:pt idx="282">
                  <c:v>19692.580000000002</c:v>
                </c:pt>
                <c:pt idx="283">
                  <c:v>20084.38</c:v>
                </c:pt>
                <c:pt idx="284">
                  <c:v>20211.57</c:v>
                </c:pt>
                <c:pt idx="285">
                  <c:v>19530.349999999999</c:v>
                </c:pt>
                <c:pt idx="286">
                  <c:v>19785.43</c:v>
                </c:pt>
                <c:pt idx="287">
                  <c:v>20334.73</c:v>
                </c:pt>
                <c:pt idx="288">
                  <c:v>20841.34</c:v>
                </c:pt>
                <c:pt idx="289">
                  <c:v>21168.62</c:v>
                </c:pt>
                <c:pt idx="290">
                  <c:v>21330.36</c:v>
                </c:pt>
                <c:pt idx="291">
                  <c:v>21563.27</c:v>
                </c:pt>
                <c:pt idx="292">
                  <c:v>21751.31</c:v>
                </c:pt>
                <c:pt idx="293">
                  <c:v>21871.34</c:v>
                </c:pt>
                <c:pt idx="294">
                  <c:v>21631.47</c:v>
                </c:pt>
                <c:pt idx="295">
                  <c:v>21279.02</c:v>
                </c:pt>
                <c:pt idx="296">
                  <c:v>21365.78</c:v>
                </c:pt>
                <c:pt idx="297">
                  <c:v>21734.94</c:v>
                </c:pt>
                <c:pt idx="298">
                  <c:v>21805.02</c:v>
                </c:pt>
                <c:pt idx="299">
                  <c:v>21979.18</c:v>
                </c:pt>
                <c:pt idx="300">
                  <c:v>22576.62</c:v>
                </c:pt>
                <c:pt idx="301">
                  <c:v>22698.79</c:v>
                </c:pt>
                <c:pt idx="302">
                  <c:v>22362.2</c:v>
                </c:pt>
                <c:pt idx="303">
                  <c:v>22437.95</c:v>
                </c:pt>
                <c:pt idx="304">
                  <c:v>22216.98</c:v>
                </c:pt>
                <c:pt idx="305">
                  <c:v>22006.83</c:v>
                </c:pt>
                <c:pt idx="306">
                  <c:v>21838.1</c:v>
                </c:pt>
                <c:pt idx="307">
                  <c:v>21684.639999999999</c:v>
                </c:pt>
                <c:pt idx="308">
                  <c:v>21555.61</c:v>
                </c:pt>
                <c:pt idx="309">
                  <c:v>21687.119999999999</c:v>
                </c:pt>
                <c:pt idx="310">
                  <c:v>21852.92</c:v>
                </c:pt>
                <c:pt idx="311">
                  <c:v>21873.74</c:v>
                </c:pt>
                <c:pt idx="312">
                  <c:v>21818.73</c:v>
                </c:pt>
                <c:pt idx="313">
                  <c:v>21990.41</c:v>
                </c:pt>
                <c:pt idx="314">
                  <c:v>21892.29</c:v>
                </c:pt>
                <c:pt idx="315">
                  <c:v>22324.01</c:v>
                </c:pt>
                <c:pt idx="316">
                  <c:v>22494.58</c:v>
                </c:pt>
                <c:pt idx="317">
                  <c:v>22583.43</c:v>
                </c:pt>
                <c:pt idx="318">
                  <c:v>22444.65</c:v>
                </c:pt>
                <c:pt idx="319">
                  <c:v>22160.83</c:v>
                </c:pt>
                <c:pt idx="320">
                  <c:v>22051.65</c:v>
                </c:pt>
                <c:pt idx="321">
                  <c:v>22308.42</c:v>
                </c:pt>
                <c:pt idx="322">
                  <c:v>21906.41</c:v>
                </c:pt>
                <c:pt idx="323">
                  <c:v>21920.46</c:v>
                </c:pt>
                <c:pt idx="324">
                  <c:v>21568.400000000001</c:v>
                </c:pt>
                <c:pt idx="325">
                  <c:v>21465.99</c:v>
                </c:pt>
                <c:pt idx="326">
                  <c:v>21476.66</c:v>
                </c:pt>
                <c:pt idx="327">
                  <c:v>21703.21</c:v>
                </c:pt>
                <c:pt idx="328">
                  <c:v>22207.09</c:v>
                </c:pt>
                <c:pt idx="329">
                  <c:v>22410.15</c:v>
                </c:pt>
                <c:pt idx="330">
                  <c:v>22672.25</c:v>
                </c:pt>
                <c:pt idx="331">
                  <c:v>22551.67</c:v>
                </c:pt>
                <c:pt idx="332">
                  <c:v>22873.13</c:v>
                </c:pt>
                <c:pt idx="333">
                  <c:v>22959.41</c:v>
                </c:pt>
                <c:pt idx="334">
                  <c:v>22549.24</c:v>
                </c:pt>
                <c:pt idx="335">
                  <c:v>22520.59</c:v>
                </c:pt>
                <c:pt idx="336">
                  <c:v>22711.13</c:v>
                </c:pt>
                <c:pt idx="337">
                  <c:v>23051.19</c:v>
                </c:pt>
                <c:pt idx="338">
                  <c:v>23589.38</c:v>
                </c:pt>
                <c:pt idx="339">
                  <c:v>23587.05</c:v>
                </c:pt>
                <c:pt idx="340">
                  <c:v>23928.62</c:v>
                </c:pt>
                <c:pt idx="341">
                  <c:v>24247.82</c:v>
                </c:pt>
                <c:pt idx="342">
                  <c:v>24260.63</c:v>
                </c:pt>
                <c:pt idx="343">
                  <c:v>24448.07</c:v>
                </c:pt>
                <c:pt idx="344">
                  <c:v>24306.54</c:v>
                </c:pt>
                <c:pt idx="345">
                  <c:v>24286.1</c:v>
                </c:pt>
                <c:pt idx="346">
                  <c:v>24089.32</c:v>
                </c:pt>
                <c:pt idx="347">
                  <c:v>24033.79</c:v>
                </c:pt>
                <c:pt idx="348">
                  <c:v>23950.98</c:v>
                </c:pt>
                <c:pt idx="349">
                  <c:v>23971.41</c:v>
                </c:pt>
                <c:pt idx="350">
                  <c:v>23781.75</c:v>
                </c:pt>
                <c:pt idx="351">
                  <c:v>23842.05</c:v>
                </c:pt>
                <c:pt idx="352">
                  <c:v>23481.53</c:v>
                </c:pt>
                <c:pt idx="353">
                  <c:v>23105.279999999999</c:v>
                </c:pt>
                <c:pt idx="354">
                  <c:v>22858.41</c:v>
                </c:pt>
                <c:pt idx="355">
                  <c:v>22709.37</c:v>
                </c:pt>
                <c:pt idx="356">
                  <c:v>22667.85</c:v>
                </c:pt>
                <c:pt idx="357">
                  <c:v>22396.880000000001</c:v>
                </c:pt>
                <c:pt idx="358">
                  <c:v>22372.89</c:v>
                </c:pt>
                <c:pt idx="359">
                  <c:v>22535.34</c:v>
                </c:pt>
                <c:pt idx="360">
                  <c:v>22692.25</c:v>
                </c:pt>
                <c:pt idx="361">
                  <c:v>22753.18</c:v>
                </c:pt>
                <c:pt idx="362">
                  <c:v>22820.48</c:v>
                </c:pt>
                <c:pt idx="363">
                  <c:v>22890.61</c:v>
                </c:pt>
                <c:pt idx="364">
                  <c:v>23032.17</c:v>
                </c:pt>
                <c:pt idx="365">
                  <c:v>22968.18</c:v>
                </c:pt>
                <c:pt idx="366">
                  <c:v>23006.77</c:v>
                </c:pt>
                <c:pt idx="367">
                  <c:v>22838.06</c:v>
                </c:pt>
                <c:pt idx="368">
                  <c:v>22602.240000000002</c:v>
                </c:pt>
                <c:pt idx="369">
                  <c:v>22463.03</c:v>
                </c:pt>
                <c:pt idx="370">
                  <c:v>22390.2</c:v>
                </c:pt>
                <c:pt idx="371">
                  <c:v>22306.83</c:v>
                </c:pt>
                <c:pt idx="372">
                  <c:v>22288.31</c:v>
                </c:pt>
                <c:pt idx="373">
                  <c:v>22340.95</c:v>
                </c:pt>
                <c:pt idx="374">
                  <c:v>22240.42</c:v>
                </c:pt>
                <c:pt idx="375">
                  <c:v>22380.28</c:v>
                </c:pt>
                <c:pt idx="376">
                  <c:v>22356.080000000002</c:v>
                </c:pt>
                <c:pt idx="377">
                  <c:v>22124.6</c:v>
                </c:pt>
                <c:pt idx="378">
                  <c:v>22608.86</c:v>
                </c:pt>
                <c:pt idx="379">
                  <c:v>22648.880000000001</c:v>
                </c:pt>
                <c:pt idx="380">
                  <c:v>22800.61</c:v>
                </c:pt>
                <c:pt idx="381">
                  <c:v>22666.68</c:v>
                </c:pt>
                <c:pt idx="382">
                  <c:v>22635.68</c:v>
                </c:pt>
                <c:pt idx="383">
                  <c:v>22613.5</c:v>
                </c:pt>
                <c:pt idx="384">
                  <c:v>22754.73</c:v>
                </c:pt>
                <c:pt idx="385">
                  <c:v>22775.47</c:v>
                </c:pt>
                <c:pt idx="386">
                  <c:v>22678.06</c:v>
                </c:pt>
                <c:pt idx="387">
                  <c:v>22631.32</c:v>
                </c:pt>
                <c:pt idx="388">
                  <c:v>22712.75</c:v>
                </c:pt>
                <c:pt idx="389">
                  <c:v>22717.15</c:v>
                </c:pt>
                <c:pt idx="390">
                  <c:v>22645.66</c:v>
                </c:pt>
                <c:pt idx="391">
                  <c:v>22555.05</c:v>
                </c:pt>
                <c:pt idx="392">
                  <c:v>22507.17</c:v>
                </c:pt>
                <c:pt idx="393">
                  <c:v>22869.98</c:v>
                </c:pt>
                <c:pt idx="394">
                  <c:v>22926.47</c:v>
                </c:pt>
                <c:pt idx="395">
                  <c:v>22949.32</c:v>
                </c:pt>
                <c:pt idx="396">
                  <c:v>22832.22</c:v>
                </c:pt>
                <c:pt idx="397">
                  <c:v>22692.86</c:v>
                </c:pt>
                <c:pt idx="398">
                  <c:v>22233.52</c:v>
                </c:pt>
                <c:pt idx="399">
                  <c:v>22044.62</c:v>
                </c:pt>
                <c:pt idx="400">
                  <c:v>22321.599999999999</c:v>
                </c:pt>
                <c:pt idx="401">
                  <c:v>22105.95</c:v>
                </c:pt>
                <c:pt idx="402">
                  <c:v>21866.16</c:v>
                </c:pt>
                <c:pt idx="403">
                  <c:v>21751.5</c:v>
                </c:pt>
                <c:pt idx="404">
                  <c:v>21784</c:v>
                </c:pt>
                <c:pt idx="405">
                  <c:v>21927.81</c:v>
                </c:pt>
                <c:pt idx="406">
                  <c:v>22312.25</c:v>
                </c:pt>
                <c:pt idx="407">
                  <c:v>22332.82</c:v>
                </c:pt>
                <c:pt idx="408">
                  <c:v>22299.39</c:v>
                </c:pt>
                <c:pt idx="409">
                  <c:v>22356.54</c:v>
                </c:pt>
                <c:pt idx="410">
                  <c:v>22368.78</c:v>
                </c:pt>
                <c:pt idx="411">
                  <c:v>22556.55</c:v>
                </c:pt>
                <c:pt idx="412">
                  <c:v>22535.65</c:v>
                </c:pt>
                <c:pt idx="413">
                  <c:v>22782.01</c:v>
                </c:pt>
                <c:pt idx="414">
                  <c:v>22581.4</c:v>
                </c:pt>
                <c:pt idx="415">
                  <c:v>22618.52</c:v>
                </c:pt>
                <c:pt idx="416">
                  <c:v>22806.89</c:v>
                </c:pt>
                <c:pt idx="417">
                  <c:v>22885.84</c:v>
                </c:pt>
                <c:pt idx="418">
                  <c:v>22898.39</c:v>
                </c:pt>
                <c:pt idx="419">
                  <c:v>22993.26</c:v>
                </c:pt>
                <c:pt idx="420">
                  <c:v>23011.57</c:v>
                </c:pt>
                <c:pt idx="421">
                  <c:v>22856.080000000002</c:v>
                </c:pt>
                <c:pt idx="422">
                  <c:v>22879</c:v>
                </c:pt>
                <c:pt idx="423">
                  <c:v>22856.37</c:v>
                </c:pt>
                <c:pt idx="424">
                  <c:v>22662.82</c:v>
                </c:pt>
                <c:pt idx="425">
                  <c:v>22602.13</c:v>
                </c:pt>
                <c:pt idx="426">
                  <c:v>22515.72</c:v>
                </c:pt>
                <c:pt idx="427">
                  <c:v>22316.91</c:v>
                </c:pt>
                <c:pt idx="428">
                  <c:v>22254.42</c:v>
                </c:pt>
                <c:pt idx="429">
                  <c:v>22079.23</c:v>
                </c:pt>
                <c:pt idx="430">
                  <c:v>22439.1</c:v>
                </c:pt>
                <c:pt idx="431">
                  <c:v>22547.67</c:v>
                </c:pt>
                <c:pt idx="432">
                  <c:v>22509.360000000001</c:v>
                </c:pt>
                <c:pt idx="433">
                  <c:v>22644.69</c:v>
                </c:pt>
                <c:pt idx="434">
                  <c:v>22949.73</c:v>
                </c:pt>
                <c:pt idx="435">
                  <c:v>23031.67</c:v>
                </c:pt>
                <c:pt idx="436">
                  <c:v>23050.39</c:v>
                </c:pt>
                <c:pt idx="437">
                  <c:v>22954.19</c:v>
                </c:pt>
                <c:pt idx="438">
                  <c:v>22887.03</c:v>
                </c:pt>
                <c:pt idx="439">
                  <c:v>22796.14</c:v>
                </c:pt>
                <c:pt idx="440">
                  <c:v>22912.06</c:v>
                </c:pt>
                <c:pt idx="441">
                  <c:v>22894.76</c:v>
                </c:pt>
                <c:pt idx="442">
                  <c:v>22769.16</c:v>
                </c:pt>
                <c:pt idx="443">
                  <c:v>22530.639999999999</c:v>
                </c:pt>
                <c:pt idx="444">
                  <c:v>22478.639999999999</c:v>
                </c:pt>
                <c:pt idx="445">
                  <c:v>22566.68</c:v>
                </c:pt>
                <c:pt idx="446">
                  <c:v>22513.48</c:v>
                </c:pt>
                <c:pt idx="447">
                  <c:v>22568.19</c:v>
                </c:pt>
                <c:pt idx="448">
                  <c:v>22519.45</c:v>
                </c:pt>
                <c:pt idx="449">
                  <c:v>22495.56</c:v>
                </c:pt>
                <c:pt idx="450">
                  <c:v>22381.66</c:v>
                </c:pt>
                <c:pt idx="451">
                  <c:v>22228.78</c:v>
                </c:pt>
                <c:pt idx="452">
                  <c:v>22304.69</c:v>
                </c:pt>
                <c:pt idx="453">
                  <c:v>22204.86</c:v>
                </c:pt>
                <c:pt idx="454">
                  <c:v>22261.35</c:v>
                </c:pt>
                <c:pt idx="455">
                  <c:v>22360.65</c:v>
                </c:pt>
                <c:pt idx="456">
                  <c:v>22194.11</c:v>
                </c:pt>
                <c:pt idx="457">
                  <c:v>21889.89</c:v>
                </c:pt>
                <c:pt idx="458">
                  <c:v>21879.69</c:v>
                </c:pt>
                <c:pt idx="459">
                  <c:v>21917.35</c:v>
                </c:pt>
                <c:pt idx="460">
                  <c:v>21719.43</c:v>
                </c:pt>
                <c:pt idx="461">
                  <c:v>21837.360000000001</c:v>
                </c:pt>
                <c:pt idx="462">
                  <c:v>21933.99</c:v>
                </c:pt>
                <c:pt idx="463">
                  <c:v>21737.09</c:v>
                </c:pt>
                <c:pt idx="464">
                  <c:v>21742.84</c:v>
                </c:pt>
                <c:pt idx="465">
                  <c:v>21737.66</c:v>
                </c:pt>
                <c:pt idx="466">
                  <c:v>21415.85</c:v>
                </c:pt>
                <c:pt idx="467">
                  <c:v>21333.5</c:v>
                </c:pt>
                <c:pt idx="468">
                  <c:v>21597.47</c:v>
                </c:pt>
                <c:pt idx="469">
                  <c:v>21512.799999999999</c:v>
                </c:pt>
                <c:pt idx="470">
                  <c:v>21298.57</c:v>
                </c:pt>
                <c:pt idx="471">
                  <c:v>21031.31</c:v>
                </c:pt>
                <c:pt idx="472">
                  <c:v>21317.32</c:v>
                </c:pt>
                <c:pt idx="473">
                  <c:v>20766.099999999999</c:v>
                </c:pt>
                <c:pt idx="474">
                  <c:v>21188.799999999999</c:v>
                </c:pt>
                <c:pt idx="475">
                  <c:v>21592</c:v>
                </c:pt>
                <c:pt idx="476">
                  <c:v>21384.86</c:v>
                </c:pt>
                <c:pt idx="477">
                  <c:v>21659.040000000001</c:v>
                </c:pt>
                <c:pt idx="478">
                  <c:v>21879.279999999999</c:v>
                </c:pt>
                <c:pt idx="479">
                  <c:v>21825.97</c:v>
                </c:pt>
                <c:pt idx="480">
                  <c:v>21881.09</c:v>
                </c:pt>
                <c:pt idx="481">
                  <c:v>21968.1</c:v>
                </c:pt>
                <c:pt idx="482">
                  <c:v>21971.16</c:v>
                </c:pt>
                <c:pt idx="483">
                  <c:v>21884.45</c:v>
                </c:pt>
                <c:pt idx="484">
                  <c:v>21488.16</c:v>
                </c:pt>
                <c:pt idx="485">
                  <c:v>21484.080000000002</c:v>
                </c:pt>
                <c:pt idx="486">
                  <c:v>21551.14</c:v>
                </c:pt>
                <c:pt idx="487">
                  <c:v>21164.38</c:v>
                </c:pt>
                <c:pt idx="488">
                  <c:v>21366.09</c:v>
                </c:pt>
                <c:pt idx="489">
                  <c:v>21901.13</c:v>
                </c:pt>
                <c:pt idx="490">
                  <c:v>22380.28</c:v>
                </c:pt>
                <c:pt idx="491">
                  <c:v>22502.05</c:v>
                </c:pt>
                <c:pt idx="492">
                  <c:v>22226.53</c:v>
                </c:pt>
                <c:pt idx="493">
                  <c:v>21903.39</c:v>
                </c:pt>
                <c:pt idx="494">
                  <c:v>21799.4</c:v>
                </c:pt>
                <c:pt idx="495">
                  <c:v>22130.58</c:v>
                </c:pt>
                <c:pt idx="496">
                  <c:v>22063.87</c:v>
                </c:pt>
                <c:pt idx="497">
                  <c:v>22152.85</c:v>
                </c:pt>
                <c:pt idx="498">
                  <c:v>21866.37</c:v>
                </c:pt>
                <c:pt idx="499">
                  <c:v>21578.99</c:v>
                </c:pt>
                <c:pt idx="500">
                  <c:v>21371.01</c:v>
                </c:pt>
                <c:pt idx="501">
                  <c:v>21679.200000000001</c:v>
                </c:pt>
                <c:pt idx="502">
                  <c:v>21510.3</c:v>
                </c:pt>
                <c:pt idx="503">
                  <c:v>21977.03</c:v>
                </c:pt>
                <c:pt idx="504">
                  <c:v>22353.87</c:v>
                </c:pt>
                <c:pt idx="505">
                  <c:v>22277.45</c:v>
                </c:pt>
                <c:pt idx="506">
                  <c:v>22967.69</c:v>
                </c:pt>
                <c:pt idx="507">
                  <c:v>23367.96</c:v>
                </c:pt>
                <c:pt idx="508">
                  <c:v>23492.77</c:v>
                </c:pt>
                <c:pt idx="509">
                  <c:v>23375.38</c:v>
                </c:pt>
                <c:pt idx="510">
                  <c:v>23581.98</c:v>
                </c:pt>
                <c:pt idx="511">
                  <c:v>23787.23</c:v>
                </c:pt>
                <c:pt idx="512">
                  <c:v>23797.96</c:v>
                </c:pt>
                <c:pt idx="513">
                  <c:v>23828.400000000001</c:v>
                </c:pt>
                <c:pt idx="514">
                  <c:v>24072.77</c:v>
                </c:pt>
                <c:pt idx="515">
                  <c:v>24129.34</c:v>
                </c:pt>
                <c:pt idx="516">
                  <c:v>23816.33</c:v>
                </c:pt>
                <c:pt idx="517">
                  <c:v>23872.69</c:v>
                </c:pt>
                <c:pt idx="518">
                  <c:v>24084.42</c:v>
                </c:pt>
                <c:pt idx="519">
                  <c:v>23891.63</c:v>
                </c:pt>
                <c:pt idx="520">
                  <c:v>23962.07</c:v>
                </c:pt>
                <c:pt idx="521">
                  <c:v>23833.27</c:v>
                </c:pt>
                <c:pt idx="522">
                  <c:v>23743.05</c:v>
                </c:pt>
                <c:pt idx="523">
                  <c:v>23734.97</c:v>
                </c:pt>
                <c:pt idx="524">
                  <c:v>23864.76</c:v>
                </c:pt>
                <c:pt idx="525">
                  <c:v>23952.61</c:v>
                </c:pt>
                <c:pt idx="526">
                  <c:v>23730.47</c:v>
                </c:pt>
                <c:pt idx="527">
                  <c:v>23506.33</c:v>
                </c:pt>
                <c:pt idx="528">
                  <c:v>22881.21</c:v>
                </c:pt>
                <c:pt idx="529">
                  <c:v>22954.45</c:v>
                </c:pt>
                <c:pt idx="530">
                  <c:v>22936.16</c:v>
                </c:pt>
                <c:pt idx="531">
                  <c:v>22950.15</c:v>
                </c:pt>
                <c:pt idx="532">
                  <c:v>22948.83</c:v>
                </c:pt>
                <c:pt idx="533">
                  <c:v>22908.84</c:v>
                </c:pt>
                <c:pt idx="534">
                  <c:v>22894.95</c:v>
                </c:pt>
                <c:pt idx="535">
                  <c:v>22923.5</c:v>
                </c:pt>
                <c:pt idx="536">
                  <c:v>22990.42</c:v>
                </c:pt>
                <c:pt idx="537">
                  <c:v>22927.5</c:v>
                </c:pt>
                <c:pt idx="538">
                  <c:v>22745.09</c:v>
                </c:pt>
                <c:pt idx="539">
                  <c:v>22786.61</c:v>
                </c:pt>
                <c:pt idx="540">
                  <c:v>22879.37</c:v>
                </c:pt>
                <c:pt idx="541">
                  <c:v>22994.33</c:v>
                </c:pt>
                <c:pt idx="542">
                  <c:v>22938.73</c:v>
                </c:pt>
                <c:pt idx="543">
                  <c:v>22819.71</c:v>
                </c:pt>
                <c:pt idx="544">
                  <c:v>22515.24</c:v>
                </c:pt>
                <c:pt idx="545">
                  <c:v>22528.21</c:v>
                </c:pt>
                <c:pt idx="546">
                  <c:v>22682.71</c:v>
                </c:pt>
                <c:pt idx="547">
                  <c:v>22864.33</c:v>
                </c:pt>
                <c:pt idx="548">
                  <c:v>22994.31</c:v>
                </c:pt>
                <c:pt idx="549">
                  <c:v>22748.32</c:v>
                </c:pt>
                <c:pt idx="550">
                  <c:v>22643.93</c:v>
                </c:pt>
                <c:pt idx="551">
                  <c:v>22580.99</c:v>
                </c:pt>
                <c:pt idx="552">
                  <c:v>22659.33</c:v>
                </c:pt>
                <c:pt idx="553">
                  <c:v>22567.200000000001</c:v>
                </c:pt>
                <c:pt idx="554">
                  <c:v>22677.34</c:v>
                </c:pt>
                <c:pt idx="555">
                  <c:v>22563.25</c:v>
                </c:pt>
                <c:pt idx="556">
                  <c:v>22410.240000000002</c:v>
                </c:pt>
                <c:pt idx="557">
                  <c:v>22757.4</c:v>
                </c:pt>
                <c:pt idx="558">
                  <c:v>22392.13</c:v>
                </c:pt>
                <c:pt idx="559">
                  <c:v>22305.24</c:v>
                </c:pt>
                <c:pt idx="560">
                  <c:v>22532.3</c:v>
                </c:pt>
                <c:pt idx="561">
                  <c:v>22607.919999999998</c:v>
                </c:pt>
                <c:pt idx="562">
                  <c:v>22724.39</c:v>
                </c:pt>
                <c:pt idx="563">
                  <c:v>23382.15</c:v>
                </c:pt>
                <c:pt idx="564">
                  <c:v>22922.799999999999</c:v>
                </c:pt>
                <c:pt idx="565">
                  <c:v>22953.18</c:v>
                </c:pt>
                <c:pt idx="566">
                  <c:v>22644.68</c:v>
                </c:pt>
                <c:pt idx="567">
                  <c:v>22540.25</c:v>
                </c:pt>
                <c:pt idx="568">
                  <c:v>22455.919999999998</c:v>
                </c:pt>
                <c:pt idx="569">
                  <c:v>22020.38</c:v>
                </c:pt>
                <c:pt idx="570">
                  <c:v>22086.880000000001</c:v>
                </c:pt>
                <c:pt idx="571">
                  <c:v>22016.5</c:v>
                </c:pt>
                <c:pt idx="572">
                  <c:v>21793.62</c:v>
                </c:pt>
                <c:pt idx="573">
                  <c:v>21921.360000000001</c:v>
                </c:pt>
                <c:pt idx="574">
                  <c:v>21805.17</c:v>
                </c:pt>
                <c:pt idx="575">
                  <c:v>21723.599999999999</c:v>
                </c:pt>
                <c:pt idx="576">
                  <c:v>21489.26</c:v>
                </c:pt>
                <c:pt idx="577">
                  <c:v>21503.85</c:v>
                </c:pt>
                <c:pt idx="578">
                  <c:v>21402.76</c:v>
                </c:pt>
                <c:pt idx="579">
                  <c:v>21393.96</c:v>
                </c:pt>
                <c:pt idx="580">
                  <c:v>21347.07</c:v>
                </c:pt>
                <c:pt idx="581">
                  <c:v>21211.29</c:v>
                </c:pt>
                <c:pt idx="582">
                  <c:v>20994.400000000001</c:v>
                </c:pt>
                <c:pt idx="583">
                  <c:v>20898.41</c:v>
                </c:pt>
                <c:pt idx="584">
                  <c:v>20823.66</c:v>
                </c:pt>
                <c:pt idx="585">
                  <c:v>20721.150000000001</c:v>
                </c:pt>
                <c:pt idx="586">
                  <c:v>20667.47</c:v>
                </c:pt>
                <c:pt idx="587">
                  <c:v>20689.080000000002</c:v>
                </c:pt>
                <c:pt idx="588">
                  <c:v>20628.38</c:v>
                </c:pt>
                <c:pt idx="589">
                  <c:v>20411.330000000002</c:v>
                </c:pt>
                <c:pt idx="590">
                  <c:v>20370.330000000002</c:v>
                </c:pt>
                <c:pt idx="591">
                  <c:v>20399.87</c:v>
                </c:pt>
                <c:pt idx="592">
                  <c:v>20278.09</c:v>
                </c:pt>
                <c:pt idx="593">
                  <c:v>20385.5</c:v>
                </c:pt>
                <c:pt idx="594">
                  <c:v>20454.29</c:v>
                </c:pt>
                <c:pt idx="595">
                  <c:v>20417.07</c:v>
                </c:pt>
                <c:pt idx="596">
                  <c:v>20481.27</c:v>
                </c:pt>
                <c:pt idx="597">
                  <c:v>20339.37</c:v>
                </c:pt>
                <c:pt idx="598">
                  <c:v>20320.78</c:v>
                </c:pt>
                <c:pt idx="599">
                  <c:v>19933.400000000001</c:v>
                </c:pt>
                <c:pt idx="600">
                  <c:v>19918.39</c:v>
                </c:pt>
                <c:pt idx="601">
                  <c:v>19888.84</c:v>
                </c:pt>
                <c:pt idx="602">
                  <c:v>19792.060000000001</c:v>
                </c:pt>
                <c:pt idx="603">
                  <c:v>19567.03</c:v>
                </c:pt>
                <c:pt idx="604">
                  <c:v>19357.490000000002</c:v>
                </c:pt>
                <c:pt idx="605">
                  <c:v>19482.72</c:v>
                </c:pt>
                <c:pt idx="606">
                  <c:v>19371.38</c:v>
                </c:pt>
                <c:pt idx="607">
                  <c:v>19542.78</c:v>
                </c:pt>
                <c:pt idx="608">
                  <c:v>19628.400000000001</c:v>
                </c:pt>
                <c:pt idx="609">
                  <c:v>19735.96</c:v>
                </c:pt>
                <c:pt idx="610">
                  <c:v>19687.990000000002</c:v>
                </c:pt>
                <c:pt idx="611">
                  <c:v>19538.23</c:v>
                </c:pt>
                <c:pt idx="612">
                  <c:v>19371.900000000001</c:v>
                </c:pt>
                <c:pt idx="613">
                  <c:v>19535.5</c:v>
                </c:pt>
                <c:pt idx="614">
                  <c:v>19485.97</c:v>
                </c:pt>
                <c:pt idx="615">
                  <c:v>19428.55</c:v>
                </c:pt>
                <c:pt idx="616">
                  <c:v>19561.32</c:v>
                </c:pt>
                <c:pt idx="617">
                  <c:v>19437.25</c:v>
                </c:pt>
                <c:pt idx="618">
                  <c:v>19509.53</c:v>
                </c:pt>
                <c:pt idx="619">
                  <c:v>19543.13</c:v>
                </c:pt>
                <c:pt idx="620">
                  <c:v>19739.04</c:v>
                </c:pt>
                <c:pt idx="621">
                  <c:v>19776.86</c:v>
                </c:pt>
                <c:pt idx="622">
                  <c:v>19824.12</c:v>
                </c:pt>
                <c:pt idx="623">
                  <c:v>19598.41</c:v>
                </c:pt>
                <c:pt idx="624">
                  <c:v>19829.88</c:v>
                </c:pt>
                <c:pt idx="625">
                  <c:v>19945.28</c:v>
                </c:pt>
                <c:pt idx="626">
                  <c:v>20076.8</c:v>
                </c:pt>
                <c:pt idx="627">
                  <c:v>20085.900000000001</c:v>
                </c:pt>
                <c:pt idx="628">
                  <c:v>19984.509999999998</c:v>
                </c:pt>
                <c:pt idx="629">
                  <c:v>20070.16</c:v>
                </c:pt>
                <c:pt idx="630">
                  <c:v>20113.73</c:v>
                </c:pt>
                <c:pt idx="631">
                  <c:v>20000.46</c:v>
                </c:pt>
                <c:pt idx="632">
                  <c:v>19983.900000000001</c:v>
                </c:pt>
                <c:pt idx="633">
                  <c:v>20056.16</c:v>
                </c:pt>
                <c:pt idx="634">
                  <c:v>20176.39</c:v>
                </c:pt>
                <c:pt idx="635">
                  <c:v>20116</c:v>
                </c:pt>
                <c:pt idx="636">
                  <c:v>20036.310000000001</c:v>
                </c:pt>
                <c:pt idx="637">
                  <c:v>20002.54</c:v>
                </c:pt>
                <c:pt idx="638">
                  <c:v>20135.330000000002</c:v>
                </c:pt>
                <c:pt idx="639">
                  <c:v>20157.11</c:v>
                </c:pt>
                <c:pt idx="640">
                  <c:v>20032.46</c:v>
                </c:pt>
                <c:pt idx="641">
                  <c:v>20081.29</c:v>
                </c:pt>
                <c:pt idx="642">
                  <c:v>20163.669999999998</c:v>
                </c:pt>
                <c:pt idx="643">
                  <c:v>20183.8</c:v>
                </c:pt>
                <c:pt idx="644">
                  <c:v>20153.04</c:v>
                </c:pt>
                <c:pt idx="645">
                  <c:v>20200.88</c:v>
                </c:pt>
                <c:pt idx="646">
                  <c:v>20127.759999999998</c:v>
                </c:pt>
                <c:pt idx="647">
                  <c:v>19979.93</c:v>
                </c:pt>
                <c:pt idx="648">
                  <c:v>20078.88</c:v>
                </c:pt>
                <c:pt idx="649">
                  <c:v>20087.009999999998</c:v>
                </c:pt>
                <c:pt idx="650">
                  <c:v>20197.16</c:v>
                </c:pt>
                <c:pt idx="651">
                  <c:v>20096.14</c:v>
                </c:pt>
                <c:pt idx="652">
                  <c:v>20044.009999999998</c:v>
                </c:pt>
                <c:pt idx="653">
                  <c:v>20266.59</c:v>
                </c:pt>
                <c:pt idx="654">
                  <c:v>20224.3</c:v>
                </c:pt>
                <c:pt idx="655">
                  <c:v>20250.099999999999</c:v>
                </c:pt>
                <c:pt idx="656">
                  <c:v>20196.38</c:v>
                </c:pt>
                <c:pt idx="657">
                  <c:v>20152.580000000002</c:v>
                </c:pt>
                <c:pt idx="658">
                  <c:v>20191.419999999998</c:v>
                </c:pt>
                <c:pt idx="659">
                  <c:v>20215.11</c:v>
                </c:pt>
                <c:pt idx="660">
                  <c:v>20318.11</c:v>
                </c:pt>
                <c:pt idx="661">
                  <c:v>20087.71</c:v>
                </c:pt>
                <c:pt idx="662">
                  <c:v>20015.16</c:v>
                </c:pt>
                <c:pt idx="663">
                  <c:v>19963.36</c:v>
                </c:pt>
                <c:pt idx="664">
                  <c:v>20009.93</c:v>
                </c:pt>
                <c:pt idx="665">
                  <c:v>19929.03</c:v>
                </c:pt>
                <c:pt idx="666">
                  <c:v>19949.07</c:v>
                </c:pt>
                <c:pt idx="667">
                  <c:v>20096.009999999998</c:v>
                </c:pt>
                <c:pt idx="668">
                  <c:v>20061.22</c:v>
                </c:pt>
                <c:pt idx="669">
                  <c:v>20023.240000000002</c:v>
                </c:pt>
                <c:pt idx="670">
                  <c:v>20152.95</c:v>
                </c:pt>
                <c:pt idx="671">
                  <c:v>20224.54</c:v>
                </c:pt>
                <c:pt idx="672">
                  <c:v>20239.810000000001</c:v>
                </c:pt>
                <c:pt idx="673">
                  <c:v>19887.66</c:v>
                </c:pt>
                <c:pt idx="674">
                  <c:v>19673.509999999998</c:v>
                </c:pt>
                <c:pt idx="675">
                  <c:v>19691.439999999999</c:v>
                </c:pt>
                <c:pt idx="676">
                  <c:v>19736.62</c:v>
                </c:pt>
                <c:pt idx="677">
                  <c:v>19801.59</c:v>
                </c:pt>
                <c:pt idx="678">
                  <c:v>19850.93</c:v>
                </c:pt>
                <c:pt idx="679">
                  <c:v>19782.810000000001</c:v>
                </c:pt>
                <c:pt idx="680">
                  <c:v>19693.02</c:v>
                </c:pt>
                <c:pt idx="681">
                  <c:v>19722.93</c:v>
                </c:pt>
                <c:pt idx="682">
                  <c:v>19628.64</c:v>
                </c:pt>
                <c:pt idx="683">
                  <c:v>19601.53</c:v>
                </c:pt>
                <c:pt idx="684">
                  <c:v>19842.78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43896</c:v>
                </c:pt>
                <c:pt idx="1">
                  <c:v>43895</c:v>
                </c:pt>
                <c:pt idx="2">
                  <c:v>43894</c:v>
                </c:pt>
                <c:pt idx="3">
                  <c:v>43893</c:v>
                </c:pt>
                <c:pt idx="4">
                  <c:v>43892</c:v>
                </c:pt>
                <c:pt idx="5">
                  <c:v>43889</c:v>
                </c:pt>
                <c:pt idx="6">
                  <c:v>43888</c:v>
                </c:pt>
                <c:pt idx="7">
                  <c:v>43887</c:v>
                </c:pt>
                <c:pt idx="8">
                  <c:v>43886</c:v>
                </c:pt>
                <c:pt idx="9">
                  <c:v>43882</c:v>
                </c:pt>
                <c:pt idx="10">
                  <c:v>43881</c:v>
                </c:pt>
                <c:pt idx="11">
                  <c:v>43880</c:v>
                </c:pt>
                <c:pt idx="12">
                  <c:v>43879</c:v>
                </c:pt>
                <c:pt idx="13">
                  <c:v>43878</c:v>
                </c:pt>
                <c:pt idx="14">
                  <c:v>43875</c:v>
                </c:pt>
                <c:pt idx="15">
                  <c:v>43874</c:v>
                </c:pt>
                <c:pt idx="16">
                  <c:v>43873</c:v>
                </c:pt>
                <c:pt idx="17">
                  <c:v>43871</c:v>
                </c:pt>
                <c:pt idx="18">
                  <c:v>43868</c:v>
                </c:pt>
                <c:pt idx="19">
                  <c:v>43867</c:v>
                </c:pt>
                <c:pt idx="20">
                  <c:v>43866</c:v>
                </c:pt>
                <c:pt idx="21">
                  <c:v>43865</c:v>
                </c:pt>
                <c:pt idx="22">
                  <c:v>43864</c:v>
                </c:pt>
                <c:pt idx="23">
                  <c:v>43861</c:v>
                </c:pt>
                <c:pt idx="24">
                  <c:v>43860</c:v>
                </c:pt>
                <c:pt idx="25">
                  <c:v>43859</c:v>
                </c:pt>
                <c:pt idx="26">
                  <c:v>43858</c:v>
                </c:pt>
                <c:pt idx="27">
                  <c:v>43857</c:v>
                </c:pt>
                <c:pt idx="28">
                  <c:v>43854</c:v>
                </c:pt>
                <c:pt idx="29">
                  <c:v>43853</c:v>
                </c:pt>
                <c:pt idx="30">
                  <c:v>43852</c:v>
                </c:pt>
                <c:pt idx="31">
                  <c:v>43851</c:v>
                </c:pt>
                <c:pt idx="32">
                  <c:v>43850</c:v>
                </c:pt>
                <c:pt idx="33">
                  <c:v>43847</c:v>
                </c:pt>
                <c:pt idx="34">
                  <c:v>43846</c:v>
                </c:pt>
                <c:pt idx="35">
                  <c:v>43845</c:v>
                </c:pt>
                <c:pt idx="36">
                  <c:v>43844</c:v>
                </c:pt>
                <c:pt idx="37">
                  <c:v>43840</c:v>
                </c:pt>
                <c:pt idx="38">
                  <c:v>43839</c:v>
                </c:pt>
                <c:pt idx="39">
                  <c:v>43838</c:v>
                </c:pt>
                <c:pt idx="40">
                  <c:v>43837</c:v>
                </c:pt>
                <c:pt idx="41">
                  <c:v>43836</c:v>
                </c:pt>
                <c:pt idx="42">
                  <c:v>43829</c:v>
                </c:pt>
                <c:pt idx="43">
                  <c:v>43826</c:v>
                </c:pt>
                <c:pt idx="44">
                  <c:v>43825</c:v>
                </c:pt>
                <c:pt idx="45">
                  <c:v>43824</c:v>
                </c:pt>
                <c:pt idx="46">
                  <c:v>43823</c:v>
                </c:pt>
                <c:pt idx="47">
                  <c:v>43822</c:v>
                </c:pt>
                <c:pt idx="48">
                  <c:v>43819</c:v>
                </c:pt>
                <c:pt idx="49">
                  <c:v>43818</c:v>
                </c:pt>
                <c:pt idx="50">
                  <c:v>43817</c:v>
                </c:pt>
                <c:pt idx="51">
                  <c:v>43816</c:v>
                </c:pt>
                <c:pt idx="52">
                  <c:v>43815</c:v>
                </c:pt>
                <c:pt idx="53">
                  <c:v>43812</c:v>
                </c:pt>
                <c:pt idx="54">
                  <c:v>43811</c:v>
                </c:pt>
                <c:pt idx="55">
                  <c:v>43810</c:v>
                </c:pt>
                <c:pt idx="56">
                  <c:v>43809</c:v>
                </c:pt>
                <c:pt idx="57">
                  <c:v>43808</c:v>
                </c:pt>
                <c:pt idx="58">
                  <c:v>43805</c:v>
                </c:pt>
                <c:pt idx="59">
                  <c:v>43804</c:v>
                </c:pt>
                <c:pt idx="60">
                  <c:v>43803</c:v>
                </c:pt>
                <c:pt idx="61">
                  <c:v>43802</c:v>
                </c:pt>
                <c:pt idx="62">
                  <c:v>43801</c:v>
                </c:pt>
                <c:pt idx="63">
                  <c:v>43798</c:v>
                </c:pt>
                <c:pt idx="64">
                  <c:v>43797</c:v>
                </c:pt>
                <c:pt idx="65">
                  <c:v>43796</c:v>
                </c:pt>
                <c:pt idx="66">
                  <c:v>43795</c:v>
                </c:pt>
                <c:pt idx="67">
                  <c:v>43794</c:v>
                </c:pt>
                <c:pt idx="68">
                  <c:v>43791</c:v>
                </c:pt>
                <c:pt idx="69">
                  <c:v>43790</c:v>
                </c:pt>
                <c:pt idx="70">
                  <c:v>43789</c:v>
                </c:pt>
                <c:pt idx="71">
                  <c:v>43788</c:v>
                </c:pt>
                <c:pt idx="72">
                  <c:v>43787</c:v>
                </c:pt>
                <c:pt idx="73">
                  <c:v>43784</c:v>
                </c:pt>
                <c:pt idx="74">
                  <c:v>43783</c:v>
                </c:pt>
                <c:pt idx="75">
                  <c:v>43782</c:v>
                </c:pt>
                <c:pt idx="76">
                  <c:v>43781</c:v>
                </c:pt>
                <c:pt idx="77">
                  <c:v>43780</c:v>
                </c:pt>
                <c:pt idx="78">
                  <c:v>43777</c:v>
                </c:pt>
                <c:pt idx="79">
                  <c:v>43776</c:v>
                </c:pt>
                <c:pt idx="80">
                  <c:v>43775</c:v>
                </c:pt>
                <c:pt idx="81">
                  <c:v>43774</c:v>
                </c:pt>
                <c:pt idx="82">
                  <c:v>43770</c:v>
                </c:pt>
                <c:pt idx="83">
                  <c:v>43769</c:v>
                </c:pt>
                <c:pt idx="84">
                  <c:v>43768</c:v>
                </c:pt>
                <c:pt idx="85">
                  <c:v>43767</c:v>
                </c:pt>
                <c:pt idx="86">
                  <c:v>43766</c:v>
                </c:pt>
                <c:pt idx="87">
                  <c:v>43763</c:v>
                </c:pt>
                <c:pt idx="88">
                  <c:v>43762</c:v>
                </c:pt>
                <c:pt idx="89">
                  <c:v>43761</c:v>
                </c:pt>
                <c:pt idx="90">
                  <c:v>43759</c:v>
                </c:pt>
                <c:pt idx="91">
                  <c:v>43756</c:v>
                </c:pt>
                <c:pt idx="92">
                  <c:v>43755</c:v>
                </c:pt>
                <c:pt idx="93">
                  <c:v>43754</c:v>
                </c:pt>
                <c:pt idx="94">
                  <c:v>43753</c:v>
                </c:pt>
                <c:pt idx="95">
                  <c:v>43749</c:v>
                </c:pt>
                <c:pt idx="96">
                  <c:v>43748</c:v>
                </c:pt>
                <c:pt idx="97">
                  <c:v>43747</c:v>
                </c:pt>
                <c:pt idx="98">
                  <c:v>43746</c:v>
                </c:pt>
                <c:pt idx="99">
                  <c:v>43745</c:v>
                </c:pt>
                <c:pt idx="100">
                  <c:v>43742</c:v>
                </c:pt>
                <c:pt idx="101">
                  <c:v>43741</c:v>
                </c:pt>
                <c:pt idx="102">
                  <c:v>43740</c:v>
                </c:pt>
                <c:pt idx="103">
                  <c:v>43739</c:v>
                </c:pt>
                <c:pt idx="104">
                  <c:v>43738</c:v>
                </c:pt>
                <c:pt idx="105">
                  <c:v>43735</c:v>
                </c:pt>
                <c:pt idx="106">
                  <c:v>43734</c:v>
                </c:pt>
                <c:pt idx="107">
                  <c:v>43733</c:v>
                </c:pt>
                <c:pt idx="108">
                  <c:v>43732</c:v>
                </c:pt>
                <c:pt idx="109">
                  <c:v>43728</c:v>
                </c:pt>
                <c:pt idx="110">
                  <c:v>43727</c:v>
                </c:pt>
                <c:pt idx="111">
                  <c:v>43726</c:v>
                </c:pt>
                <c:pt idx="112">
                  <c:v>43725</c:v>
                </c:pt>
                <c:pt idx="113">
                  <c:v>43721</c:v>
                </c:pt>
                <c:pt idx="114">
                  <c:v>43720</c:v>
                </c:pt>
                <c:pt idx="115">
                  <c:v>43719</c:v>
                </c:pt>
                <c:pt idx="116">
                  <c:v>43718</c:v>
                </c:pt>
                <c:pt idx="117">
                  <c:v>43717</c:v>
                </c:pt>
                <c:pt idx="118">
                  <c:v>43714</c:v>
                </c:pt>
                <c:pt idx="119">
                  <c:v>43713</c:v>
                </c:pt>
                <c:pt idx="120">
                  <c:v>43712</c:v>
                </c:pt>
                <c:pt idx="121">
                  <c:v>43711</c:v>
                </c:pt>
                <c:pt idx="122">
                  <c:v>43710</c:v>
                </c:pt>
                <c:pt idx="123">
                  <c:v>43707</c:v>
                </c:pt>
                <c:pt idx="124">
                  <c:v>43706</c:v>
                </c:pt>
                <c:pt idx="125">
                  <c:v>43705</c:v>
                </c:pt>
                <c:pt idx="126">
                  <c:v>43704</c:v>
                </c:pt>
                <c:pt idx="127">
                  <c:v>43703</c:v>
                </c:pt>
                <c:pt idx="128">
                  <c:v>43700</c:v>
                </c:pt>
                <c:pt idx="129">
                  <c:v>43699</c:v>
                </c:pt>
                <c:pt idx="130">
                  <c:v>43698</c:v>
                </c:pt>
                <c:pt idx="131">
                  <c:v>43697</c:v>
                </c:pt>
                <c:pt idx="132">
                  <c:v>43696</c:v>
                </c:pt>
                <c:pt idx="133">
                  <c:v>43693</c:v>
                </c:pt>
                <c:pt idx="134">
                  <c:v>43692</c:v>
                </c:pt>
                <c:pt idx="135">
                  <c:v>43691</c:v>
                </c:pt>
                <c:pt idx="136">
                  <c:v>43690</c:v>
                </c:pt>
                <c:pt idx="137">
                  <c:v>43686</c:v>
                </c:pt>
                <c:pt idx="138">
                  <c:v>43685</c:v>
                </c:pt>
                <c:pt idx="139">
                  <c:v>43684</c:v>
                </c:pt>
                <c:pt idx="140">
                  <c:v>43683</c:v>
                </c:pt>
                <c:pt idx="141">
                  <c:v>43682</c:v>
                </c:pt>
                <c:pt idx="142">
                  <c:v>43679</c:v>
                </c:pt>
                <c:pt idx="143">
                  <c:v>43678</c:v>
                </c:pt>
                <c:pt idx="144">
                  <c:v>43677</c:v>
                </c:pt>
                <c:pt idx="145">
                  <c:v>43676</c:v>
                </c:pt>
                <c:pt idx="146">
                  <c:v>43675</c:v>
                </c:pt>
                <c:pt idx="147">
                  <c:v>43672</c:v>
                </c:pt>
                <c:pt idx="148">
                  <c:v>43671</c:v>
                </c:pt>
                <c:pt idx="149">
                  <c:v>43670</c:v>
                </c:pt>
                <c:pt idx="150">
                  <c:v>43669</c:v>
                </c:pt>
                <c:pt idx="151">
                  <c:v>43668</c:v>
                </c:pt>
                <c:pt idx="152">
                  <c:v>43665</c:v>
                </c:pt>
                <c:pt idx="153">
                  <c:v>43664</c:v>
                </c:pt>
                <c:pt idx="154">
                  <c:v>43663</c:v>
                </c:pt>
                <c:pt idx="155">
                  <c:v>43662</c:v>
                </c:pt>
                <c:pt idx="156">
                  <c:v>43658</c:v>
                </c:pt>
                <c:pt idx="157">
                  <c:v>43657</c:v>
                </c:pt>
                <c:pt idx="158">
                  <c:v>43656</c:v>
                </c:pt>
                <c:pt idx="159">
                  <c:v>43655</c:v>
                </c:pt>
                <c:pt idx="160">
                  <c:v>43654</c:v>
                </c:pt>
                <c:pt idx="161">
                  <c:v>43651</c:v>
                </c:pt>
                <c:pt idx="162">
                  <c:v>43650</c:v>
                </c:pt>
                <c:pt idx="163">
                  <c:v>43649</c:v>
                </c:pt>
                <c:pt idx="164">
                  <c:v>43648</c:v>
                </c:pt>
                <c:pt idx="165">
                  <c:v>43647</c:v>
                </c:pt>
                <c:pt idx="166">
                  <c:v>43644</c:v>
                </c:pt>
                <c:pt idx="167">
                  <c:v>43643</c:v>
                </c:pt>
                <c:pt idx="168">
                  <c:v>43642</c:v>
                </c:pt>
                <c:pt idx="169">
                  <c:v>43641</c:v>
                </c:pt>
                <c:pt idx="170">
                  <c:v>43640</c:v>
                </c:pt>
                <c:pt idx="171">
                  <c:v>43637</c:v>
                </c:pt>
                <c:pt idx="172">
                  <c:v>43636</c:v>
                </c:pt>
                <c:pt idx="173">
                  <c:v>43635</c:v>
                </c:pt>
                <c:pt idx="174">
                  <c:v>43634</c:v>
                </c:pt>
                <c:pt idx="175">
                  <c:v>43633</c:v>
                </c:pt>
                <c:pt idx="176">
                  <c:v>43630</c:v>
                </c:pt>
                <c:pt idx="177">
                  <c:v>43629</c:v>
                </c:pt>
                <c:pt idx="178">
                  <c:v>43628</c:v>
                </c:pt>
                <c:pt idx="179">
                  <c:v>43627</c:v>
                </c:pt>
                <c:pt idx="180">
                  <c:v>43626</c:v>
                </c:pt>
                <c:pt idx="181">
                  <c:v>43623</c:v>
                </c:pt>
                <c:pt idx="182">
                  <c:v>43622</c:v>
                </c:pt>
                <c:pt idx="183">
                  <c:v>43621</c:v>
                </c:pt>
                <c:pt idx="184">
                  <c:v>43620</c:v>
                </c:pt>
                <c:pt idx="185">
                  <c:v>43619</c:v>
                </c:pt>
                <c:pt idx="186">
                  <c:v>43616</c:v>
                </c:pt>
                <c:pt idx="187">
                  <c:v>43615</c:v>
                </c:pt>
                <c:pt idx="188">
                  <c:v>43614</c:v>
                </c:pt>
                <c:pt idx="189">
                  <c:v>43613</c:v>
                </c:pt>
                <c:pt idx="190">
                  <c:v>43612</c:v>
                </c:pt>
                <c:pt idx="191">
                  <c:v>43609</c:v>
                </c:pt>
                <c:pt idx="192">
                  <c:v>43608</c:v>
                </c:pt>
                <c:pt idx="193">
                  <c:v>43607</c:v>
                </c:pt>
                <c:pt idx="194">
                  <c:v>43606</c:v>
                </c:pt>
                <c:pt idx="195">
                  <c:v>43605</c:v>
                </c:pt>
                <c:pt idx="196">
                  <c:v>43602</c:v>
                </c:pt>
                <c:pt idx="197">
                  <c:v>43601</c:v>
                </c:pt>
                <c:pt idx="198">
                  <c:v>43600</c:v>
                </c:pt>
                <c:pt idx="199">
                  <c:v>43599</c:v>
                </c:pt>
                <c:pt idx="200">
                  <c:v>43598</c:v>
                </c:pt>
                <c:pt idx="201">
                  <c:v>43595</c:v>
                </c:pt>
                <c:pt idx="202">
                  <c:v>43594</c:v>
                </c:pt>
                <c:pt idx="203">
                  <c:v>43593</c:v>
                </c:pt>
                <c:pt idx="204">
                  <c:v>43592</c:v>
                </c:pt>
                <c:pt idx="205">
                  <c:v>43581</c:v>
                </c:pt>
                <c:pt idx="206">
                  <c:v>43580</c:v>
                </c:pt>
                <c:pt idx="207">
                  <c:v>43579</c:v>
                </c:pt>
                <c:pt idx="208">
                  <c:v>43578</c:v>
                </c:pt>
                <c:pt idx="209">
                  <c:v>43577</c:v>
                </c:pt>
                <c:pt idx="210">
                  <c:v>43574</c:v>
                </c:pt>
                <c:pt idx="211">
                  <c:v>43573</c:v>
                </c:pt>
                <c:pt idx="212">
                  <c:v>43572</c:v>
                </c:pt>
                <c:pt idx="213">
                  <c:v>43571</c:v>
                </c:pt>
                <c:pt idx="214">
                  <c:v>43570</c:v>
                </c:pt>
                <c:pt idx="215">
                  <c:v>43567</c:v>
                </c:pt>
                <c:pt idx="216">
                  <c:v>43566</c:v>
                </c:pt>
                <c:pt idx="217">
                  <c:v>43565</c:v>
                </c:pt>
                <c:pt idx="218">
                  <c:v>43564</c:v>
                </c:pt>
                <c:pt idx="219">
                  <c:v>43563</c:v>
                </c:pt>
                <c:pt idx="220">
                  <c:v>43560</c:v>
                </c:pt>
                <c:pt idx="221">
                  <c:v>43559</c:v>
                </c:pt>
                <c:pt idx="222">
                  <c:v>43558</c:v>
                </c:pt>
                <c:pt idx="223">
                  <c:v>43557</c:v>
                </c:pt>
                <c:pt idx="224">
                  <c:v>43556</c:v>
                </c:pt>
                <c:pt idx="225">
                  <c:v>43553</c:v>
                </c:pt>
                <c:pt idx="226">
                  <c:v>43552</c:v>
                </c:pt>
                <c:pt idx="227">
                  <c:v>43551</c:v>
                </c:pt>
                <c:pt idx="228">
                  <c:v>43550</c:v>
                </c:pt>
                <c:pt idx="229">
                  <c:v>43549</c:v>
                </c:pt>
                <c:pt idx="230">
                  <c:v>43546</c:v>
                </c:pt>
                <c:pt idx="231">
                  <c:v>43544</c:v>
                </c:pt>
                <c:pt idx="232">
                  <c:v>43543</c:v>
                </c:pt>
                <c:pt idx="233">
                  <c:v>43542</c:v>
                </c:pt>
                <c:pt idx="234">
                  <c:v>43539</c:v>
                </c:pt>
                <c:pt idx="235">
                  <c:v>43538</c:v>
                </c:pt>
                <c:pt idx="236">
                  <c:v>43537</c:v>
                </c:pt>
                <c:pt idx="237">
                  <c:v>43536</c:v>
                </c:pt>
                <c:pt idx="238">
                  <c:v>43535</c:v>
                </c:pt>
                <c:pt idx="239">
                  <c:v>43532</c:v>
                </c:pt>
                <c:pt idx="240">
                  <c:v>43531</c:v>
                </c:pt>
                <c:pt idx="241">
                  <c:v>43530</c:v>
                </c:pt>
                <c:pt idx="242">
                  <c:v>43529</c:v>
                </c:pt>
                <c:pt idx="243">
                  <c:v>43528</c:v>
                </c:pt>
                <c:pt idx="244">
                  <c:v>43525</c:v>
                </c:pt>
                <c:pt idx="245">
                  <c:v>43524</c:v>
                </c:pt>
                <c:pt idx="246">
                  <c:v>43523</c:v>
                </c:pt>
                <c:pt idx="247">
                  <c:v>43522</c:v>
                </c:pt>
                <c:pt idx="248">
                  <c:v>43521</c:v>
                </c:pt>
                <c:pt idx="249">
                  <c:v>43518</c:v>
                </c:pt>
                <c:pt idx="250">
                  <c:v>43517</c:v>
                </c:pt>
                <c:pt idx="251">
                  <c:v>43516</c:v>
                </c:pt>
                <c:pt idx="252">
                  <c:v>43515</c:v>
                </c:pt>
                <c:pt idx="253">
                  <c:v>43514</c:v>
                </c:pt>
                <c:pt idx="254">
                  <c:v>43511</c:v>
                </c:pt>
                <c:pt idx="255">
                  <c:v>43510</c:v>
                </c:pt>
                <c:pt idx="256">
                  <c:v>43509</c:v>
                </c:pt>
                <c:pt idx="257">
                  <c:v>43508</c:v>
                </c:pt>
                <c:pt idx="258">
                  <c:v>43504</c:v>
                </c:pt>
                <c:pt idx="259">
                  <c:v>43503</c:v>
                </c:pt>
                <c:pt idx="260">
                  <c:v>43502</c:v>
                </c:pt>
                <c:pt idx="261">
                  <c:v>43501</c:v>
                </c:pt>
                <c:pt idx="262">
                  <c:v>43500</c:v>
                </c:pt>
                <c:pt idx="263">
                  <c:v>43497</c:v>
                </c:pt>
                <c:pt idx="264">
                  <c:v>43496</c:v>
                </c:pt>
                <c:pt idx="265">
                  <c:v>43495</c:v>
                </c:pt>
                <c:pt idx="266">
                  <c:v>43494</c:v>
                </c:pt>
                <c:pt idx="267">
                  <c:v>43493</c:v>
                </c:pt>
                <c:pt idx="268">
                  <c:v>43490</c:v>
                </c:pt>
                <c:pt idx="269">
                  <c:v>43489</c:v>
                </c:pt>
                <c:pt idx="270">
                  <c:v>43488</c:v>
                </c:pt>
                <c:pt idx="271">
                  <c:v>43487</c:v>
                </c:pt>
                <c:pt idx="272">
                  <c:v>43486</c:v>
                </c:pt>
                <c:pt idx="273">
                  <c:v>43483</c:v>
                </c:pt>
                <c:pt idx="274">
                  <c:v>43482</c:v>
                </c:pt>
                <c:pt idx="275">
                  <c:v>43481</c:v>
                </c:pt>
                <c:pt idx="276">
                  <c:v>43480</c:v>
                </c:pt>
                <c:pt idx="277">
                  <c:v>43476</c:v>
                </c:pt>
                <c:pt idx="278">
                  <c:v>43475</c:v>
                </c:pt>
                <c:pt idx="279">
                  <c:v>43474</c:v>
                </c:pt>
                <c:pt idx="280">
                  <c:v>43473</c:v>
                </c:pt>
                <c:pt idx="281">
                  <c:v>43472</c:v>
                </c:pt>
                <c:pt idx="282">
                  <c:v>43469</c:v>
                </c:pt>
                <c:pt idx="283">
                  <c:v>43462</c:v>
                </c:pt>
                <c:pt idx="284">
                  <c:v>43461</c:v>
                </c:pt>
                <c:pt idx="285">
                  <c:v>43460</c:v>
                </c:pt>
                <c:pt idx="286">
                  <c:v>43459</c:v>
                </c:pt>
                <c:pt idx="287">
                  <c:v>43455</c:v>
                </c:pt>
                <c:pt idx="288">
                  <c:v>43454</c:v>
                </c:pt>
                <c:pt idx="289">
                  <c:v>43453</c:v>
                </c:pt>
                <c:pt idx="290">
                  <c:v>43452</c:v>
                </c:pt>
                <c:pt idx="291">
                  <c:v>43451</c:v>
                </c:pt>
                <c:pt idx="292">
                  <c:v>43448</c:v>
                </c:pt>
                <c:pt idx="293">
                  <c:v>43447</c:v>
                </c:pt>
                <c:pt idx="294">
                  <c:v>43446</c:v>
                </c:pt>
                <c:pt idx="295">
                  <c:v>43445</c:v>
                </c:pt>
                <c:pt idx="296">
                  <c:v>43444</c:v>
                </c:pt>
                <c:pt idx="297">
                  <c:v>43441</c:v>
                </c:pt>
                <c:pt idx="298">
                  <c:v>43440</c:v>
                </c:pt>
                <c:pt idx="299">
                  <c:v>43439</c:v>
                </c:pt>
                <c:pt idx="300">
                  <c:v>43438</c:v>
                </c:pt>
                <c:pt idx="301">
                  <c:v>43437</c:v>
                </c:pt>
                <c:pt idx="302">
                  <c:v>43434</c:v>
                </c:pt>
                <c:pt idx="303">
                  <c:v>43433</c:v>
                </c:pt>
                <c:pt idx="304">
                  <c:v>43432</c:v>
                </c:pt>
                <c:pt idx="305">
                  <c:v>43431</c:v>
                </c:pt>
                <c:pt idx="306">
                  <c:v>43430</c:v>
                </c:pt>
                <c:pt idx="307">
                  <c:v>43426</c:v>
                </c:pt>
                <c:pt idx="308">
                  <c:v>43425</c:v>
                </c:pt>
                <c:pt idx="309">
                  <c:v>43424</c:v>
                </c:pt>
                <c:pt idx="310">
                  <c:v>43423</c:v>
                </c:pt>
                <c:pt idx="311">
                  <c:v>43420</c:v>
                </c:pt>
                <c:pt idx="312">
                  <c:v>43419</c:v>
                </c:pt>
                <c:pt idx="313">
                  <c:v>43418</c:v>
                </c:pt>
                <c:pt idx="314">
                  <c:v>43417</c:v>
                </c:pt>
                <c:pt idx="315">
                  <c:v>43416</c:v>
                </c:pt>
                <c:pt idx="316">
                  <c:v>43413</c:v>
                </c:pt>
                <c:pt idx="317">
                  <c:v>43412</c:v>
                </c:pt>
                <c:pt idx="318">
                  <c:v>43411</c:v>
                </c:pt>
                <c:pt idx="319">
                  <c:v>43410</c:v>
                </c:pt>
                <c:pt idx="320">
                  <c:v>43409</c:v>
                </c:pt>
                <c:pt idx="321">
                  <c:v>43406</c:v>
                </c:pt>
                <c:pt idx="322">
                  <c:v>43405</c:v>
                </c:pt>
                <c:pt idx="323">
                  <c:v>43404</c:v>
                </c:pt>
                <c:pt idx="324">
                  <c:v>43403</c:v>
                </c:pt>
                <c:pt idx="325">
                  <c:v>43402</c:v>
                </c:pt>
                <c:pt idx="326">
                  <c:v>43399</c:v>
                </c:pt>
                <c:pt idx="327">
                  <c:v>43398</c:v>
                </c:pt>
                <c:pt idx="328">
                  <c:v>43397</c:v>
                </c:pt>
                <c:pt idx="329">
                  <c:v>43396</c:v>
                </c:pt>
                <c:pt idx="330">
                  <c:v>43395</c:v>
                </c:pt>
                <c:pt idx="331">
                  <c:v>43392</c:v>
                </c:pt>
                <c:pt idx="332">
                  <c:v>43391</c:v>
                </c:pt>
                <c:pt idx="333">
                  <c:v>43390</c:v>
                </c:pt>
                <c:pt idx="334">
                  <c:v>43389</c:v>
                </c:pt>
                <c:pt idx="335">
                  <c:v>43388</c:v>
                </c:pt>
                <c:pt idx="336">
                  <c:v>43385</c:v>
                </c:pt>
                <c:pt idx="337">
                  <c:v>43384</c:v>
                </c:pt>
                <c:pt idx="338">
                  <c:v>43383</c:v>
                </c:pt>
                <c:pt idx="339">
                  <c:v>43382</c:v>
                </c:pt>
                <c:pt idx="340">
                  <c:v>43378</c:v>
                </c:pt>
                <c:pt idx="341">
                  <c:v>43377</c:v>
                </c:pt>
                <c:pt idx="342">
                  <c:v>43376</c:v>
                </c:pt>
                <c:pt idx="343">
                  <c:v>43375</c:v>
                </c:pt>
                <c:pt idx="344">
                  <c:v>43374</c:v>
                </c:pt>
                <c:pt idx="345">
                  <c:v>43371</c:v>
                </c:pt>
                <c:pt idx="346">
                  <c:v>43370</c:v>
                </c:pt>
                <c:pt idx="347">
                  <c:v>43369</c:v>
                </c:pt>
                <c:pt idx="348">
                  <c:v>43368</c:v>
                </c:pt>
                <c:pt idx="349">
                  <c:v>43364</c:v>
                </c:pt>
                <c:pt idx="350">
                  <c:v>43363</c:v>
                </c:pt>
                <c:pt idx="351">
                  <c:v>43362</c:v>
                </c:pt>
                <c:pt idx="352">
                  <c:v>43361</c:v>
                </c:pt>
                <c:pt idx="353">
                  <c:v>43357</c:v>
                </c:pt>
                <c:pt idx="354">
                  <c:v>43356</c:v>
                </c:pt>
                <c:pt idx="355">
                  <c:v>43355</c:v>
                </c:pt>
                <c:pt idx="356">
                  <c:v>43354</c:v>
                </c:pt>
                <c:pt idx="357">
                  <c:v>43353</c:v>
                </c:pt>
                <c:pt idx="358">
                  <c:v>43350</c:v>
                </c:pt>
                <c:pt idx="359">
                  <c:v>43349</c:v>
                </c:pt>
                <c:pt idx="360">
                  <c:v>43348</c:v>
                </c:pt>
                <c:pt idx="361">
                  <c:v>43347</c:v>
                </c:pt>
                <c:pt idx="362">
                  <c:v>43346</c:v>
                </c:pt>
                <c:pt idx="363">
                  <c:v>43343</c:v>
                </c:pt>
                <c:pt idx="364">
                  <c:v>43342</c:v>
                </c:pt>
                <c:pt idx="365">
                  <c:v>43341</c:v>
                </c:pt>
                <c:pt idx="366">
                  <c:v>43340</c:v>
                </c:pt>
                <c:pt idx="367">
                  <c:v>43339</c:v>
                </c:pt>
                <c:pt idx="368">
                  <c:v>43336</c:v>
                </c:pt>
                <c:pt idx="369">
                  <c:v>43335</c:v>
                </c:pt>
                <c:pt idx="370">
                  <c:v>43334</c:v>
                </c:pt>
                <c:pt idx="371">
                  <c:v>43333</c:v>
                </c:pt>
                <c:pt idx="372">
                  <c:v>43332</c:v>
                </c:pt>
                <c:pt idx="373">
                  <c:v>43329</c:v>
                </c:pt>
                <c:pt idx="374">
                  <c:v>43328</c:v>
                </c:pt>
                <c:pt idx="375">
                  <c:v>43327</c:v>
                </c:pt>
                <c:pt idx="376">
                  <c:v>43326</c:v>
                </c:pt>
                <c:pt idx="377">
                  <c:v>43325</c:v>
                </c:pt>
                <c:pt idx="378">
                  <c:v>43322</c:v>
                </c:pt>
                <c:pt idx="379">
                  <c:v>43321</c:v>
                </c:pt>
                <c:pt idx="380">
                  <c:v>43320</c:v>
                </c:pt>
                <c:pt idx="381">
                  <c:v>43319</c:v>
                </c:pt>
                <c:pt idx="382">
                  <c:v>43318</c:v>
                </c:pt>
                <c:pt idx="383">
                  <c:v>43315</c:v>
                </c:pt>
                <c:pt idx="384">
                  <c:v>43314</c:v>
                </c:pt>
                <c:pt idx="385">
                  <c:v>43313</c:v>
                </c:pt>
                <c:pt idx="386">
                  <c:v>43312</c:v>
                </c:pt>
                <c:pt idx="387">
                  <c:v>43311</c:v>
                </c:pt>
                <c:pt idx="388">
                  <c:v>43308</c:v>
                </c:pt>
                <c:pt idx="389">
                  <c:v>43307</c:v>
                </c:pt>
                <c:pt idx="390">
                  <c:v>43306</c:v>
                </c:pt>
                <c:pt idx="391">
                  <c:v>43305</c:v>
                </c:pt>
                <c:pt idx="392">
                  <c:v>43304</c:v>
                </c:pt>
                <c:pt idx="393">
                  <c:v>43301</c:v>
                </c:pt>
                <c:pt idx="394">
                  <c:v>43300</c:v>
                </c:pt>
                <c:pt idx="395">
                  <c:v>43299</c:v>
                </c:pt>
                <c:pt idx="396">
                  <c:v>43298</c:v>
                </c:pt>
                <c:pt idx="397">
                  <c:v>43294</c:v>
                </c:pt>
                <c:pt idx="398">
                  <c:v>43293</c:v>
                </c:pt>
                <c:pt idx="399">
                  <c:v>43292</c:v>
                </c:pt>
                <c:pt idx="400">
                  <c:v>43291</c:v>
                </c:pt>
                <c:pt idx="401">
                  <c:v>43290</c:v>
                </c:pt>
                <c:pt idx="402">
                  <c:v>43287</c:v>
                </c:pt>
                <c:pt idx="403">
                  <c:v>43286</c:v>
                </c:pt>
                <c:pt idx="404">
                  <c:v>43285</c:v>
                </c:pt>
                <c:pt idx="405">
                  <c:v>43284</c:v>
                </c:pt>
                <c:pt idx="406">
                  <c:v>43283</c:v>
                </c:pt>
                <c:pt idx="407">
                  <c:v>43280</c:v>
                </c:pt>
                <c:pt idx="408">
                  <c:v>43279</c:v>
                </c:pt>
                <c:pt idx="409">
                  <c:v>43278</c:v>
                </c:pt>
                <c:pt idx="410">
                  <c:v>43277</c:v>
                </c:pt>
                <c:pt idx="411">
                  <c:v>43276</c:v>
                </c:pt>
                <c:pt idx="412">
                  <c:v>43273</c:v>
                </c:pt>
                <c:pt idx="413">
                  <c:v>43272</c:v>
                </c:pt>
                <c:pt idx="414">
                  <c:v>43271</c:v>
                </c:pt>
                <c:pt idx="415">
                  <c:v>43270</c:v>
                </c:pt>
                <c:pt idx="416">
                  <c:v>43269</c:v>
                </c:pt>
                <c:pt idx="417">
                  <c:v>43266</c:v>
                </c:pt>
                <c:pt idx="418">
                  <c:v>43265</c:v>
                </c:pt>
                <c:pt idx="419">
                  <c:v>43264</c:v>
                </c:pt>
                <c:pt idx="420">
                  <c:v>43263</c:v>
                </c:pt>
                <c:pt idx="421">
                  <c:v>43262</c:v>
                </c:pt>
                <c:pt idx="422">
                  <c:v>43259</c:v>
                </c:pt>
                <c:pt idx="423">
                  <c:v>43258</c:v>
                </c:pt>
                <c:pt idx="424">
                  <c:v>43257</c:v>
                </c:pt>
                <c:pt idx="425">
                  <c:v>43256</c:v>
                </c:pt>
                <c:pt idx="426">
                  <c:v>43255</c:v>
                </c:pt>
                <c:pt idx="427">
                  <c:v>43252</c:v>
                </c:pt>
                <c:pt idx="428">
                  <c:v>43251</c:v>
                </c:pt>
                <c:pt idx="429">
                  <c:v>43250</c:v>
                </c:pt>
                <c:pt idx="430">
                  <c:v>43249</c:v>
                </c:pt>
                <c:pt idx="431">
                  <c:v>43248</c:v>
                </c:pt>
                <c:pt idx="432">
                  <c:v>43245</c:v>
                </c:pt>
                <c:pt idx="433">
                  <c:v>43244</c:v>
                </c:pt>
                <c:pt idx="434">
                  <c:v>43243</c:v>
                </c:pt>
                <c:pt idx="435">
                  <c:v>43242</c:v>
                </c:pt>
                <c:pt idx="436">
                  <c:v>43241</c:v>
                </c:pt>
                <c:pt idx="437">
                  <c:v>43238</c:v>
                </c:pt>
                <c:pt idx="438">
                  <c:v>43237</c:v>
                </c:pt>
                <c:pt idx="439">
                  <c:v>43236</c:v>
                </c:pt>
                <c:pt idx="440">
                  <c:v>43235</c:v>
                </c:pt>
                <c:pt idx="441">
                  <c:v>43234</c:v>
                </c:pt>
                <c:pt idx="442">
                  <c:v>43231</c:v>
                </c:pt>
                <c:pt idx="443">
                  <c:v>43230</c:v>
                </c:pt>
                <c:pt idx="444">
                  <c:v>43229</c:v>
                </c:pt>
                <c:pt idx="445">
                  <c:v>43228</c:v>
                </c:pt>
                <c:pt idx="446">
                  <c:v>43227</c:v>
                </c:pt>
                <c:pt idx="447">
                  <c:v>43222</c:v>
                </c:pt>
                <c:pt idx="448">
                  <c:v>43221</c:v>
                </c:pt>
                <c:pt idx="449">
                  <c:v>43217</c:v>
                </c:pt>
                <c:pt idx="450">
                  <c:v>43216</c:v>
                </c:pt>
                <c:pt idx="451">
                  <c:v>43215</c:v>
                </c:pt>
                <c:pt idx="452">
                  <c:v>43214</c:v>
                </c:pt>
                <c:pt idx="453">
                  <c:v>43213</c:v>
                </c:pt>
                <c:pt idx="454">
                  <c:v>43210</c:v>
                </c:pt>
                <c:pt idx="455">
                  <c:v>43209</c:v>
                </c:pt>
                <c:pt idx="456">
                  <c:v>43208</c:v>
                </c:pt>
                <c:pt idx="457">
                  <c:v>43207</c:v>
                </c:pt>
                <c:pt idx="458">
                  <c:v>43206</c:v>
                </c:pt>
                <c:pt idx="459">
                  <c:v>43203</c:v>
                </c:pt>
                <c:pt idx="460">
                  <c:v>43202</c:v>
                </c:pt>
                <c:pt idx="461">
                  <c:v>43201</c:v>
                </c:pt>
                <c:pt idx="462">
                  <c:v>43200</c:v>
                </c:pt>
                <c:pt idx="463">
                  <c:v>43199</c:v>
                </c:pt>
                <c:pt idx="464">
                  <c:v>43196</c:v>
                </c:pt>
                <c:pt idx="465">
                  <c:v>43195</c:v>
                </c:pt>
                <c:pt idx="466">
                  <c:v>43194</c:v>
                </c:pt>
                <c:pt idx="467">
                  <c:v>43193</c:v>
                </c:pt>
                <c:pt idx="468">
                  <c:v>43192</c:v>
                </c:pt>
                <c:pt idx="469">
                  <c:v>43189</c:v>
                </c:pt>
                <c:pt idx="470">
                  <c:v>43188</c:v>
                </c:pt>
                <c:pt idx="471">
                  <c:v>43187</c:v>
                </c:pt>
                <c:pt idx="472">
                  <c:v>43186</c:v>
                </c:pt>
                <c:pt idx="473">
                  <c:v>43185</c:v>
                </c:pt>
                <c:pt idx="474">
                  <c:v>43182</c:v>
                </c:pt>
                <c:pt idx="475">
                  <c:v>43181</c:v>
                </c:pt>
                <c:pt idx="476">
                  <c:v>43179</c:v>
                </c:pt>
                <c:pt idx="477">
                  <c:v>43178</c:v>
                </c:pt>
                <c:pt idx="478">
                  <c:v>43175</c:v>
                </c:pt>
                <c:pt idx="479">
                  <c:v>43174</c:v>
                </c:pt>
                <c:pt idx="480">
                  <c:v>43173</c:v>
                </c:pt>
                <c:pt idx="481">
                  <c:v>43172</c:v>
                </c:pt>
                <c:pt idx="482">
                  <c:v>43171</c:v>
                </c:pt>
                <c:pt idx="483">
                  <c:v>43168</c:v>
                </c:pt>
                <c:pt idx="484">
                  <c:v>43167</c:v>
                </c:pt>
                <c:pt idx="485">
                  <c:v>43166</c:v>
                </c:pt>
                <c:pt idx="486">
                  <c:v>43165</c:v>
                </c:pt>
                <c:pt idx="487">
                  <c:v>43164</c:v>
                </c:pt>
                <c:pt idx="488">
                  <c:v>43161</c:v>
                </c:pt>
                <c:pt idx="489">
                  <c:v>43160</c:v>
                </c:pt>
                <c:pt idx="490">
                  <c:v>43159</c:v>
                </c:pt>
                <c:pt idx="491">
                  <c:v>43158</c:v>
                </c:pt>
                <c:pt idx="492">
                  <c:v>43157</c:v>
                </c:pt>
                <c:pt idx="493">
                  <c:v>43154</c:v>
                </c:pt>
                <c:pt idx="494">
                  <c:v>43153</c:v>
                </c:pt>
                <c:pt idx="495">
                  <c:v>43152</c:v>
                </c:pt>
                <c:pt idx="496">
                  <c:v>43151</c:v>
                </c:pt>
                <c:pt idx="497">
                  <c:v>43150</c:v>
                </c:pt>
                <c:pt idx="498">
                  <c:v>43147</c:v>
                </c:pt>
                <c:pt idx="499">
                  <c:v>43146</c:v>
                </c:pt>
                <c:pt idx="500">
                  <c:v>43145</c:v>
                </c:pt>
                <c:pt idx="501">
                  <c:v>43144</c:v>
                </c:pt>
                <c:pt idx="502">
                  <c:v>43140</c:v>
                </c:pt>
                <c:pt idx="503">
                  <c:v>43139</c:v>
                </c:pt>
                <c:pt idx="504">
                  <c:v>43138</c:v>
                </c:pt>
                <c:pt idx="505">
                  <c:v>43137</c:v>
                </c:pt>
                <c:pt idx="506">
                  <c:v>43136</c:v>
                </c:pt>
                <c:pt idx="507">
                  <c:v>43133</c:v>
                </c:pt>
                <c:pt idx="508">
                  <c:v>43132</c:v>
                </c:pt>
                <c:pt idx="509">
                  <c:v>43131</c:v>
                </c:pt>
                <c:pt idx="510">
                  <c:v>43130</c:v>
                </c:pt>
                <c:pt idx="511">
                  <c:v>43129</c:v>
                </c:pt>
                <c:pt idx="512">
                  <c:v>43126</c:v>
                </c:pt>
                <c:pt idx="513">
                  <c:v>43125</c:v>
                </c:pt>
                <c:pt idx="514">
                  <c:v>43124</c:v>
                </c:pt>
                <c:pt idx="515">
                  <c:v>43123</c:v>
                </c:pt>
                <c:pt idx="516">
                  <c:v>43122</c:v>
                </c:pt>
                <c:pt idx="517">
                  <c:v>43119</c:v>
                </c:pt>
                <c:pt idx="518">
                  <c:v>43118</c:v>
                </c:pt>
                <c:pt idx="519">
                  <c:v>43117</c:v>
                </c:pt>
                <c:pt idx="520">
                  <c:v>43116</c:v>
                </c:pt>
                <c:pt idx="521">
                  <c:v>43115</c:v>
                </c:pt>
                <c:pt idx="522">
                  <c:v>43112</c:v>
                </c:pt>
                <c:pt idx="523">
                  <c:v>43111</c:v>
                </c:pt>
                <c:pt idx="524">
                  <c:v>43110</c:v>
                </c:pt>
                <c:pt idx="525">
                  <c:v>43109</c:v>
                </c:pt>
                <c:pt idx="526">
                  <c:v>43105</c:v>
                </c:pt>
                <c:pt idx="527">
                  <c:v>43104</c:v>
                </c:pt>
                <c:pt idx="528">
                  <c:v>43098</c:v>
                </c:pt>
                <c:pt idx="529">
                  <c:v>43097</c:v>
                </c:pt>
                <c:pt idx="530">
                  <c:v>43096</c:v>
                </c:pt>
                <c:pt idx="531">
                  <c:v>43095</c:v>
                </c:pt>
                <c:pt idx="532">
                  <c:v>43094</c:v>
                </c:pt>
                <c:pt idx="533">
                  <c:v>43091</c:v>
                </c:pt>
                <c:pt idx="534">
                  <c:v>43090</c:v>
                </c:pt>
                <c:pt idx="535">
                  <c:v>43089</c:v>
                </c:pt>
                <c:pt idx="536">
                  <c:v>43088</c:v>
                </c:pt>
                <c:pt idx="537">
                  <c:v>43087</c:v>
                </c:pt>
                <c:pt idx="538">
                  <c:v>43084</c:v>
                </c:pt>
                <c:pt idx="539">
                  <c:v>43083</c:v>
                </c:pt>
                <c:pt idx="540">
                  <c:v>43082</c:v>
                </c:pt>
                <c:pt idx="541">
                  <c:v>43081</c:v>
                </c:pt>
                <c:pt idx="542">
                  <c:v>43080</c:v>
                </c:pt>
                <c:pt idx="543">
                  <c:v>43077</c:v>
                </c:pt>
                <c:pt idx="544">
                  <c:v>43076</c:v>
                </c:pt>
                <c:pt idx="545">
                  <c:v>43075</c:v>
                </c:pt>
                <c:pt idx="546">
                  <c:v>43074</c:v>
                </c:pt>
                <c:pt idx="547">
                  <c:v>43073</c:v>
                </c:pt>
                <c:pt idx="548">
                  <c:v>43070</c:v>
                </c:pt>
                <c:pt idx="549">
                  <c:v>43069</c:v>
                </c:pt>
                <c:pt idx="550">
                  <c:v>43068</c:v>
                </c:pt>
                <c:pt idx="551">
                  <c:v>43067</c:v>
                </c:pt>
                <c:pt idx="552">
                  <c:v>43066</c:v>
                </c:pt>
                <c:pt idx="553">
                  <c:v>43063</c:v>
                </c:pt>
                <c:pt idx="554">
                  <c:v>43061</c:v>
                </c:pt>
                <c:pt idx="555">
                  <c:v>43060</c:v>
                </c:pt>
                <c:pt idx="556">
                  <c:v>43059</c:v>
                </c:pt>
                <c:pt idx="557">
                  <c:v>43056</c:v>
                </c:pt>
                <c:pt idx="558">
                  <c:v>43055</c:v>
                </c:pt>
                <c:pt idx="559">
                  <c:v>43054</c:v>
                </c:pt>
                <c:pt idx="560">
                  <c:v>43053</c:v>
                </c:pt>
                <c:pt idx="561">
                  <c:v>43052</c:v>
                </c:pt>
                <c:pt idx="562">
                  <c:v>43049</c:v>
                </c:pt>
                <c:pt idx="563">
                  <c:v>43048</c:v>
                </c:pt>
                <c:pt idx="564">
                  <c:v>43047</c:v>
                </c:pt>
                <c:pt idx="565">
                  <c:v>43046</c:v>
                </c:pt>
                <c:pt idx="566">
                  <c:v>43045</c:v>
                </c:pt>
                <c:pt idx="567">
                  <c:v>43041</c:v>
                </c:pt>
                <c:pt idx="568">
                  <c:v>43040</c:v>
                </c:pt>
                <c:pt idx="569">
                  <c:v>43039</c:v>
                </c:pt>
                <c:pt idx="570">
                  <c:v>43038</c:v>
                </c:pt>
                <c:pt idx="571">
                  <c:v>43035</c:v>
                </c:pt>
                <c:pt idx="572">
                  <c:v>43034</c:v>
                </c:pt>
                <c:pt idx="573">
                  <c:v>43033</c:v>
                </c:pt>
                <c:pt idx="574">
                  <c:v>43032</c:v>
                </c:pt>
                <c:pt idx="575">
                  <c:v>43031</c:v>
                </c:pt>
                <c:pt idx="576">
                  <c:v>43028</c:v>
                </c:pt>
                <c:pt idx="577">
                  <c:v>43027</c:v>
                </c:pt>
                <c:pt idx="578">
                  <c:v>43026</c:v>
                </c:pt>
                <c:pt idx="579">
                  <c:v>43025</c:v>
                </c:pt>
                <c:pt idx="580">
                  <c:v>43024</c:v>
                </c:pt>
                <c:pt idx="581">
                  <c:v>43021</c:v>
                </c:pt>
                <c:pt idx="582">
                  <c:v>43020</c:v>
                </c:pt>
                <c:pt idx="583">
                  <c:v>43019</c:v>
                </c:pt>
                <c:pt idx="584">
                  <c:v>43018</c:v>
                </c:pt>
                <c:pt idx="585">
                  <c:v>43014</c:v>
                </c:pt>
                <c:pt idx="586">
                  <c:v>43013</c:v>
                </c:pt>
                <c:pt idx="587">
                  <c:v>43012</c:v>
                </c:pt>
                <c:pt idx="588">
                  <c:v>43011</c:v>
                </c:pt>
                <c:pt idx="589">
                  <c:v>43010</c:v>
                </c:pt>
                <c:pt idx="590">
                  <c:v>43007</c:v>
                </c:pt>
                <c:pt idx="591">
                  <c:v>43006</c:v>
                </c:pt>
                <c:pt idx="592">
                  <c:v>43005</c:v>
                </c:pt>
                <c:pt idx="593">
                  <c:v>43004</c:v>
                </c:pt>
                <c:pt idx="594">
                  <c:v>43003</c:v>
                </c:pt>
                <c:pt idx="595">
                  <c:v>43000</c:v>
                </c:pt>
                <c:pt idx="596">
                  <c:v>42999</c:v>
                </c:pt>
                <c:pt idx="597">
                  <c:v>42998</c:v>
                </c:pt>
                <c:pt idx="598">
                  <c:v>42997</c:v>
                </c:pt>
                <c:pt idx="599">
                  <c:v>42993</c:v>
                </c:pt>
                <c:pt idx="600">
                  <c:v>42992</c:v>
                </c:pt>
                <c:pt idx="601">
                  <c:v>42991</c:v>
                </c:pt>
                <c:pt idx="602">
                  <c:v>42990</c:v>
                </c:pt>
                <c:pt idx="603">
                  <c:v>42989</c:v>
                </c:pt>
                <c:pt idx="604">
                  <c:v>42986</c:v>
                </c:pt>
                <c:pt idx="605">
                  <c:v>42985</c:v>
                </c:pt>
                <c:pt idx="606">
                  <c:v>42984</c:v>
                </c:pt>
                <c:pt idx="607">
                  <c:v>42983</c:v>
                </c:pt>
                <c:pt idx="608">
                  <c:v>42982</c:v>
                </c:pt>
                <c:pt idx="609">
                  <c:v>42979</c:v>
                </c:pt>
                <c:pt idx="610">
                  <c:v>42978</c:v>
                </c:pt>
                <c:pt idx="611">
                  <c:v>42977</c:v>
                </c:pt>
                <c:pt idx="612">
                  <c:v>42976</c:v>
                </c:pt>
                <c:pt idx="613">
                  <c:v>42975</c:v>
                </c:pt>
                <c:pt idx="614">
                  <c:v>42972</c:v>
                </c:pt>
                <c:pt idx="615">
                  <c:v>42971</c:v>
                </c:pt>
                <c:pt idx="616">
                  <c:v>42970</c:v>
                </c:pt>
                <c:pt idx="617">
                  <c:v>42969</c:v>
                </c:pt>
                <c:pt idx="618">
                  <c:v>42968</c:v>
                </c:pt>
                <c:pt idx="619">
                  <c:v>42965</c:v>
                </c:pt>
                <c:pt idx="620">
                  <c:v>42964</c:v>
                </c:pt>
                <c:pt idx="621">
                  <c:v>42963</c:v>
                </c:pt>
                <c:pt idx="622">
                  <c:v>42962</c:v>
                </c:pt>
                <c:pt idx="623">
                  <c:v>42961</c:v>
                </c:pt>
                <c:pt idx="624">
                  <c:v>42957</c:v>
                </c:pt>
                <c:pt idx="625">
                  <c:v>42956</c:v>
                </c:pt>
                <c:pt idx="626">
                  <c:v>42955</c:v>
                </c:pt>
                <c:pt idx="627">
                  <c:v>42954</c:v>
                </c:pt>
                <c:pt idx="628">
                  <c:v>42951</c:v>
                </c:pt>
                <c:pt idx="629">
                  <c:v>42950</c:v>
                </c:pt>
                <c:pt idx="630">
                  <c:v>42949</c:v>
                </c:pt>
                <c:pt idx="631">
                  <c:v>42948</c:v>
                </c:pt>
                <c:pt idx="632">
                  <c:v>42947</c:v>
                </c:pt>
                <c:pt idx="633">
                  <c:v>42944</c:v>
                </c:pt>
                <c:pt idx="634">
                  <c:v>42943</c:v>
                </c:pt>
                <c:pt idx="635">
                  <c:v>42942</c:v>
                </c:pt>
                <c:pt idx="636">
                  <c:v>42941</c:v>
                </c:pt>
                <c:pt idx="637">
                  <c:v>42940</c:v>
                </c:pt>
                <c:pt idx="638">
                  <c:v>42937</c:v>
                </c:pt>
                <c:pt idx="639">
                  <c:v>42936</c:v>
                </c:pt>
                <c:pt idx="640">
                  <c:v>42935</c:v>
                </c:pt>
                <c:pt idx="641">
                  <c:v>42934</c:v>
                </c:pt>
                <c:pt idx="642">
                  <c:v>42930</c:v>
                </c:pt>
                <c:pt idx="643">
                  <c:v>42929</c:v>
                </c:pt>
                <c:pt idx="644">
                  <c:v>42928</c:v>
                </c:pt>
                <c:pt idx="645">
                  <c:v>42927</c:v>
                </c:pt>
                <c:pt idx="646">
                  <c:v>42926</c:v>
                </c:pt>
                <c:pt idx="647">
                  <c:v>42923</c:v>
                </c:pt>
                <c:pt idx="648">
                  <c:v>42922</c:v>
                </c:pt>
                <c:pt idx="649">
                  <c:v>42921</c:v>
                </c:pt>
                <c:pt idx="650">
                  <c:v>42920</c:v>
                </c:pt>
                <c:pt idx="651">
                  <c:v>42919</c:v>
                </c:pt>
                <c:pt idx="652">
                  <c:v>42916</c:v>
                </c:pt>
                <c:pt idx="653">
                  <c:v>42915</c:v>
                </c:pt>
                <c:pt idx="654">
                  <c:v>42914</c:v>
                </c:pt>
                <c:pt idx="655">
                  <c:v>42913</c:v>
                </c:pt>
                <c:pt idx="656">
                  <c:v>42912</c:v>
                </c:pt>
                <c:pt idx="657">
                  <c:v>42909</c:v>
                </c:pt>
                <c:pt idx="658">
                  <c:v>42908</c:v>
                </c:pt>
                <c:pt idx="659">
                  <c:v>42907</c:v>
                </c:pt>
                <c:pt idx="660">
                  <c:v>42906</c:v>
                </c:pt>
                <c:pt idx="661">
                  <c:v>42905</c:v>
                </c:pt>
                <c:pt idx="662">
                  <c:v>42902</c:v>
                </c:pt>
                <c:pt idx="663">
                  <c:v>42901</c:v>
                </c:pt>
                <c:pt idx="664">
                  <c:v>42900</c:v>
                </c:pt>
                <c:pt idx="665">
                  <c:v>42899</c:v>
                </c:pt>
                <c:pt idx="666">
                  <c:v>42898</c:v>
                </c:pt>
                <c:pt idx="667">
                  <c:v>42895</c:v>
                </c:pt>
                <c:pt idx="668">
                  <c:v>42894</c:v>
                </c:pt>
                <c:pt idx="669">
                  <c:v>42893</c:v>
                </c:pt>
                <c:pt idx="670">
                  <c:v>42892</c:v>
                </c:pt>
                <c:pt idx="671">
                  <c:v>42891</c:v>
                </c:pt>
                <c:pt idx="672">
                  <c:v>42888</c:v>
                </c:pt>
                <c:pt idx="673">
                  <c:v>42887</c:v>
                </c:pt>
                <c:pt idx="674">
                  <c:v>42886</c:v>
                </c:pt>
                <c:pt idx="675">
                  <c:v>42885</c:v>
                </c:pt>
                <c:pt idx="676">
                  <c:v>42884</c:v>
                </c:pt>
                <c:pt idx="677">
                  <c:v>42881</c:v>
                </c:pt>
                <c:pt idx="678">
                  <c:v>42880</c:v>
                </c:pt>
                <c:pt idx="679">
                  <c:v>42879</c:v>
                </c:pt>
                <c:pt idx="680">
                  <c:v>42878</c:v>
                </c:pt>
                <c:pt idx="681">
                  <c:v>42877</c:v>
                </c:pt>
                <c:pt idx="682">
                  <c:v>42874</c:v>
                </c:pt>
                <c:pt idx="683">
                  <c:v>42873</c:v>
                </c:pt>
                <c:pt idx="684">
                  <c:v>42872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20613.91</c:v>
                </c:pt>
                <c:pt idx="1">
                  <c:v>21220.76</c:v>
                </c:pt>
                <c:pt idx="2">
                  <c:v>20862.05</c:v>
                </c:pt>
                <c:pt idx="3">
                  <c:v>21082.73</c:v>
                </c:pt>
                <c:pt idx="4">
                  <c:v>20834.29</c:v>
                </c:pt>
                <c:pt idx="5">
                  <c:v>20916.400000000001</c:v>
                </c:pt>
                <c:pt idx="6">
                  <c:v>21844.29</c:v>
                </c:pt>
                <c:pt idx="7">
                  <c:v>22127.42</c:v>
                </c:pt>
                <c:pt idx="8">
                  <c:v>22335.21</c:v>
                </c:pt>
                <c:pt idx="9">
                  <c:v>23378.33</c:v>
                </c:pt>
                <c:pt idx="10">
                  <c:v>23426.42</c:v>
                </c:pt>
                <c:pt idx="11">
                  <c:v>23234.959999999999</c:v>
                </c:pt>
                <c:pt idx="12">
                  <c:v>23133.599999999999</c:v>
                </c:pt>
                <c:pt idx="13">
                  <c:v>23335.99</c:v>
                </c:pt>
                <c:pt idx="14">
                  <c:v>23603.48</c:v>
                </c:pt>
                <c:pt idx="15">
                  <c:v>23784.31</c:v>
                </c:pt>
                <c:pt idx="16">
                  <c:v>23693.72</c:v>
                </c:pt>
                <c:pt idx="17">
                  <c:v>23621.72</c:v>
                </c:pt>
                <c:pt idx="18">
                  <c:v>23759.42</c:v>
                </c:pt>
                <c:pt idx="19">
                  <c:v>23625.13</c:v>
                </c:pt>
                <c:pt idx="20">
                  <c:v>23241.64</c:v>
                </c:pt>
                <c:pt idx="21">
                  <c:v>22854.45</c:v>
                </c:pt>
                <c:pt idx="22">
                  <c:v>22775.919999999998</c:v>
                </c:pt>
                <c:pt idx="23">
                  <c:v>23139.98</c:v>
                </c:pt>
                <c:pt idx="24">
                  <c:v>22892.95</c:v>
                </c:pt>
                <c:pt idx="25">
                  <c:v>23214.28</c:v>
                </c:pt>
                <c:pt idx="26">
                  <c:v>23115.15</c:v>
                </c:pt>
                <c:pt idx="27">
                  <c:v>23317.32</c:v>
                </c:pt>
                <c:pt idx="28">
                  <c:v>23755.32</c:v>
                </c:pt>
                <c:pt idx="29">
                  <c:v>23779.23</c:v>
                </c:pt>
                <c:pt idx="30">
                  <c:v>23831.1</c:v>
                </c:pt>
                <c:pt idx="31">
                  <c:v>23843.48</c:v>
                </c:pt>
                <c:pt idx="32">
                  <c:v>24061.67</c:v>
                </c:pt>
                <c:pt idx="33">
                  <c:v>24013.75</c:v>
                </c:pt>
                <c:pt idx="34">
                  <c:v>23905.38</c:v>
                </c:pt>
                <c:pt idx="35">
                  <c:v>23875.82</c:v>
                </c:pt>
                <c:pt idx="36">
                  <c:v>23951.66</c:v>
                </c:pt>
                <c:pt idx="37">
                  <c:v>23761.08</c:v>
                </c:pt>
                <c:pt idx="38">
                  <c:v>23506.15</c:v>
                </c:pt>
                <c:pt idx="39">
                  <c:v>22951.18</c:v>
                </c:pt>
                <c:pt idx="40">
                  <c:v>23299.919999999998</c:v>
                </c:pt>
                <c:pt idx="41">
                  <c:v>23148.53</c:v>
                </c:pt>
                <c:pt idx="42">
                  <c:v>23656.62</c:v>
                </c:pt>
                <c:pt idx="43">
                  <c:v>23837.72</c:v>
                </c:pt>
                <c:pt idx="44">
                  <c:v>23775.4</c:v>
                </c:pt>
                <c:pt idx="45">
                  <c:v>23782.87</c:v>
                </c:pt>
                <c:pt idx="46">
                  <c:v>23796.35</c:v>
                </c:pt>
                <c:pt idx="47">
                  <c:v>23810.82</c:v>
                </c:pt>
                <c:pt idx="48">
                  <c:v>23746.63</c:v>
                </c:pt>
                <c:pt idx="49">
                  <c:v>23835.29</c:v>
                </c:pt>
                <c:pt idx="50">
                  <c:v>23919.360000000001</c:v>
                </c:pt>
                <c:pt idx="51">
                  <c:v>23996.51</c:v>
                </c:pt>
                <c:pt idx="52">
                  <c:v>23950.05</c:v>
                </c:pt>
                <c:pt idx="53">
                  <c:v>23775.73</c:v>
                </c:pt>
                <c:pt idx="54">
                  <c:v>23360.43</c:v>
                </c:pt>
                <c:pt idx="55">
                  <c:v>23333.63</c:v>
                </c:pt>
                <c:pt idx="56">
                  <c:v>23336.93</c:v>
                </c:pt>
                <c:pt idx="57">
                  <c:v>23360.01</c:v>
                </c:pt>
                <c:pt idx="58">
                  <c:v>23338.400000000001</c:v>
                </c:pt>
                <c:pt idx="59">
                  <c:v>23259.82</c:v>
                </c:pt>
                <c:pt idx="60">
                  <c:v>23044.78</c:v>
                </c:pt>
                <c:pt idx="61">
                  <c:v>23186.84</c:v>
                </c:pt>
                <c:pt idx="62">
                  <c:v>23378.400000000001</c:v>
                </c:pt>
                <c:pt idx="63">
                  <c:v>23273.37</c:v>
                </c:pt>
                <c:pt idx="64">
                  <c:v>23367.33</c:v>
                </c:pt>
                <c:pt idx="65">
                  <c:v>23418.23</c:v>
                </c:pt>
                <c:pt idx="66">
                  <c:v>23350.1</c:v>
                </c:pt>
                <c:pt idx="67">
                  <c:v>23255.39</c:v>
                </c:pt>
                <c:pt idx="68">
                  <c:v>23030.33</c:v>
                </c:pt>
                <c:pt idx="69">
                  <c:v>22726.71</c:v>
                </c:pt>
                <c:pt idx="70">
                  <c:v>23086.12</c:v>
                </c:pt>
                <c:pt idx="71">
                  <c:v>23244.93</c:v>
                </c:pt>
                <c:pt idx="72">
                  <c:v>23271.29</c:v>
                </c:pt>
                <c:pt idx="73">
                  <c:v>23121.59</c:v>
                </c:pt>
                <c:pt idx="74">
                  <c:v>23062.16</c:v>
                </c:pt>
                <c:pt idx="75">
                  <c:v>23270.93</c:v>
                </c:pt>
                <c:pt idx="76">
                  <c:v>23312.25</c:v>
                </c:pt>
                <c:pt idx="77">
                  <c:v>23323.02</c:v>
                </c:pt>
                <c:pt idx="78">
                  <c:v>23313.41</c:v>
                </c:pt>
                <c:pt idx="79">
                  <c:v>23253.32</c:v>
                </c:pt>
                <c:pt idx="80">
                  <c:v>23246.57</c:v>
                </c:pt>
                <c:pt idx="81">
                  <c:v>23090.94</c:v>
                </c:pt>
                <c:pt idx="82">
                  <c:v>22705.599999999999</c:v>
                </c:pt>
                <c:pt idx="83">
                  <c:v>22875.5</c:v>
                </c:pt>
                <c:pt idx="84">
                  <c:v>22827.93</c:v>
                </c:pt>
                <c:pt idx="85">
                  <c:v>22935.35</c:v>
                </c:pt>
                <c:pt idx="86">
                  <c:v>22830.57</c:v>
                </c:pt>
                <c:pt idx="87">
                  <c:v>22715.13</c:v>
                </c:pt>
                <c:pt idx="88">
                  <c:v>22704.33</c:v>
                </c:pt>
                <c:pt idx="89">
                  <c:v>22457.89</c:v>
                </c:pt>
                <c:pt idx="90">
                  <c:v>22515.73</c:v>
                </c:pt>
                <c:pt idx="91">
                  <c:v>22466.26</c:v>
                </c:pt>
                <c:pt idx="92">
                  <c:v>22424.92</c:v>
                </c:pt>
                <c:pt idx="93">
                  <c:v>22434.35</c:v>
                </c:pt>
                <c:pt idx="94">
                  <c:v>22049.71</c:v>
                </c:pt>
                <c:pt idx="95">
                  <c:v>21658.27</c:v>
                </c:pt>
                <c:pt idx="96">
                  <c:v>21308.880000000001</c:v>
                </c:pt>
                <c:pt idx="97">
                  <c:v>21359.84</c:v>
                </c:pt>
                <c:pt idx="98">
                  <c:v>21483.18</c:v>
                </c:pt>
                <c:pt idx="99">
                  <c:v>21328.26</c:v>
                </c:pt>
                <c:pt idx="100">
                  <c:v>21276.01</c:v>
                </c:pt>
                <c:pt idx="101">
                  <c:v>21277.360000000001</c:v>
                </c:pt>
                <c:pt idx="102">
                  <c:v>21725.23</c:v>
                </c:pt>
                <c:pt idx="103">
                  <c:v>21811.98</c:v>
                </c:pt>
                <c:pt idx="104">
                  <c:v>21666.6</c:v>
                </c:pt>
                <c:pt idx="105">
                  <c:v>21733.69</c:v>
                </c:pt>
                <c:pt idx="106">
                  <c:v>21986.240000000002</c:v>
                </c:pt>
                <c:pt idx="107">
                  <c:v>21906</c:v>
                </c:pt>
                <c:pt idx="108">
                  <c:v>22077.94</c:v>
                </c:pt>
                <c:pt idx="109">
                  <c:v>22047.9</c:v>
                </c:pt>
                <c:pt idx="110">
                  <c:v>22003.3</c:v>
                </c:pt>
                <c:pt idx="111">
                  <c:v>21942.03</c:v>
                </c:pt>
                <c:pt idx="112">
                  <c:v>21878.63</c:v>
                </c:pt>
                <c:pt idx="113">
                  <c:v>21820.94</c:v>
                </c:pt>
                <c:pt idx="114">
                  <c:v>21743.96</c:v>
                </c:pt>
                <c:pt idx="115">
                  <c:v>21437.82</c:v>
                </c:pt>
                <c:pt idx="116">
                  <c:v>21350.35</c:v>
                </c:pt>
                <c:pt idx="117">
                  <c:v>21182.26</c:v>
                </c:pt>
                <c:pt idx="118">
                  <c:v>21145.81</c:v>
                </c:pt>
                <c:pt idx="119">
                  <c:v>20787.93</c:v>
                </c:pt>
                <c:pt idx="120">
                  <c:v>20554.16</c:v>
                </c:pt>
                <c:pt idx="121">
                  <c:v>20578.02</c:v>
                </c:pt>
                <c:pt idx="122">
                  <c:v>20614.29</c:v>
                </c:pt>
                <c:pt idx="123">
                  <c:v>20633.3</c:v>
                </c:pt>
                <c:pt idx="124">
                  <c:v>20361.12</c:v>
                </c:pt>
                <c:pt idx="125">
                  <c:v>20433.310000000001</c:v>
                </c:pt>
                <c:pt idx="126">
                  <c:v>20439.919999999998</c:v>
                </c:pt>
                <c:pt idx="127">
                  <c:v>20173.759999999998</c:v>
                </c:pt>
                <c:pt idx="128">
                  <c:v>20579.98</c:v>
                </c:pt>
                <c:pt idx="129">
                  <c:v>20584.29</c:v>
                </c:pt>
                <c:pt idx="130">
                  <c:v>20482.62</c:v>
                </c:pt>
                <c:pt idx="131">
                  <c:v>20582.009999999998</c:v>
                </c:pt>
                <c:pt idx="132">
                  <c:v>20502.66</c:v>
                </c:pt>
                <c:pt idx="133">
                  <c:v>20300.349999999999</c:v>
                </c:pt>
                <c:pt idx="134">
                  <c:v>20184.849999999999</c:v>
                </c:pt>
                <c:pt idx="135">
                  <c:v>20581.169999999998</c:v>
                </c:pt>
                <c:pt idx="136">
                  <c:v>20369.27</c:v>
                </c:pt>
                <c:pt idx="137">
                  <c:v>20676.919999999998</c:v>
                </c:pt>
                <c:pt idx="138">
                  <c:v>20462.98</c:v>
                </c:pt>
                <c:pt idx="139">
                  <c:v>20406.52</c:v>
                </c:pt>
                <c:pt idx="140">
                  <c:v>20110.759999999998</c:v>
                </c:pt>
                <c:pt idx="141">
                  <c:v>20514.189999999999</c:v>
                </c:pt>
                <c:pt idx="142">
                  <c:v>20960.09</c:v>
                </c:pt>
                <c:pt idx="143">
                  <c:v>21288.9</c:v>
                </c:pt>
                <c:pt idx="144">
                  <c:v>21476.07</c:v>
                </c:pt>
                <c:pt idx="145">
                  <c:v>21665.86</c:v>
                </c:pt>
                <c:pt idx="146">
                  <c:v>21518.7</c:v>
                </c:pt>
                <c:pt idx="147">
                  <c:v>21590.66</c:v>
                </c:pt>
                <c:pt idx="148">
                  <c:v>21715.69</c:v>
                </c:pt>
                <c:pt idx="149">
                  <c:v>21677.71</c:v>
                </c:pt>
                <c:pt idx="150">
                  <c:v>21411.93</c:v>
                </c:pt>
                <c:pt idx="151">
                  <c:v>21317.85</c:v>
                </c:pt>
                <c:pt idx="152">
                  <c:v>21121.9</c:v>
                </c:pt>
                <c:pt idx="153">
                  <c:v>20993.439999999999</c:v>
                </c:pt>
                <c:pt idx="154">
                  <c:v>21380.55</c:v>
                </c:pt>
                <c:pt idx="155">
                  <c:v>21514.89</c:v>
                </c:pt>
                <c:pt idx="156">
                  <c:v>21589.83</c:v>
                </c:pt>
                <c:pt idx="157">
                  <c:v>21532.57</c:v>
                </c:pt>
                <c:pt idx="158">
                  <c:v>21488.22</c:v>
                </c:pt>
                <c:pt idx="159">
                  <c:v>21508.22</c:v>
                </c:pt>
                <c:pt idx="160">
                  <c:v>21499.57</c:v>
                </c:pt>
                <c:pt idx="161">
                  <c:v>21647.73</c:v>
                </c:pt>
                <c:pt idx="162">
                  <c:v>21672.5</c:v>
                </c:pt>
                <c:pt idx="163">
                  <c:v>21566.65</c:v>
                </c:pt>
                <c:pt idx="164">
                  <c:v>21697.31</c:v>
                </c:pt>
                <c:pt idx="165">
                  <c:v>21559.17</c:v>
                </c:pt>
                <c:pt idx="166">
                  <c:v>21199.85</c:v>
                </c:pt>
                <c:pt idx="167">
                  <c:v>21123.97</c:v>
                </c:pt>
                <c:pt idx="168">
                  <c:v>21035.84</c:v>
                </c:pt>
                <c:pt idx="169">
                  <c:v>21114.47</c:v>
                </c:pt>
                <c:pt idx="170">
                  <c:v>21185.67</c:v>
                </c:pt>
                <c:pt idx="171">
                  <c:v>21221.7</c:v>
                </c:pt>
                <c:pt idx="172">
                  <c:v>21377.27</c:v>
                </c:pt>
                <c:pt idx="173">
                  <c:v>21213.43</c:v>
                </c:pt>
                <c:pt idx="174">
                  <c:v>20924.189999999999</c:v>
                </c:pt>
                <c:pt idx="175">
                  <c:v>21044.62</c:v>
                </c:pt>
                <c:pt idx="176">
                  <c:v>20971.18</c:v>
                </c:pt>
                <c:pt idx="177">
                  <c:v>20932.13</c:v>
                </c:pt>
                <c:pt idx="178">
                  <c:v>21118.75</c:v>
                </c:pt>
                <c:pt idx="179">
                  <c:v>21066.62</c:v>
                </c:pt>
                <c:pt idx="180">
                  <c:v>21077.95</c:v>
                </c:pt>
                <c:pt idx="181">
                  <c:v>20816.580000000002</c:v>
                </c:pt>
                <c:pt idx="182">
                  <c:v>20745.84</c:v>
                </c:pt>
                <c:pt idx="183">
                  <c:v>20646.150000000001</c:v>
                </c:pt>
                <c:pt idx="184">
                  <c:v>20289.64</c:v>
                </c:pt>
                <c:pt idx="185">
                  <c:v>20305.740000000002</c:v>
                </c:pt>
                <c:pt idx="186">
                  <c:v>20581.580000000002</c:v>
                </c:pt>
                <c:pt idx="187">
                  <c:v>20809.29</c:v>
                </c:pt>
                <c:pt idx="188">
                  <c:v>20884.61</c:v>
                </c:pt>
                <c:pt idx="189">
                  <c:v>21177.27</c:v>
                </c:pt>
                <c:pt idx="190">
                  <c:v>21113.759999999998</c:v>
                </c:pt>
                <c:pt idx="191">
                  <c:v>20922</c:v>
                </c:pt>
                <c:pt idx="192">
                  <c:v>21072.720000000001</c:v>
                </c:pt>
                <c:pt idx="193">
                  <c:v>21266.98</c:v>
                </c:pt>
                <c:pt idx="194">
                  <c:v>21160.43</c:v>
                </c:pt>
                <c:pt idx="195">
                  <c:v>21282.65</c:v>
                </c:pt>
                <c:pt idx="196">
                  <c:v>21199.98</c:v>
                </c:pt>
                <c:pt idx="197">
                  <c:v>20951.669999999998</c:v>
                </c:pt>
                <c:pt idx="198">
                  <c:v>20968.080000000002</c:v>
                </c:pt>
                <c:pt idx="199">
                  <c:v>20751.45</c:v>
                </c:pt>
                <c:pt idx="200">
                  <c:v>21127.93</c:v>
                </c:pt>
                <c:pt idx="201">
                  <c:v>21175.33</c:v>
                </c:pt>
                <c:pt idx="202">
                  <c:v>21315.07</c:v>
                </c:pt>
                <c:pt idx="203">
                  <c:v>21514.85</c:v>
                </c:pt>
                <c:pt idx="204">
                  <c:v>21875.11</c:v>
                </c:pt>
                <c:pt idx="205">
                  <c:v>22073.1</c:v>
                </c:pt>
                <c:pt idx="206">
                  <c:v>22155.23</c:v>
                </c:pt>
                <c:pt idx="207">
                  <c:v>22125.48</c:v>
                </c:pt>
                <c:pt idx="208">
                  <c:v>22119.94</c:v>
                </c:pt>
                <c:pt idx="209">
                  <c:v>22099.38</c:v>
                </c:pt>
                <c:pt idx="210">
                  <c:v>22162.23</c:v>
                </c:pt>
                <c:pt idx="211">
                  <c:v>22058.39</c:v>
                </c:pt>
                <c:pt idx="212">
                  <c:v>22185.87</c:v>
                </c:pt>
                <c:pt idx="213">
                  <c:v>22095.32</c:v>
                </c:pt>
                <c:pt idx="214">
                  <c:v>22102.93</c:v>
                </c:pt>
                <c:pt idx="215">
                  <c:v>21698.71</c:v>
                </c:pt>
                <c:pt idx="216">
                  <c:v>21627.87</c:v>
                </c:pt>
                <c:pt idx="217">
                  <c:v>21571.67</c:v>
                </c:pt>
                <c:pt idx="218">
                  <c:v>21698.42</c:v>
                </c:pt>
                <c:pt idx="219">
                  <c:v>21740.53</c:v>
                </c:pt>
                <c:pt idx="220">
                  <c:v>21731.34</c:v>
                </c:pt>
                <c:pt idx="221">
                  <c:v>21662.9</c:v>
                </c:pt>
                <c:pt idx="222">
                  <c:v>21489.95</c:v>
                </c:pt>
                <c:pt idx="223">
                  <c:v>21490.560000000001</c:v>
                </c:pt>
                <c:pt idx="224">
                  <c:v>21471.119999999999</c:v>
                </c:pt>
                <c:pt idx="225">
                  <c:v>21149.42</c:v>
                </c:pt>
                <c:pt idx="226">
                  <c:v>20974.19</c:v>
                </c:pt>
                <c:pt idx="227">
                  <c:v>21242.52</c:v>
                </c:pt>
                <c:pt idx="228">
                  <c:v>21174.34</c:v>
                </c:pt>
                <c:pt idx="229">
                  <c:v>20911.57</c:v>
                </c:pt>
                <c:pt idx="230">
                  <c:v>21542.03</c:v>
                </c:pt>
                <c:pt idx="231">
                  <c:v>21499.16</c:v>
                </c:pt>
                <c:pt idx="232">
                  <c:v>21425.79</c:v>
                </c:pt>
                <c:pt idx="233">
                  <c:v>21500.32</c:v>
                </c:pt>
                <c:pt idx="234">
                  <c:v>21374.85</c:v>
                </c:pt>
                <c:pt idx="235">
                  <c:v>21287.02</c:v>
                </c:pt>
                <c:pt idx="236">
                  <c:v>21198.99</c:v>
                </c:pt>
                <c:pt idx="237">
                  <c:v>21348.81</c:v>
                </c:pt>
                <c:pt idx="238">
                  <c:v>20938</c:v>
                </c:pt>
                <c:pt idx="239">
                  <c:v>20993.07</c:v>
                </c:pt>
                <c:pt idx="240">
                  <c:v>21402.12</c:v>
                </c:pt>
                <c:pt idx="241">
                  <c:v>21550.45</c:v>
                </c:pt>
                <c:pt idx="242">
                  <c:v>21659.040000000001</c:v>
                </c:pt>
                <c:pt idx="243">
                  <c:v>21740.92</c:v>
                </c:pt>
                <c:pt idx="244">
                  <c:v>21490.02</c:v>
                </c:pt>
                <c:pt idx="245">
                  <c:v>21364.09</c:v>
                </c:pt>
                <c:pt idx="246">
                  <c:v>21492.65</c:v>
                </c:pt>
                <c:pt idx="247">
                  <c:v>21405.84</c:v>
                </c:pt>
                <c:pt idx="248">
                  <c:v>21505.07</c:v>
                </c:pt>
                <c:pt idx="249">
                  <c:v>21348.67</c:v>
                </c:pt>
                <c:pt idx="250">
                  <c:v>21318.74</c:v>
                </c:pt>
                <c:pt idx="251">
                  <c:v>21315.39</c:v>
                </c:pt>
                <c:pt idx="252">
                  <c:v>21217.16</c:v>
                </c:pt>
                <c:pt idx="253">
                  <c:v>21189.97</c:v>
                </c:pt>
                <c:pt idx="254">
                  <c:v>20853.330000000002</c:v>
                </c:pt>
                <c:pt idx="255">
                  <c:v>21102.16</c:v>
                </c:pt>
                <c:pt idx="256">
                  <c:v>20992.880000000001</c:v>
                </c:pt>
                <c:pt idx="257">
                  <c:v>20428.57</c:v>
                </c:pt>
                <c:pt idx="258">
                  <c:v>20315.310000000001</c:v>
                </c:pt>
                <c:pt idx="259">
                  <c:v>20665.509999999998</c:v>
                </c:pt>
                <c:pt idx="260">
                  <c:v>20860.990000000002</c:v>
                </c:pt>
                <c:pt idx="261">
                  <c:v>20823.18</c:v>
                </c:pt>
                <c:pt idx="262">
                  <c:v>20823.68</c:v>
                </c:pt>
                <c:pt idx="263">
                  <c:v>20741.98</c:v>
                </c:pt>
                <c:pt idx="264">
                  <c:v>20682.91</c:v>
                </c:pt>
                <c:pt idx="265">
                  <c:v>20527.53</c:v>
                </c:pt>
                <c:pt idx="266">
                  <c:v>20406.22</c:v>
                </c:pt>
                <c:pt idx="267">
                  <c:v>20624.55</c:v>
                </c:pt>
                <c:pt idx="268">
                  <c:v>20598.64</c:v>
                </c:pt>
                <c:pt idx="269">
                  <c:v>20467.59</c:v>
                </c:pt>
                <c:pt idx="270">
                  <c:v>20438.22</c:v>
                </c:pt>
                <c:pt idx="271">
                  <c:v>20558.3</c:v>
                </c:pt>
                <c:pt idx="272">
                  <c:v>20678.259999999998</c:v>
                </c:pt>
                <c:pt idx="273">
                  <c:v>20454.13</c:v>
                </c:pt>
                <c:pt idx="274">
                  <c:v>20342.46</c:v>
                </c:pt>
                <c:pt idx="275">
                  <c:v>20323.32</c:v>
                </c:pt>
                <c:pt idx="276">
                  <c:v>20204.43</c:v>
                </c:pt>
                <c:pt idx="277">
                  <c:v>20294.740000000002</c:v>
                </c:pt>
                <c:pt idx="278">
                  <c:v>20101.93</c:v>
                </c:pt>
                <c:pt idx="279">
                  <c:v>20331.2</c:v>
                </c:pt>
                <c:pt idx="280">
                  <c:v>20106.36</c:v>
                </c:pt>
                <c:pt idx="281">
                  <c:v>19920.8</c:v>
                </c:pt>
                <c:pt idx="282">
                  <c:v>19241.37</c:v>
                </c:pt>
                <c:pt idx="283">
                  <c:v>19900.04</c:v>
                </c:pt>
                <c:pt idx="284">
                  <c:v>19701.759999999998</c:v>
                </c:pt>
                <c:pt idx="285">
                  <c:v>18948.580000000002</c:v>
                </c:pt>
                <c:pt idx="286">
                  <c:v>19117.96</c:v>
                </c:pt>
                <c:pt idx="287">
                  <c:v>20006.669999999998</c:v>
                </c:pt>
                <c:pt idx="288">
                  <c:v>20282.93</c:v>
                </c:pt>
                <c:pt idx="289">
                  <c:v>20880.73</c:v>
                </c:pt>
                <c:pt idx="290">
                  <c:v>21101.439999999999</c:v>
                </c:pt>
                <c:pt idx="291">
                  <c:v>21363.67</c:v>
                </c:pt>
                <c:pt idx="292">
                  <c:v>21353.94</c:v>
                </c:pt>
                <c:pt idx="293">
                  <c:v>21675.66</c:v>
                </c:pt>
                <c:pt idx="294">
                  <c:v>21320.720000000001</c:v>
                </c:pt>
                <c:pt idx="295">
                  <c:v>21062.31</c:v>
                </c:pt>
                <c:pt idx="296">
                  <c:v>21169.96</c:v>
                </c:pt>
                <c:pt idx="297">
                  <c:v>21506.45</c:v>
                </c:pt>
                <c:pt idx="298">
                  <c:v>21307.72</c:v>
                </c:pt>
                <c:pt idx="299">
                  <c:v>21708.82</c:v>
                </c:pt>
                <c:pt idx="300">
                  <c:v>22033.41</c:v>
                </c:pt>
                <c:pt idx="301">
                  <c:v>22550.29</c:v>
                </c:pt>
                <c:pt idx="302">
                  <c:v>22231.96</c:v>
                </c:pt>
                <c:pt idx="303">
                  <c:v>22241.17</c:v>
                </c:pt>
                <c:pt idx="304">
                  <c:v>22032.720000000001</c:v>
                </c:pt>
                <c:pt idx="305">
                  <c:v>21816.05</c:v>
                </c:pt>
                <c:pt idx="306">
                  <c:v>21622.6</c:v>
                </c:pt>
                <c:pt idx="307">
                  <c:v>21484.98</c:v>
                </c:pt>
                <c:pt idx="308">
                  <c:v>21243.38</c:v>
                </c:pt>
                <c:pt idx="309">
                  <c:v>21526.95</c:v>
                </c:pt>
                <c:pt idx="310">
                  <c:v>21665.29</c:v>
                </c:pt>
                <c:pt idx="311">
                  <c:v>21663.99</c:v>
                </c:pt>
                <c:pt idx="312">
                  <c:v>21613.53</c:v>
                </c:pt>
                <c:pt idx="313">
                  <c:v>21764.880000000001</c:v>
                </c:pt>
                <c:pt idx="314">
                  <c:v>21484.65</c:v>
                </c:pt>
                <c:pt idx="315">
                  <c:v>22046.29</c:v>
                </c:pt>
                <c:pt idx="316">
                  <c:v>22226.01</c:v>
                </c:pt>
                <c:pt idx="317">
                  <c:v>22421</c:v>
                </c:pt>
                <c:pt idx="318">
                  <c:v>21996.94</c:v>
                </c:pt>
                <c:pt idx="319">
                  <c:v>21994.28</c:v>
                </c:pt>
                <c:pt idx="320">
                  <c:v>21865.98</c:v>
                </c:pt>
                <c:pt idx="321">
                  <c:v>21751.33</c:v>
                </c:pt>
                <c:pt idx="322">
                  <c:v>21628.45</c:v>
                </c:pt>
                <c:pt idx="323">
                  <c:v>21530.39</c:v>
                </c:pt>
                <c:pt idx="324">
                  <c:v>21035.88</c:v>
                </c:pt>
                <c:pt idx="325">
                  <c:v>21109.97</c:v>
                </c:pt>
                <c:pt idx="326">
                  <c:v>20971.93</c:v>
                </c:pt>
                <c:pt idx="327">
                  <c:v>21204.400000000001</c:v>
                </c:pt>
                <c:pt idx="328">
                  <c:v>21911.42</c:v>
                </c:pt>
                <c:pt idx="329">
                  <c:v>21993.07</c:v>
                </c:pt>
                <c:pt idx="330">
                  <c:v>22271.59</c:v>
                </c:pt>
                <c:pt idx="331">
                  <c:v>22212.57</c:v>
                </c:pt>
                <c:pt idx="332">
                  <c:v>22637.29</c:v>
                </c:pt>
                <c:pt idx="333">
                  <c:v>22765.58</c:v>
                </c:pt>
                <c:pt idx="334">
                  <c:v>22269.53</c:v>
                </c:pt>
                <c:pt idx="335">
                  <c:v>22261.919999999998</c:v>
                </c:pt>
                <c:pt idx="336">
                  <c:v>22323.43</c:v>
                </c:pt>
                <c:pt idx="337">
                  <c:v>22459.02</c:v>
                </c:pt>
                <c:pt idx="338">
                  <c:v>23373.54</c:v>
                </c:pt>
                <c:pt idx="339">
                  <c:v>23442.46</c:v>
                </c:pt>
                <c:pt idx="340">
                  <c:v>23730.19</c:v>
                </c:pt>
                <c:pt idx="341">
                  <c:v>23923.26</c:v>
                </c:pt>
                <c:pt idx="342">
                  <c:v>24030.59</c:v>
                </c:pt>
                <c:pt idx="343">
                  <c:v>24217.26</c:v>
                </c:pt>
                <c:pt idx="344">
                  <c:v>24123.5</c:v>
                </c:pt>
                <c:pt idx="345">
                  <c:v>24021.27</c:v>
                </c:pt>
                <c:pt idx="346">
                  <c:v>23778.04</c:v>
                </c:pt>
                <c:pt idx="347">
                  <c:v>23833.919999999998</c:v>
                </c:pt>
                <c:pt idx="348">
                  <c:v>23808.95</c:v>
                </c:pt>
                <c:pt idx="349">
                  <c:v>23764.05</c:v>
                </c:pt>
                <c:pt idx="350">
                  <c:v>23582.15</c:v>
                </c:pt>
                <c:pt idx="351">
                  <c:v>23672.52</c:v>
                </c:pt>
                <c:pt idx="352">
                  <c:v>23039.26</c:v>
                </c:pt>
                <c:pt idx="353">
                  <c:v>22965.48</c:v>
                </c:pt>
                <c:pt idx="354">
                  <c:v>22643.88</c:v>
                </c:pt>
                <c:pt idx="355">
                  <c:v>22522.17</c:v>
                </c:pt>
                <c:pt idx="356">
                  <c:v>22457.1</c:v>
                </c:pt>
                <c:pt idx="357">
                  <c:v>22249.61</c:v>
                </c:pt>
                <c:pt idx="358">
                  <c:v>22172.9</c:v>
                </c:pt>
                <c:pt idx="359">
                  <c:v>22416.63</c:v>
                </c:pt>
                <c:pt idx="360">
                  <c:v>22570.52</c:v>
                </c:pt>
                <c:pt idx="361">
                  <c:v>22612.15</c:v>
                </c:pt>
                <c:pt idx="362">
                  <c:v>22684.43</c:v>
                </c:pt>
                <c:pt idx="363">
                  <c:v>22678.03</c:v>
                </c:pt>
                <c:pt idx="364">
                  <c:v>22832.83</c:v>
                </c:pt>
                <c:pt idx="365">
                  <c:v>22819.97</c:v>
                </c:pt>
                <c:pt idx="366">
                  <c:v>22813.47</c:v>
                </c:pt>
                <c:pt idx="367">
                  <c:v>22682.39</c:v>
                </c:pt>
                <c:pt idx="368">
                  <c:v>22452.42</c:v>
                </c:pt>
                <c:pt idx="369">
                  <c:v>22377.88</c:v>
                </c:pt>
                <c:pt idx="370">
                  <c:v>22162.81</c:v>
                </c:pt>
                <c:pt idx="371">
                  <c:v>22053.14</c:v>
                </c:pt>
                <c:pt idx="372">
                  <c:v>22150.75</c:v>
                </c:pt>
                <c:pt idx="373">
                  <c:v>22244.1</c:v>
                </c:pt>
                <c:pt idx="374">
                  <c:v>21871.7</c:v>
                </c:pt>
                <c:pt idx="375">
                  <c:v>22110.29</c:v>
                </c:pt>
                <c:pt idx="376">
                  <c:v>22047.19</c:v>
                </c:pt>
                <c:pt idx="377">
                  <c:v>21851.32</c:v>
                </c:pt>
                <c:pt idx="378">
                  <c:v>22272.69</c:v>
                </c:pt>
                <c:pt idx="379">
                  <c:v>22497.99</c:v>
                </c:pt>
                <c:pt idx="380">
                  <c:v>22610.29</c:v>
                </c:pt>
                <c:pt idx="381">
                  <c:v>22499.05</c:v>
                </c:pt>
                <c:pt idx="382">
                  <c:v>22486.74</c:v>
                </c:pt>
                <c:pt idx="383">
                  <c:v>22490.57</c:v>
                </c:pt>
                <c:pt idx="384">
                  <c:v>22464.81</c:v>
                </c:pt>
                <c:pt idx="385">
                  <c:v>22615.98</c:v>
                </c:pt>
                <c:pt idx="386">
                  <c:v>22352.21</c:v>
                </c:pt>
                <c:pt idx="387">
                  <c:v>22518.94</c:v>
                </c:pt>
                <c:pt idx="388">
                  <c:v>22593.200000000001</c:v>
                </c:pt>
                <c:pt idx="389">
                  <c:v>22549.77</c:v>
                </c:pt>
                <c:pt idx="390">
                  <c:v>22547.14</c:v>
                </c:pt>
                <c:pt idx="391">
                  <c:v>22416.23</c:v>
                </c:pt>
                <c:pt idx="392">
                  <c:v>22341.87</c:v>
                </c:pt>
                <c:pt idx="393">
                  <c:v>22541.35</c:v>
                </c:pt>
                <c:pt idx="394">
                  <c:v>22761.87</c:v>
                </c:pt>
                <c:pt idx="395">
                  <c:v>22794.19</c:v>
                </c:pt>
                <c:pt idx="396">
                  <c:v>22575.42</c:v>
                </c:pt>
                <c:pt idx="397">
                  <c:v>22316.52</c:v>
                </c:pt>
                <c:pt idx="398">
                  <c:v>22019.19</c:v>
                </c:pt>
                <c:pt idx="399">
                  <c:v>21744.25</c:v>
                </c:pt>
                <c:pt idx="400">
                  <c:v>22196.89</c:v>
                </c:pt>
                <c:pt idx="401">
                  <c:v>21825.759999999998</c:v>
                </c:pt>
                <c:pt idx="402">
                  <c:v>21642.959999999999</c:v>
                </c:pt>
                <c:pt idx="403">
                  <c:v>21462.95</c:v>
                </c:pt>
                <c:pt idx="404">
                  <c:v>21604.18</c:v>
                </c:pt>
                <c:pt idx="405">
                  <c:v>21574.560000000001</c:v>
                </c:pt>
                <c:pt idx="406">
                  <c:v>21784.48</c:v>
                </c:pt>
                <c:pt idx="407">
                  <c:v>22145.48</c:v>
                </c:pt>
                <c:pt idx="408">
                  <c:v>22038.400000000001</c:v>
                </c:pt>
                <c:pt idx="409">
                  <c:v>22205.34</c:v>
                </c:pt>
                <c:pt idx="410">
                  <c:v>22104.12</c:v>
                </c:pt>
                <c:pt idx="411">
                  <c:v>22312.79</c:v>
                </c:pt>
                <c:pt idx="412">
                  <c:v>22414.18</c:v>
                </c:pt>
                <c:pt idx="413">
                  <c:v>22491.08</c:v>
                </c:pt>
                <c:pt idx="414">
                  <c:v>22167.16</c:v>
                </c:pt>
                <c:pt idx="415">
                  <c:v>22278.48</c:v>
                </c:pt>
                <c:pt idx="416">
                  <c:v>22601.13</c:v>
                </c:pt>
                <c:pt idx="417">
                  <c:v>22770.38</c:v>
                </c:pt>
                <c:pt idx="418">
                  <c:v>22738.61</c:v>
                </c:pt>
                <c:pt idx="419">
                  <c:v>22895.31</c:v>
                </c:pt>
                <c:pt idx="420">
                  <c:v>22797.73</c:v>
                </c:pt>
                <c:pt idx="421">
                  <c:v>22667.3</c:v>
                </c:pt>
                <c:pt idx="422">
                  <c:v>22694.5</c:v>
                </c:pt>
                <c:pt idx="423">
                  <c:v>22732.18</c:v>
                </c:pt>
                <c:pt idx="424">
                  <c:v>22498.59</c:v>
                </c:pt>
                <c:pt idx="425">
                  <c:v>22470.04</c:v>
                </c:pt>
                <c:pt idx="426">
                  <c:v>22355.83</c:v>
                </c:pt>
                <c:pt idx="427">
                  <c:v>22098.04</c:v>
                </c:pt>
                <c:pt idx="428">
                  <c:v>22098</c:v>
                </c:pt>
                <c:pt idx="429">
                  <c:v>21931.65</c:v>
                </c:pt>
                <c:pt idx="430">
                  <c:v>22240.39</c:v>
                </c:pt>
                <c:pt idx="431">
                  <c:v>22410.91</c:v>
                </c:pt>
                <c:pt idx="432">
                  <c:v>22318.15</c:v>
                </c:pt>
                <c:pt idx="433">
                  <c:v>22366.6</c:v>
                </c:pt>
                <c:pt idx="434">
                  <c:v>22649.85</c:v>
                </c:pt>
                <c:pt idx="435">
                  <c:v>22952.87</c:v>
                </c:pt>
                <c:pt idx="436">
                  <c:v>22935.31</c:v>
                </c:pt>
                <c:pt idx="437">
                  <c:v>22867.3</c:v>
                </c:pt>
                <c:pt idx="438">
                  <c:v>22799.16</c:v>
                </c:pt>
                <c:pt idx="439">
                  <c:v>22695.84</c:v>
                </c:pt>
                <c:pt idx="440">
                  <c:v>22805.72</c:v>
                </c:pt>
                <c:pt idx="441">
                  <c:v>22683.64</c:v>
                </c:pt>
                <c:pt idx="442">
                  <c:v>22545.47</c:v>
                </c:pt>
                <c:pt idx="443">
                  <c:v>22418.75</c:v>
                </c:pt>
                <c:pt idx="444">
                  <c:v>22364.75</c:v>
                </c:pt>
                <c:pt idx="445">
                  <c:v>22423.23</c:v>
                </c:pt>
                <c:pt idx="446">
                  <c:v>22350.91</c:v>
                </c:pt>
                <c:pt idx="447">
                  <c:v>22426.55</c:v>
                </c:pt>
                <c:pt idx="448">
                  <c:v>22411.43</c:v>
                </c:pt>
                <c:pt idx="449">
                  <c:v>22357.53</c:v>
                </c:pt>
                <c:pt idx="450">
                  <c:v>22265.200000000001</c:v>
                </c:pt>
                <c:pt idx="451">
                  <c:v>22080.76</c:v>
                </c:pt>
                <c:pt idx="452">
                  <c:v>22149.59</c:v>
                </c:pt>
                <c:pt idx="453">
                  <c:v>22065.52</c:v>
                </c:pt>
                <c:pt idx="454">
                  <c:v>22076.63</c:v>
                </c:pt>
                <c:pt idx="455">
                  <c:v>22176.86</c:v>
                </c:pt>
                <c:pt idx="456">
                  <c:v>21914.959999999999</c:v>
                </c:pt>
                <c:pt idx="457">
                  <c:v>21772.42</c:v>
                </c:pt>
                <c:pt idx="458">
                  <c:v>21775.61</c:v>
                </c:pt>
                <c:pt idx="459">
                  <c:v>21746.69</c:v>
                </c:pt>
                <c:pt idx="460">
                  <c:v>21591.39</c:v>
                </c:pt>
                <c:pt idx="461">
                  <c:v>21687.1</c:v>
                </c:pt>
                <c:pt idx="462">
                  <c:v>21542.37</c:v>
                </c:pt>
                <c:pt idx="463">
                  <c:v>21517.77</c:v>
                </c:pt>
                <c:pt idx="464">
                  <c:v>21550.42</c:v>
                </c:pt>
                <c:pt idx="465">
                  <c:v>21462.1</c:v>
                </c:pt>
                <c:pt idx="466">
                  <c:v>21238.18</c:v>
                </c:pt>
                <c:pt idx="467">
                  <c:v>21056.02</c:v>
                </c:pt>
                <c:pt idx="468">
                  <c:v>21388.58</c:v>
                </c:pt>
                <c:pt idx="469">
                  <c:v>21311.5</c:v>
                </c:pt>
                <c:pt idx="470">
                  <c:v>20996.22</c:v>
                </c:pt>
                <c:pt idx="471">
                  <c:v>20776.82</c:v>
                </c:pt>
                <c:pt idx="472">
                  <c:v>20943.310000000001</c:v>
                </c:pt>
                <c:pt idx="473">
                  <c:v>20347.490000000002</c:v>
                </c:pt>
                <c:pt idx="474">
                  <c:v>20559.61</c:v>
                </c:pt>
                <c:pt idx="475">
                  <c:v>21349.71</c:v>
                </c:pt>
                <c:pt idx="476">
                  <c:v>21223.97</c:v>
                </c:pt>
                <c:pt idx="477">
                  <c:v>21366.880000000001</c:v>
                </c:pt>
                <c:pt idx="478">
                  <c:v>21632.85</c:v>
                </c:pt>
                <c:pt idx="479">
                  <c:v>21555.49</c:v>
                </c:pt>
                <c:pt idx="480">
                  <c:v>21684.02</c:v>
                </c:pt>
                <c:pt idx="481">
                  <c:v>21700.78</c:v>
                </c:pt>
                <c:pt idx="482">
                  <c:v>21689.97</c:v>
                </c:pt>
                <c:pt idx="483">
                  <c:v>21357.55</c:v>
                </c:pt>
                <c:pt idx="484">
                  <c:v>21299.4</c:v>
                </c:pt>
                <c:pt idx="485">
                  <c:v>21201.94</c:v>
                </c:pt>
                <c:pt idx="486">
                  <c:v>21381.42</c:v>
                </c:pt>
                <c:pt idx="487">
                  <c:v>20937.259999999998</c:v>
                </c:pt>
                <c:pt idx="488">
                  <c:v>21088.959999999999</c:v>
                </c:pt>
                <c:pt idx="489">
                  <c:v>21645.22</c:v>
                </c:pt>
                <c:pt idx="490">
                  <c:v>22068.240000000002</c:v>
                </c:pt>
                <c:pt idx="491">
                  <c:v>22325.07</c:v>
                </c:pt>
                <c:pt idx="492">
                  <c:v>22040.87</c:v>
                </c:pt>
                <c:pt idx="493">
                  <c:v>21741.63</c:v>
                </c:pt>
                <c:pt idx="494">
                  <c:v>21626.85</c:v>
                </c:pt>
                <c:pt idx="495">
                  <c:v>21836.73</c:v>
                </c:pt>
                <c:pt idx="496">
                  <c:v>21831.45</c:v>
                </c:pt>
                <c:pt idx="497">
                  <c:v>21858.33</c:v>
                </c:pt>
                <c:pt idx="498">
                  <c:v>21499.88</c:v>
                </c:pt>
                <c:pt idx="499">
                  <c:v>21308.92</c:v>
                </c:pt>
                <c:pt idx="500">
                  <c:v>20950.150000000001</c:v>
                </c:pt>
                <c:pt idx="501">
                  <c:v>21211.53</c:v>
                </c:pt>
                <c:pt idx="502">
                  <c:v>21119.01</c:v>
                </c:pt>
                <c:pt idx="503">
                  <c:v>21649.7</c:v>
                </c:pt>
                <c:pt idx="504">
                  <c:v>21627.13</c:v>
                </c:pt>
                <c:pt idx="505">
                  <c:v>21078.71</c:v>
                </c:pt>
                <c:pt idx="506">
                  <c:v>22659.43</c:v>
                </c:pt>
                <c:pt idx="507">
                  <c:v>23122.45</c:v>
                </c:pt>
                <c:pt idx="508">
                  <c:v>23211.119999999999</c:v>
                </c:pt>
                <c:pt idx="509">
                  <c:v>23092.85</c:v>
                </c:pt>
                <c:pt idx="510">
                  <c:v>23233.37</c:v>
                </c:pt>
                <c:pt idx="511">
                  <c:v>23580.17</c:v>
                </c:pt>
                <c:pt idx="512">
                  <c:v>23592.28</c:v>
                </c:pt>
                <c:pt idx="513">
                  <c:v>23649.03</c:v>
                </c:pt>
                <c:pt idx="514">
                  <c:v>23917.14</c:v>
                </c:pt>
                <c:pt idx="515">
                  <c:v>23916.02</c:v>
                </c:pt>
                <c:pt idx="516">
                  <c:v>23697.81</c:v>
                </c:pt>
                <c:pt idx="517">
                  <c:v>23735.61</c:v>
                </c:pt>
                <c:pt idx="518">
                  <c:v>23699.47</c:v>
                </c:pt>
                <c:pt idx="519">
                  <c:v>23739.17</c:v>
                </c:pt>
                <c:pt idx="520">
                  <c:v>23701.83</c:v>
                </c:pt>
                <c:pt idx="521">
                  <c:v>23685.02</c:v>
                </c:pt>
                <c:pt idx="522">
                  <c:v>23588.07</c:v>
                </c:pt>
                <c:pt idx="523">
                  <c:v>23601.84</c:v>
                </c:pt>
                <c:pt idx="524">
                  <c:v>23755.45</c:v>
                </c:pt>
                <c:pt idx="525">
                  <c:v>23789.03</c:v>
                </c:pt>
                <c:pt idx="526">
                  <c:v>23520.52</c:v>
                </c:pt>
                <c:pt idx="527">
                  <c:v>23065.200000000001</c:v>
                </c:pt>
                <c:pt idx="528">
                  <c:v>22753.200000000001</c:v>
                </c:pt>
                <c:pt idx="529">
                  <c:v>22736.43</c:v>
                </c:pt>
                <c:pt idx="530">
                  <c:v>22854.39</c:v>
                </c:pt>
                <c:pt idx="531">
                  <c:v>22877.63</c:v>
                </c:pt>
                <c:pt idx="532">
                  <c:v>22870.19</c:v>
                </c:pt>
                <c:pt idx="533">
                  <c:v>22801.16</c:v>
                </c:pt>
                <c:pt idx="534">
                  <c:v>22728.06</c:v>
                </c:pt>
                <c:pt idx="535">
                  <c:v>22806.73</c:v>
                </c:pt>
                <c:pt idx="536">
                  <c:v>22862.82</c:v>
                </c:pt>
                <c:pt idx="537">
                  <c:v>22735.200000000001</c:v>
                </c:pt>
                <c:pt idx="538">
                  <c:v>22478.32</c:v>
                </c:pt>
                <c:pt idx="539">
                  <c:v>22638.76</c:v>
                </c:pt>
                <c:pt idx="540">
                  <c:v>22697.32</c:v>
                </c:pt>
                <c:pt idx="541">
                  <c:v>22834.89</c:v>
                </c:pt>
                <c:pt idx="542">
                  <c:v>22787.4</c:v>
                </c:pt>
                <c:pt idx="543">
                  <c:v>22625.41</c:v>
                </c:pt>
                <c:pt idx="544">
                  <c:v>22317.15</c:v>
                </c:pt>
                <c:pt idx="545">
                  <c:v>22119.21</c:v>
                </c:pt>
                <c:pt idx="546">
                  <c:v>22522.28</c:v>
                </c:pt>
                <c:pt idx="547">
                  <c:v>22693.99</c:v>
                </c:pt>
                <c:pt idx="548">
                  <c:v>22675.07</c:v>
                </c:pt>
                <c:pt idx="549">
                  <c:v>22502.68</c:v>
                </c:pt>
                <c:pt idx="550">
                  <c:v>22537.119999999999</c:v>
                </c:pt>
                <c:pt idx="551">
                  <c:v>22363.94</c:v>
                </c:pt>
                <c:pt idx="552">
                  <c:v>22423.4</c:v>
                </c:pt>
                <c:pt idx="553">
                  <c:v>22381.01</c:v>
                </c:pt>
                <c:pt idx="554">
                  <c:v>22513.439999999999</c:v>
                </c:pt>
                <c:pt idx="555">
                  <c:v>22416.48</c:v>
                </c:pt>
                <c:pt idx="556">
                  <c:v>22215.07</c:v>
                </c:pt>
                <c:pt idx="557">
                  <c:v>22319.119999999999</c:v>
                </c:pt>
                <c:pt idx="558">
                  <c:v>21972.34</c:v>
                </c:pt>
                <c:pt idx="559">
                  <c:v>22004.79</c:v>
                </c:pt>
                <c:pt idx="560">
                  <c:v>22323.24</c:v>
                </c:pt>
                <c:pt idx="561">
                  <c:v>22380.99</c:v>
                </c:pt>
                <c:pt idx="562">
                  <c:v>22511.93</c:v>
                </c:pt>
                <c:pt idx="563">
                  <c:v>22522.83</c:v>
                </c:pt>
                <c:pt idx="564">
                  <c:v>22759.07</c:v>
                </c:pt>
                <c:pt idx="565">
                  <c:v>22512.91</c:v>
                </c:pt>
                <c:pt idx="566">
                  <c:v>22435.34</c:v>
                </c:pt>
                <c:pt idx="567">
                  <c:v>22400.01</c:v>
                </c:pt>
                <c:pt idx="568">
                  <c:v>22130.03</c:v>
                </c:pt>
                <c:pt idx="569">
                  <c:v>21840.07</c:v>
                </c:pt>
                <c:pt idx="570">
                  <c:v>21921.24</c:v>
                </c:pt>
                <c:pt idx="571">
                  <c:v>21815.72</c:v>
                </c:pt>
                <c:pt idx="572">
                  <c:v>21688.560000000001</c:v>
                </c:pt>
                <c:pt idx="573">
                  <c:v>21648.35</c:v>
                </c:pt>
                <c:pt idx="574">
                  <c:v>21646.52</c:v>
                </c:pt>
                <c:pt idx="575">
                  <c:v>21614.51</c:v>
                </c:pt>
                <c:pt idx="576">
                  <c:v>21363.1</c:v>
                </c:pt>
                <c:pt idx="577">
                  <c:v>21381.52</c:v>
                </c:pt>
                <c:pt idx="578">
                  <c:v>21317.67</c:v>
                </c:pt>
                <c:pt idx="579">
                  <c:v>21230.67</c:v>
                </c:pt>
                <c:pt idx="580">
                  <c:v>21187.93</c:v>
                </c:pt>
                <c:pt idx="581">
                  <c:v>20933</c:v>
                </c:pt>
                <c:pt idx="582">
                  <c:v>20917.04</c:v>
                </c:pt>
                <c:pt idx="583">
                  <c:v>20788.12</c:v>
                </c:pt>
                <c:pt idx="584">
                  <c:v>20663.080000000002</c:v>
                </c:pt>
                <c:pt idx="585">
                  <c:v>20659.150000000001</c:v>
                </c:pt>
                <c:pt idx="586">
                  <c:v>20602.259999999998</c:v>
                </c:pt>
                <c:pt idx="587">
                  <c:v>20592.18</c:v>
                </c:pt>
                <c:pt idx="588">
                  <c:v>20438.169999999998</c:v>
                </c:pt>
                <c:pt idx="589">
                  <c:v>20363.28</c:v>
                </c:pt>
                <c:pt idx="590">
                  <c:v>20285.060000000001</c:v>
                </c:pt>
                <c:pt idx="591">
                  <c:v>20299.68</c:v>
                </c:pt>
                <c:pt idx="592">
                  <c:v>20213.66</c:v>
                </c:pt>
                <c:pt idx="593">
                  <c:v>20303.98</c:v>
                </c:pt>
                <c:pt idx="594">
                  <c:v>20367.03</c:v>
                </c:pt>
                <c:pt idx="595">
                  <c:v>20249.240000000002</c:v>
                </c:pt>
                <c:pt idx="596">
                  <c:v>20332.689999999999</c:v>
                </c:pt>
                <c:pt idx="597">
                  <c:v>20272.82</c:v>
                </c:pt>
                <c:pt idx="598">
                  <c:v>20122</c:v>
                </c:pt>
                <c:pt idx="599">
                  <c:v>19787.650000000001</c:v>
                </c:pt>
                <c:pt idx="600">
                  <c:v>19793.849999999999</c:v>
                </c:pt>
                <c:pt idx="601">
                  <c:v>19845.02</c:v>
                </c:pt>
                <c:pt idx="602">
                  <c:v>19718.8</c:v>
                </c:pt>
                <c:pt idx="603">
                  <c:v>19437.14</c:v>
                </c:pt>
                <c:pt idx="604">
                  <c:v>19239.52</c:v>
                </c:pt>
                <c:pt idx="605">
                  <c:v>19365.75</c:v>
                </c:pt>
                <c:pt idx="606">
                  <c:v>19254.669999999998</c:v>
                </c:pt>
                <c:pt idx="607">
                  <c:v>19354.59</c:v>
                </c:pt>
                <c:pt idx="608">
                  <c:v>19479.400000000001</c:v>
                </c:pt>
                <c:pt idx="609">
                  <c:v>19620.07</c:v>
                </c:pt>
                <c:pt idx="610">
                  <c:v>19583.11</c:v>
                </c:pt>
                <c:pt idx="611">
                  <c:v>19435.099999999999</c:v>
                </c:pt>
                <c:pt idx="612">
                  <c:v>19280.02</c:v>
                </c:pt>
                <c:pt idx="613">
                  <c:v>19420.5</c:v>
                </c:pt>
                <c:pt idx="614">
                  <c:v>19384.37</c:v>
                </c:pt>
                <c:pt idx="615">
                  <c:v>19351.919999999998</c:v>
                </c:pt>
                <c:pt idx="616">
                  <c:v>19408.47</c:v>
                </c:pt>
                <c:pt idx="617">
                  <c:v>19361.95</c:v>
                </c:pt>
                <c:pt idx="618">
                  <c:v>19365.650000000001</c:v>
                </c:pt>
                <c:pt idx="619">
                  <c:v>19433.09</c:v>
                </c:pt>
                <c:pt idx="620">
                  <c:v>19679.37</c:v>
                </c:pt>
                <c:pt idx="621">
                  <c:v>19719.080000000002</c:v>
                </c:pt>
                <c:pt idx="622">
                  <c:v>19656.91</c:v>
                </c:pt>
                <c:pt idx="623">
                  <c:v>19486.48</c:v>
                </c:pt>
                <c:pt idx="624">
                  <c:v>19685.830000000002</c:v>
                </c:pt>
                <c:pt idx="625">
                  <c:v>19660.22</c:v>
                </c:pt>
                <c:pt idx="626">
                  <c:v>19970.57</c:v>
                </c:pt>
                <c:pt idx="627">
                  <c:v>20037.400000000001</c:v>
                </c:pt>
                <c:pt idx="628">
                  <c:v>19933.59</c:v>
                </c:pt>
                <c:pt idx="629">
                  <c:v>19985.400000000001</c:v>
                </c:pt>
                <c:pt idx="630">
                  <c:v>20022.05</c:v>
                </c:pt>
                <c:pt idx="631">
                  <c:v>19904.72</c:v>
                </c:pt>
                <c:pt idx="632">
                  <c:v>19891.900000000001</c:v>
                </c:pt>
                <c:pt idx="633">
                  <c:v>19926.599999999999</c:v>
                </c:pt>
                <c:pt idx="634">
                  <c:v>20005.2</c:v>
                </c:pt>
                <c:pt idx="635">
                  <c:v>20016.580000000002</c:v>
                </c:pt>
                <c:pt idx="636">
                  <c:v>19941.61</c:v>
                </c:pt>
                <c:pt idx="637">
                  <c:v>19901.88</c:v>
                </c:pt>
                <c:pt idx="638">
                  <c:v>20081.91</c:v>
                </c:pt>
                <c:pt idx="639">
                  <c:v>20032.23</c:v>
                </c:pt>
                <c:pt idx="640">
                  <c:v>19947.259999999998</c:v>
                </c:pt>
                <c:pt idx="641">
                  <c:v>19943.14</c:v>
                </c:pt>
                <c:pt idx="642">
                  <c:v>20101.71</c:v>
                </c:pt>
                <c:pt idx="643">
                  <c:v>20062.27</c:v>
                </c:pt>
                <c:pt idx="644">
                  <c:v>20061.16</c:v>
                </c:pt>
                <c:pt idx="645">
                  <c:v>20070.669999999998</c:v>
                </c:pt>
                <c:pt idx="646">
                  <c:v>20023.03</c:v>
                </c:pt>
                <c:pt idx="647">
                  <c:v>19856.650000000001</c:v>
                </c:pt>
                <c:pt idx="648">
                  <c:v>19947.63</c:v>
                </c:pt>
                <c:pt idx="649">
                  <c:v>19888.900000000001</c:v>
                </c:pt>
                <c:pt idx="650">
                  <c:v>19971.53</c:v>
                </c:pt>
                <c:pt idx="651">
                  <c:v>20030.61</c:v>
                </c:pt>
                <c:pt idx="652">
                  <c:v>19946.509999999998</c:v>
                </c:pt>
                <c:pt idx="653">
                  <c:v>20197.38</c:v>
                </c:pt>
                <c:pt idx="654">
                  <c:v>20110.490000000002</c:v>
                </c:pt>
                <c:pt idx="655">
                  <c:v>20185.189999999999</c:v>
                </c:pt>
                <c:pt idx="656">
                  <c:v>20119.04</c:v>
                </c:pt>
                <c:pt idx="657">
                  <c:v>20089.54</c:v>
                </c:pt>
                <c:pt idx="658">
                  <c:v>20107.89</c:v>
                </c:pt>
                <c:pt idx="659">
                  <c:v>20117.79</c:v>
                </c:pt>
                <c:pt idx="660">
                  <c:v>20227.29</c:v>
                </c:pt>
                <c:pt idx="661">
                  <c:v>19949.88</c:v>
                </c:pt>
                <c:pt idx="662">
                  <c:v>19884.8</c:v>
                </c:pt>
                <c:pt idx="663">
                  <c:v>19755.34</c:v>
                </c:pt>
                <c:pt idx="664">
                  <c:v>19879.599999999999</c:v>
                </c:pt>
                <c:pt idx="665">
                  <c:v>19850.86</c:v>
                </c:pt>
                <c:pt idx="666">
                  <c:v>19837.64</c:v>
                </c:pt>
                <c:pt idx="667">
                  <c:v>19927.07</c:v>
                </c:pt>
                <c:pt idx="668">
                  <c:v>19896.349999999999</c:v>
                </c:pt>
                <c:pt idx="669">
                  <c:v>19908.07</c:v>
                </c:pt>
                <c:pt idx="670">
                  <c:v>19948.02</c:v>
                </c:pt>
                <c:pt idx="671">
                  <c:v>20104.13</c:v>
                </c:pt>
                <c:pt idx="672">
                  <c:v>19967</c:v>
                </c:pt>
                <c:pt idx="673">
                  <c:v>19686.32</c:v>
                </c:pt>
                <c:pt idx="674">
                  <c:v>19589.25</c:v>
                </c:pt>
                <c:pt idx="675">
                  <c:v>19570.13</c:v>
                </c:pt>
                <c:pt idx="676">
                  <c:v>19627.189999999999</c:v>
                </c:pt>
                <c:pt idx="677">
                  <c:v>19686.490000000002</c:v>
                </c:pt>
                <c:pt idx="678">
                  <c:v>19720.12</c:v>
                </c:pt>
                <c:pt idx="679">
                  <c:v>19690.099999999999</c:v>
                </c:pt>
                <c:pt idx="680">
                  <c:v>19585.54</c:v>
                </c:pt>
                <c:pt idx="681">
                  <c:v>19618.73</c:v>
                </c:pt>
                <c:pt idx="682">
                  <c:v>19497.29</c:v>
                </c:pt>
                <c:pt idx="683">
                  <c:v>19449.73</c:v>
                </c:pt>
                <c:pt idx="684">
                  <c:v>19764.63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43896</c:v>
                </c:pt>
                <c:pt idx="1">
                  <c:v>43895</c:v>
                </c:pt>
                <c:pt idx="2">
                  <c:v>43894</c:v>
                </c:pt>
                <c:pt idx="3">
                  <c:v>43893</c:v>
                </c:pt>
                <c:pt idx="4">
                  <c:v>43892</c:v>
                </c:pt>
                <c:pt idx="5">
                  <c:v>43889</c:v>
                </c:pt>
                <c:pt idx="6">
                  <c:v>43888</c:v>
                </c:pt>
                <c:pt idx="7">
                  <c:v>43887</c:v>
                </c:pt>
                <c:pt idx="8">
                  <c:v>43886</c:v>
                </c:pt>
                <c:pt idx="9">
                  <c:v>43882</c:v>
                </c:pt>
                <c:pt idx="10">
                  <c:v>43881</c:v>
                </c:pt>
                <c:pt idx="11">
                  <c:v>43880</c:v>
                </c:pt>
                <c:pt idx="12">
                  <c:v>43879</c:v>
                </c:pt>
                <c:pt idx="13">
                  <c:v>43878</c:v>
                </c:pt>
                <c:pt idx="14">
                  <c:v>43875</c:v>
                </c:pt>
                <c:pt idx="15">
                  <c:v>43874</c:v>
                </c:pt>
                <c:pt idx="16">
                  <c:v>43873</c:v>
                </c:pt>
                <c:pt idx="17">
                  <c:v>43871</c:v>
                </c:pt>
                <c:pt idx="18">
                  <c:v>43868</c:v>
                </c:pt>
                <c:pt idx="19">
                  <c:v>43867</c:v>
                </c:pt>
                <c:pt idx="20">
                  <c:v>43866</c:v>
                </c:pt>
                <c:pt idx="21">
                  <c:v>43865</c:v>
                </c:pt>
                <c:pt idx="22">
                  <c:v>43864</c:v>
                </c:pt>
                <c:pt idx="23">
                  <c:v>43861</c:v>
                </c:pt>
                <c:pt idx="24">
                  <c:v>43860</c:v>
                </c:pt>
                <c:pt idx="25">
                  <c:v>43859</c:v>
                </c:pt>
                <c:pt idx="26">
                  <c:v>43858</c:v>
                </c:pt>
                <c:pt idx="27">
                  <c:v>43857</c:v>
                </c:pt>
                <c:pt idx="28">
                  <c:v>43854</c:v>
                </c:pt>
                <c:pt idx="29">
                  <c:v>43853</c:v>
                </c:pt>
                <c:pt idx="30">
                  <c:v>43852</c:v>
                </c:pt>
                <c:pt idx="31">
                  <c:v>43851</c:v>
                </c:pt>
                <c:pt idx="32">
                  <c:v>43850</c:v>
                </c:pt>
                <c:pt idx="33">
                  <c:v>43847</c:v>
                </c:pt>
                <c:pt idx="34">
                  <c:v>43846</c:v>
                </c:pt>
                <c:pt idx="35">
                  <c:v>43845</c:v>
                </c:pt>
                <c:pt idx="36">
                  <c:v>43844</c:v>
                </c:pt>
                <c:pt idx="37">
                  <c:v>43840</c:v>
                </c:pt>
                <c:pt idx="38">
                  <c:v>43839</c:v>
                </c:pt>
                <c:pt idx="39">
                  <c:v>43838</c:v>
                </c:pt>
                <c:pt idx="40">
                  <c:v>43837</c:v>
                </c:pt>
                <c:pt idx="41">
                  <c:v>43836</c:v>
                </c:pt>
                <c:pt idx="42">
                  <c:v>43829</c:v>
                </c:pt>
                <c:pt idx="43">
                  <c:v>43826</c:v>
                </c:pt>
                <c:pt idx="44">
                  <c:v>43825</c:v>
                </c:pt>
                <c:pt idx="45">
                  <c:v>43824</c:v>
                </c:pt>
                <c:pt idx="46">
                  <c:v>43823</c:v>
                </c:pt>
                <c:pt idx="47">
                  <c:v>43822</c:v>
                </c:pt>
                <c:pt idx="48">
                  <c:v>43819</c:v>
                </c:pt>
                <c:pt idx="49">
                  <c:v>43818</c:v>
                </c:pt>
                <c:pt idx="50">
                  <c:v>43817</c:v>
                </c:pt>
                <c:pt idx="51">
                  <c:v>43816</c:v>
                </c:pt>
                <c:pt idx="52">
                  <c:v>43815</c:v>
                </c:pt>
                <c:pt idx="53">
                  <c:v>43812</c:v>
                </c:pt>
                <c:pt idx="54">
                  <c:v>43811</c:v>
                </c:pt>
                <c:pt idx="55">
                  <c:v>43810</c:v>
                </c:pt>
                <c:pt idx="56">
                  <c:v>43809</c:v>
                </c:pt>
                <c:pt idx="57">
                  <c:v>43808</c:v>
                </c:pt>
                <c:pt idx="58">
                  <c:v>43805</c:v>
                </c:pt>
                <c:pt idx="59">
                  <c:v>43804</c:v>
                </c:pt>
                <c:pt idx="60">
                  <c:v>43803</c:v>
                </c:pt>
                <c:pt idx="61">
                  <c:v>43802</c:v>
                </c:pt>
                <c:pt idx="62">
                  <c:v>43801</c:v>
                </c:pt>
                <c:pt idx="63">
                  <c:v>43798</c:v>
                </c:pt>
                <c:pt idx="64">
                  <c:v>43797</c:v>
                </c:pt>
                <c:pt idx="65">
                  <c:v>43796</c:v>
                </c:pt>
                <c:pt idx="66">
                  <c:v>43795</c:v>
                </c:pt>
                <c:pt idx="67">
                  <c:v>43794</c:v>
                </c:pt>
                <c:pt idx="68">
                  <c:v>43791</c:v>
                </c:pt>
                <c:pt idx="69">
                  <c:v>43790</c:v>
                </c:pt>
                <c:pt idx="70">
                  <c:v>43789</c:v>
                </c:pt>
                <c:pt idx="71">
                  <c:v>43788</c:v>
                </c:pt>
                <c:pt idx="72">
                  <c:v>43787</c:v>
                </c:pt>
                <c:pt idx="73">
                  <c:v>43784</c:v>
                </c:pt>
                <c:pt idx="74">
                  <c:v>43783</c:v>
                </c:pt>
                <c:pt idx="75">
                  <c:v>43782</c:v>
                </c:pt>
                <c:pt idx="76">
                  <c:v>43781</c:v>
                </c:pt>
                <c:pt idx="77">
                  <c:v>43780</c:v>
                </c:pt>
                <c:pt idx="78">
                  <c:v>43777</c:v>
                </c:pt>
                <c:pt idx="79">
                  <c:v>43776</c:v>
                </c:pt>
                <c:pt idx="80">
                  <c:v>43775</c:v>
                </c:pt>
                <c:pt idx="81">
                  <c:v>43774</c:v>
                </c:pt>
                <c:pt idx="82">
                  <c:v>43770</c:v>
                </c:pt>
                <c:pt idx="83">
                  <c:v>43769</c:v>
                </c:pt>
                <c:pt idx="84">
                  <c:v>43768</c:v>
                </c:pt>
                <c:pt idx="85">
                  <c:v>43767</c:v>
                </c:pt>
                <c:pt idx="86">
                  <c:v>43766</c:v>
                </c:pt>
                <c:pt idx="87">
                  <c:v>43763</c:v>
                </c:pt>
                <c:pt idx="88">
                  <c:v>43762</c:v>
                </c:pt>
                <c:pt idx="89">
                  <c:v>43761</c:v>
                </c:pt>
                <c:pt idx="90">
                  <c:v>43759</c:v>
                </c:pt>
                <c:pt idx="91">
                  <c:v>43756</c:v>
                </c:pt>
                <c:pt idx="92">
                  <c:v>43755</c:v>
                </c:pt>
                <c:pt idx="93">
                  <c:v>43754</c:v>
                </c:pt>
                <c:pt idx="94">
                  <c:v>43753</c:v>
                </c:pt>
                <c:pt idx="95">
                  <c:v>43749</c:v>
                </c:pt>
                <c:pt idx="96">
                  <c:v>43748</c:v>
                </c:pt>
                <c:pt idx="97">
                  <c:v>43747</c:v>
                </c:pt>
                <c:pt idx="98">
                  <c:v>43746</c:v>
                </c:pt>
                <c:pt idx="99">
                  <c:v>43745</c:v>
                </c:pt>
                <c:pt idx="100">
                  <c:v>43742</c:v>
                </c:pt>
                <c:pt idx="101">
                  <c:v>43741</c:v>
                </c:pt>
                <c:pt idx="102">
                  <c:v>43740</c:v>
                </c:pt>
                <c:pt idx="103">
                  <c:v>43739</c:v>
                </c:pt>
                <c:pt idx="104">
                  <c:v>43738</c:v>
                </c:pt>
                <c:pt idx="105">
                  <c:v>43735</c:v>
                </c:pt>
                <c:pt idx="106">
                  <c:v>43734</c:v>
                </c:pt>
                <c:pt idx="107">
                  <c:v>43733</c:v>
                </c:pt>
                <c:pt idx="108">
                  <c:v>43732</c:v>
                </c:pt>
                <c:pt idx="109">
                  <c:v>43728</c:v>
                </c:pt>
                <c:pt idx="110">
                  <c:v>43727</c:v>
                </c:pt>
                <c:pt idx="111">
                  <c:v>43726</c:v>
                </c:pt>
                <c:pt idx="112">
                  <c:v>43725</c:v>
                </c:pt>
                <c:pt idx="113">
                  <c:v>43721</c:v>
                </c:pt>
                <c:pt idx="114">
                  <c:v>43720</c:v>
                </c:pt>
                <c:pt idx="115">
                  <c:v>43719</c:v>
                </c:pt>
                <c:pt idx="116">
                  <c:v>43718</c:v>
                </c:pt>
                <c:pt idx="117">
                  <c:v>43717</c:v>
                </c:pt>
                <c:pt idx="118">
                  <c:v>43714</c:v>
                </c:pt>
                <c:pt idx="119">
                  <c:v>43713</c:v>
                </c:pt>
                <c:pt idx="120">
                  <c:v>43712</c:v>
                </c:pt>
                <c:pt idx="121">
                  <c:v>43711</c:v>
                </c:pt>
                <c:pt idx="122">
                  <c:v>43710</c:v>
                </c:pt>
                <c:pt idx="123">
                  <c:v>43707</c:v>
                </c:pt>
                <c:pt idx="124">
                  <c:v>43706</c:v>
                </c:pt>
                <c:pt idx="125">
                  <c:v>43705</c:v>
                </c:pt>
                <c:pt idx="126">
                  <c:v>43704</c:v>
                </c:pt>
                <c:pt idx="127">
                  <c:v>43703</c:v>
                </c:pt>
                <c:pt idx="128">
                  <c:v>43700</c:v>
                </c:pt>
                <c:pt idx="129">
                  <c:v>43699</c:v>
                </c:pt>
                <c:pt idx="130">
                  <c:v>43698</c:v>
                </c:pt>
                <c:pt idx="131">
                  <c:v>43697</c:v>
                </c:pt>
                <c:pt idx="132">
                  <c:v>43696</c:v>
                </c:pt>
                <c:pt idx="133">
                  <c:v>43693</c:v>
                </c:pt>
                <c:pt idx="134">
                  <c:v>43692</c:v>
                </c:pt>
                <c:pt idx="135">
                  <c:v>43691</c:v>
                </c:pt>
                <c:pt idx="136">
                  <c:v>43690</c:v>
                </c:pt>
                <c:pt idx="137">
                  <c:v>43686</c:v>
                </c:pt>
                <c:pt idx="138">
                  <c:v>43685</c:v>
                </c:pt>
                <c:pt idx="139">
                  <c:v>43684</c:v>
                </c:pt>
                <c:pt idx="140">
                  <c:v>43683</c:v>
                </c:pt>
                <c:pt idx="141">
                  <c:v>43682</c:v>
                </c:pt>
                <c:pt idx="142">
                  <c:v>43679</c:v>
                </c:pt>
                <c:pt idx="143">
                  <c:v>43678</c:v>
                </c:pt>
                <c:pt idx="144">
                  <c:v>43677</c:v>
                </c:pt>
                <c:pt idx="145">
                  <c:v>43676</c:v>
                </c:pt>
                <c:pt idx="146">
                  <c:v>43675</c:v>
                </c:pt>
                <c:pt idx="147">
                  <c:v>43672</c:v>
                </c:pt>
                <c:pt idx="148">
                  <c:v>43671</c:v>
                </c:pt>
                <c:pt idx="149">
                  <c:v>43670</c:v>
                </c:pt>
                <c:pt idx="150">
                  <c:v>43669</c:v>
                </c:pt>
                <c:pt idx="151">
                  <c:v>43668</c:v>
                </c:pt>
                <c:pt idx="152">
                  <c:v>43665</c:v>
                </c:pt>
                <c:pt idx="153">
                  <c:v>43664</c:v>
                </c:pt>
                <c:pt idx="154">
                  <c:v>43663</c:v>
                </c:pt>
                <c:pt idx="155">
                  <c:v>43662</c:v>
                </c:pt>
                <c:pt idx="156">
                  <c:v>43658</c:v>
                </c:pt>
                <c:pt idx="157">
                  <c:v>43657</c:v>
                </c:pt>
                <c:pt idx="158">
                  <c:v>43656</c:v>
                </c:pt>
                <c:pt idx="159">
                  <c:v>43655</c:v>
                </c:pt>
                <c:pt idx="160">
                  <c:v>43654</c:v>
                </c:pt>
                <c:pt idx="161">
                  <c:v>43651</c:v>
                </c:pt>
                <c:pt idx="162">
                  <c:v>43650</c:v>
                </c:pt>
                <c:pt idx="163">
                  <c:v>43649</c:v>
                </c:pt>
                <c:pt idx="164">
                  <c:v>43648</c:v>
                </c:pt>
                <c:pt idx="165">
                  <c:v>43647</c:v>
                </c:pt>
                <c:pt idx="166">
                  <c:v>43644</c:v>
                </c:pt>
                <c:pt idx="167">
                  <c:v>43643</c:v>
                </c:pt>
                <c:pt idx="168">
                  <c:v>43642</c:v>
                </c:pt>
                <c:pt idx="169">
                  <c:v>43641</c:v>
                </c:pt>
                <c:pt idx="170">
                  <c:v>43640</c:v>
                </c:pt>
                <c:pt idx="171">
                  <c:v>43637</c:v>
                </c:pt>
                <c:pt idx="172">
                  <c:v>43636</c:v>
                </c:pt>
                <c:pt idx="173">
                  <c:v>43635</c:v>
                </c:pt>
                <c:pt idx="174">
                  <c:v>43634</c:v>
                </c:pt>
                <c:pt idx="175">
                  <c:v>43633</c:v>
                </c:pt>
                <c:pt idx="176">
                  <c:v>43630</c:v>
                </c:pt>
                <c:pt idx="177">
                  <c:v>43629</c:v>
                </c:pt>
                <c:pt idx="178">
                  <c:v>43628</c:v>
                </c:pt>
                <c:pt idx="179">
                  <c:v>43627</c:v>
                </c:pt>
                <c:pt idx="180">
                  <c:v>43626</c:v>
                </c:pt>
                <c:pt idx="181">
                  <c:v>43623</c:v>
                </c:pt>
                <c:pt idx="182">
                  <c:v>43622</c:v>
                </c:pt>
                <c:pt idx="183">
                  <c:v>43621</c:v>
                </c:pt>
                <c:pt idx="184">
                  <c:v>43620</c:v>
                </c:pt>
                <c:pt idx="185">
                  <c:v>43619</c:v>
                </c:pt>
                <c:pt idx="186">
                  <c:v>43616</c:v>
                </c:pt>
                <c:pt idx="187">
                  <c:v>43615</c:v>
                </c:pt>
                <c:pt idx="188">
                  <c:v>43614</c:v>
                </c:pt>
                <c:pt idx="189">
                  <c:v>43613</c:v>
                </c:pt>
                <c:pt idx="190">
                  <c:v>43612</c:v>
                </c:pt>
                <c:pt idx="191">
                  <c:v>43609</c:v>
                </c:pt>
                <c:pt idx="192">
                  <c:v>43608</c:v>
                </c:pt>
                <c:pt idx="193">
                  <c:v>43607</c:v>
                </c:pt>
                <c:pt idx="194">
                  <c:v>43606</c:v>
                </c:pt>
                <c:pt idx="195">
                  <c:v>43605</c:v>
                </c:pt>
                <c:pt idx="196">
                  <c:v>43602</c:v>
                </c:pt>
                <c:pt idx="197">
                  <c:v>43601</c:v>
                </c:pt>
                <c:pt idx="198">
                  <c:v>43600</c:v>
                </c:pt>
                <c:pt idx="199">
                  <c:v>43599</c:v>
                </c:pt>
                <c:pt idx="200">
                  <c:v>43598</c:v>
                </c:pt>
                <c:pt idx="201">
                  <c:v>43595</c:v>
                </c:pt>
                <c:pt idx="202">
                  <c:v>43594</c:v>
                </c:pt>
                <c:pt idx="203">
                  <c:v>43593</c:v>
                </c:pt>
                <c:pt idx="204">
                  <c:v>43592</c:v>
                </c:pt>
                <c:pt idx="205">
                  <c:v>43581</c:v>
                </c:pt>
                <c:pt idx="206">
                  <c:v>43580</c:v>
                </c:pt>
                <c:pt idx="207">
                  <c:v>43579</c:v>
                </c:pt>
                <c:pt idx="208">
                  <c:v>43578</c:v>
                </c:pt>
                <c:pt idx="209">
                  <c:v>43577</c:v>
                </c:pt>
                <c:pt idx="210">
                  <c:v>43574</c:v>
                </c:pt>
                <c:pt idx="211">
                  <c:v>43573</c:v>
                </c:pt>
                <c:pt idx="212">
                  <c:v>43572</c:v>
                </c:pt>
                <c:pt idx="213">
                  <c:v>43571</c:v>
                </c:pt>
                <c:pt idx="214">
                  <c:v>43570</c:v>
                </c:pt>
                <c:pt idx="215">
                  <c:v>43567</c:v>
                </c:pt>
                <c:pt idx="216">
                  <c:v>43566</c:v>
                </c:pt>
                <c:pt idx="217">
                  <c:v>43565</c:v>
                </c:pt>
                <c:pt idx="218">
                  <c:v>43564</c:v>
                </c:pt>
                <c:pt idx="219">
                  <c:v>43563</c:v>
                </c:pt>
                <c:pt idx="220">
                  <c:v>43560</c:v>
                </c:pt>
                <c:pt idx="221">
                  <c:v>43559</c:v>
                </c:pt>
                <c:pt idx="222">
                  <c:v>43558</c:v>
                </c:pt>
                <c:pt idx="223">
                  <c:v>43557</c:v>
                </c:pt>
                <c:pt idx="224">
                  <c:v>43556</c:v>
                </c:pt>
                <c:pt idx="225">
                  <c:v>43553</c:v>
                </c:pt>
                <c:pt idx="226">
                  <c:v>43552</c:v>
                </c:pt>
                <c:pt idx="227">
                  <c:v>43551</c:v>
                </c:pt>
                <c:pt idx="228">
                  <c:v>43550</c:v>
                </c:pt>
                <c:pt idx="229">
                  <c:v>43549</c:v>
                </c:pt>
                <c:pt idx="230">
                  <c:v>43546</c:v>
                </c:pt>
                <c:pt idx="231">
                  <c:v>43544</c:v>
                </c:pt>
                <c:pt idx="232">
                  <c:v>43543</c:v>
                </c:pt>
                <c:pt idx="233">
                  <c:v>43542</c:v>
                </c:pt>
                <c:pt idx="234">
                  <c:v>43539</c:v>
                </c:pt>
                <c:pt idx="235">
                  <c:v>43538</c:v>
                </c:pt>
                <c:pt idx="236">
                  <c:v>43537</c:v>
                </c:pt>
                <c:pt idx="237">
                  <c:v>43536</c:v>
                </c:pt>
                <c:pt idx="238">
                  <c:v>43535</c:v>
                </c:pt>
                <c:pt idx="239">
                  <c:v>43532</c:v>
                </c:pt>
                <c:pt idx="240">
                  <c:v>43531</c:v>
                </c:pt>
                <c:pt idx="241">
                  <c:v>43530</c:v>
                </c:pt>
                <c:pt idx="242">
                  <c:v>43529</c:v>
                </c:pt>
                <c:pt idx="243">
                  <c:v>43528</c:v>
                </c:pt>
                <c:pt idx="244">
                  <c:v>43525</c:v>
                </c:pt>
                <c:pt idx="245">
                  <c:v>43524</c:v>
                </c:pt>
                <c:pt idx="246">
                  <c:v>43523</c:v>
                </c:pt>
                <c:pt idx="247">
                  <c:v>43522</c:v>
                </c:pt>
                <c:pt idx="248">
                  <c:v>43521</c:v>
                </c:pt>
                <c:pt idx="249">
                  <c:v>43518</c:v>
                </c:pt>
                <c:pt idx="250">
                  <c:v>43517</c:v>
                </c:pt>
                <c:pt idx="251">
                  <c:v>43516</c:v>
                </c:pt>
                <c:pt idx="252">
                  <c:v>43515</c:v>
                </c:pt>
                <c:pt idx="253">
                  <c:v>43514</c:v>
                </c:pt>
                <c:pt idx="254">
                  <c:v>43511</c:v>
                </c:pt>
                <c:pt idx="255">
                  <c:v>43510</c:v>
                </c:pt>
                <c:pt idx="256">
                  <c:v>43509</c:v>
                </c:pt>
                <c:pt idx="257">
                  <c:v>43508</c:v>
                </c:pt>
                <c:pt idx="258">
                  <c:v>43504</c:v>
                </c:pt>
                <c:pt idx="259">
                  <c:v>43503</c:v>
                </c:pt>
                <c:pt idx="260">
                  <c:v>43502</c:v>
                </c:pt>
                <c:pt idx="261">
                  <c:v>43501</c:v>
                </c:pt>
                <c:pt idx="262">
                  <c:v>43500</c:v>
                </c:pt>
                <c:pt idx="263">
                  <c:v>43497</c:v>
                </c:pt>
                <c:pt idx="264">
                  <c:v>43496</c:v>
                </c:pt>
                <c:pt idx="265">
                  <c:v>43495</c:v>
                </c:pt>
                <c:pt idx="266">
                  <c:v>43494</c:v>
                </c:pt>
                <c:pt idx="267">
                  <c:v>43493</c:v>
                </c:pt>
                <c:pt idx="268">
                  <c:v>43490</c:v>
                </c:pt>
                <c:pt idx="269">
                  <c:v>43489</c:v>
                </c:pt>
                <c:pt idx="270">
                  <c:v>43488</c:v>
                </c:pt>
                <c:pt idx="271">
                  <c:v>43487</c:v>
                </c:pt>
                <c:pt idx="272">
                  <c:v>43486</c:v>
                </c:pt>
                <c:pt idx="273">
                  <c:v>43483</c:v>
                </c:pt>
                <c:pt idx="274">
                  <c:v>43482</c:v>
                </c:pt>
                <c:pt idx="275">
                  <c:v>43481</c:v>
                </c:pt>
                <c:pt idx="276">
                  <c:v>43480</c:v>
                </c:pt>
                <c:pt idx="277">
                  <c:v>43476</c:v>
                </c:pt>
                <c:pt idx="278">
                  <c:v>43475</c:v>
                </c:pt>
                <c:pt idx="279">
                  <c:v>43474</c:v>
                </c:pt>
                <c:pt idx="280">
                  <c:v>43473</c:v>
                </c:pt>
                <c:pt idx="281">
                  <c:v>43472</c:v>
                </c:pt>
                <c:pt idx="282">
                  <c:v>43469</c:v>
                </c:pt>
                <c:pt idx="283">
                  <c:v>43462</c:v>
                </c:pt>
                <c:pt idx="284">
                  <c:v>43461</c:v>
                </c:pt>
                <c:pt idx="285">
                  <c:v>43460</c:v>
                </c:pt>
                <c:pt idx="286">
                  <c:v>43459</c:v>
                </c:pt>
                <c:pt idx="287">
                  <c:v>43455</c:v>
                </c:pt>
                <c:pt idx="288">
                  <c:v>43454</c:v>
                </c:pt>
                <c:pt idx="289">
                  <c:v>43453</c:v>
                </c:pt>
                <c:pt idx="290">
                  <c:v>43452</c:v>
                </c:pt>
                <c:pt idx="291">
                  <c:v>43451</c:v>
                </c:pt>
                <c:pt idx="292">
                  <c:v>43448</c:v>
                </c:pt>
                <c:pt idx="293">
                  <c:v>43447</c:v>
                </c:pt>
                <c:pt idx="294">
                  <c:v>43446</c:v>
                </c:pt>
                <c:pt idx="295">
                  <c:v>43445</c:v>
                </c:pt>
                <c:pt idx="296">
                  <c:v>43444</c:v>
                </c:pt>
                <c:pt idx="297">
                  <c:v>43441</c:v>
                </c:pt>
                <c:pt idx="298">
                  <c:v>43440</c:v>
                </c:pt>
                <c:pt idx="299">
                  <c:v>43439</c:v>
                </c:pt>
                <c:pt idx="300">
                  <c:v>43438</c:v>
                </c:pt>
                <c:pt idx="301">
                  <c:v>43437</c:v>
                </c:pt>
                <c:pt idx="302">
                  <c:v>43434</c:v>
                </c:pt>
                <c:pt idx="303">
                  <c:v>43433</c:v>
                </c:pt>
                <c:pt idx="304">
                  <c:v>43432</c:v>
                </c:pt>
                <c:pt idx="305">
                  <c:v>43431</c:v>
                </c:pt>
                <c:pt idx="306">
                  <c:v>43430</c:v>
                </c:pt>
                <c:pt idx="307">
                  <c:v>43426</c:v>
                </c:pt>
                <c:pt idx="308">
                  <c:v>43425</c:v>
                </c:pt>
                <c:pt idx="309">
                  <c:v>43424</c:v>
                </c:pt>
                <c:pt idx="310">
                  <c:v>43423</c:v>
                </c:pt>
                <c:pt idx="311">
                  <c:v>43420</c:v>
                </c:pt>
                <c:pt idx="312">
                  <c:v>43419</c:v>
                </c:pt>
                <c:pt idx="313">
                  <c:v>43418</c:v>
                </c:pt>
                <c:pt idx="314">
                  <c:v>43417</c:v>
                </c:pt>
                <c:pt idx="315">
                  <c:v>43416</c:v>
                </c:pt>
                <c:pt idx="316">
                  <c:v>43413</c:v>
                </c:pt>
                <c:pt idx="317">
                  <c:v>43412</c:v>
                </c:pt>
                <c:pt idx="318">
                  <c:v>43411</c:v>
                </c:pt>
                <c:pt idx="319">
                  <c:v>43410</c:v>
                </c:pt>
                <c:pt idx="320">
                  <c:v>43409</c:v>
                </c:pt>
                <c:pt idx="321">
                  <c:v>43406</c:v>
                </c:pt>
                <c:pt idx="322">
                  <c:v>43405</c:v>
                </c:pt>
                <c:pt idx="323">
                  <c:v>43404</c:v>
                </c:pt>
                <c:pt idx="324">
                  <c:v>43403</c:v>
                </c:pt>
                <c:pt idx="325">
                  <c:v>43402</c:v>
                </c:pt>
                <c:pt idx="326">
                  <c:v>43399</c:v>
                </c:pt>
                <c:pt idx="327">
                  <c:v>43398</c:v>
                </c:pt>
                <c:pt idx="328">
                  <c:v>43397</c:v>
                </c:pt>
                <c:pt idx="329">
                  <c:v>43396</c:v>
                </c:pt>
                <c:pt idx="330">
                  <c:v>43395</c:v>
                </c:pt>
                <c:pt idx="331">
                  <c:v>43392</c:v>
                </c:pt>
                <c:pt idx="332">
                  <c:v>43391</c:v>
                </c:pt>
                <c:pt idx="333">
                  <c:v>43390</c:v>
                </c:pt>
                <c:pt idx="334">
                  <c:v>43389</c:v>
                </c:pt>
                <c:pt idx="335">
                  <c:v>43388</c:v>
                </c:pt>
                <c:pt idx="336">
                  <c:v>43385</c:v>
                </c:pt>
                <c:pt idx="337">
                  <c:v>43384</c:v>
                </c:pt>
                <c:pt idx="338">
                  <c:v>43383</c:v>
                </c:pt>
                <c:pt idx="339">
                  <c:v>43382</c:v>
                </c:pt>
                <c:pt idx="340">
                  <c:v>43378</c:v>
                </c:pt>
                <c:pt idx="341">
                  <c:v>43377</c:v>
                </c:pt>
                <c:pt idx="342">
                  <c:v>43376</c:v>
                </c:pt>
                <c:pt idx="343">
                  <c:v>43375</c:v>
                </c:pt>
                <c:pt idx="344">
                  <c:v>43374</c:v>
                </c:pt>
                <c:pt idx="345">
                  <c:v>43371</c:v>
                </c:pt>
                <c:pt idx="346">
                  <c:v>43370</c:v>
                </c:pt>
                <c:pt idx="347">
                  <c:v>43369</c:v>
                </c:pt>
                <c:pt idx="348">
                  <c:v>43368</c:v>
                </c:pt>
                <c:pt idx="349">
                  <c:v>43364</c:v>
                </c:pt>
                <c:pt idx="350">
                  <c:v>43363</c:v>
                </c:pt>
                <c:pt idx="351">
                  <c:v>43362</c:v>
                </c:pt>
                <c:pt idx="352">
                  <c:v>43361</c:v>
                </c:pt>
                <c:pt idx="353">
                  <c:v>43357</c:v>
                </c:pt>
                <c:pt idx="354">
                  <c:v>43356</c:v>
                </c:pt>
                <c:pt idx="355">
                  <c:v>43355</c:v>
                </c:pt>
                <c:pt idx="356">
                  <c:v>43354</c:v>
                </c:pt>
                <c:pt idx="357">
                  <c:v>43353</c:v>
                </c:pt>
                <c:pt idx="358">
                  <c:v>43350</c:v>
                </c:pt>
                <c:pt idx="359">
                  <c:v>43349</c:v>
                </c:pt>
                <c:pt idx="360">
                  <c:v>43348</c:v>
                </c:pt>
                <c:pt idx="361">
                  <c:v>43347</c:v>
                </c:pt>
                <c:pt idx="362">
                  <c:v>43346</c:v>
                </c:pt>
                <c:pt idx="363">
                  <c:v>43343</c:v>
                </c:pt>
                <c:pt idx="364">
                  <c:v>43342</c:v>
                </c:pt>
                <c:pt idx="365">
                  <c:v>43341</c:v>
                </c:pt>
                <c:pt idx="366">
                  <c:v>43340</c:v>
                </c:pt>
                <c:pt idx="367">
                  <c:v>43339</c:v>
                </c:pt>
                <c:pt idx="368">
                  <c:v>43336</c:v>
                </c:pt>
                <c:pt idx="369">
                  <c:v>43335</c:v>
                </c:pt>
                <c:pt idx="370">
                  <c:v>43334</c:v>
                </c:pt>
                <c:pt idx="371">
                  <c:v>43333</c:v>
                </c:pt>
                <c:pt idx="372">
                  <c:v>43332</c:v>
                </c:pt>
                <c:pt idx="373">
                  <c:v>43329</c:v>
                </c:pt>
                <c:pt idx="374">
                  <c:v>43328</c:v>
                </c:pt>
                <c:pt idx="375">
                  <c:v>43327</c:v>
                </c:pt>
                <c:pt idx="376">
                  <c:v>43326</c:v>
                </c:pt>
                <c:pt idx="377">
                  <c:v>43325</c:v>
                </c:pt>
                <c:pt idx="378">
                  <c:v>43322</c:v>
                </c:pt>
                <c:pt idx="379">
                  <c:v>43321</c:v>
                </c:pt>
                <c:pt idx="380">
                  <c:v>43320</c:v>
                </c:pt>
                <c:pt idx="381">
                  <c:v>43319</c:v>
                </c:pt>
                <c:pt idx="382">
                  <c:v>43318</c:v>
                </c:pt>
                <c:pt idx="383">
                  <c:v>43315</c:v>
                </c:pt>
                <c:pt idx="384">
                  <c:v>43314</c:v>
                </c:pt>
                <c:pt idx="385">
                  <c:v>43313</c:v>
                </c:pt>
                <c:pt idx="386">
                  <c:v>43312</c:v>
                </c:pt>
                <c:pt idx="387">
                  <c:v>43311</c:v>
                </c:pt>
                <c:pt idx="388">
                  <c:v>43308</c:v>
                </c:pt>
                <c:pt idx="389">
                  <c:v>43307</c:v>
                </c:pt>
                <c:pt idx="390">
                  <c:v>43306</c:v>
                </c:pt>
                <c:pt idx="391">
                  <c:v>43305</c:v>
                </c:pt>
                <c:pt idx="392">
                  <c:v>43304</c:v>
                </c:pt>
                <c:pt idx="393">
                  <c:v>43301</c:v>
                </c:pt>
                <c:pt idx="394">
                  <c:v>43300</c:v>
                </c:pt>
                <c:pt idx="395">
                  <c:v>43299</c:v>
                </c:pt>
                <c:pt idx="396">
                  <c:v>43298</c:v>
                </c:pt>
                <c:pt idx="397">
                  <c:v>43294</c:v>
                </c:pt>
                <c:pt idx="398">
                  <c:v>43293</c:v>
                </c:pt>
                <c:pt idx="399">
                  <c:v>43292</c:v>
                </c:pt>
                <c:pt idx="400">
                  <c:v>43291</c:v>
                </c:pt>
                <c:pt idx="401">
                  <c:v>43290</c:v>
                </c:pt>
                <c:pt idx="402">
                  <c:v>43287</c:v>
                </c:pt>
                <c:pt idx="403">
                  <c:v>43286</c:v>
                </c:pt>
                <c:pt idx="404">
                  <c:v>43285</c:v>
                </c:pt>
                <c:pt idx="405">
                  <c:v>43284</c:v>
                </c:pt>
                <c:pt idx="406">
                  <c:v>43283</c:v>
                </c:pt>
                <c:pt idx="407">
                  <c:v>43280</c:v>
                </c:pt>
                <c:pt idx="408">
                  <c:v>43279</c:v>
                </c:pt>
                <c:pt idx="409">
                  <c:v>43278</c:v>
                </c:pt>
                <c:pt idx="410">
                  <c:v>43277</c:v>
                </c:pt>
                <c:pt idx="411">
                  <c:v>43276</c:v>
                </c:pt>
                <c:pt idx="412">
                  <c:v>43273</c:v>
                </c:pt>
                <c:pt idx="413">
                  <c:v>43272</c:v>
                </c:pt>
                <c:pt idx="414">
                  <c:v>43271</c:v>
                </c:pt>
                <c:pt idx="415">
                  <c:v>43270</c:v>
                </c:pt>
                <c:pt idx="416">
                  <c:v>43269</c:v>
                </c:pt>
                <c:pt idx="417">
                  <c:v>43266</c:v>
                </c:pt>
                <c:pt idx="418">
                  <c:v>43265</c:v>
                </c:pt>
                <c:pt idx="419">
                  <c:v>43264</c:v>
                </c:pt>
                <c:pt idx="420">
                  <c:v>43263</c:v>
                </c:pt>
                <c:pt idx="421">
                  <c:v>43262</c:v>
                </c:pt>
                <c:pt idx="422">
                  <c:v>43259</c:v>
                </c:pt>
                <c:pt idx="423">
                  <c:v>43258</c:v>
                </c:pt>
                <c:pt idx="424">
                  <c:v>43257</c:v>
                </c:pt>
                <c:pt idx="425">
                  <c:v>43256</c:v>
                </c:pt>
                <c:pt idx="426">
                  <c:v>43255</c:v>
                </c:pt>
                <c:pt idx="427">
                  <c:v>43252</c:v>
                </c:pt>
                <c:pt idx="428">
                  <c:v>43251</c:v>
                </c:pt>
                <c:pt idx="429">
                  <c:v>43250</c:v>
                </c:pt>
                <c:pt idx="430">
                  <c:v>43249</c:v>
                </c:pt>
                <c:pt idx="431">
                  <c:v>43248</c:v>
                </c:pt>
                <c:pt idx="432">
                  <c:v>43245</c:v>
                </c:pt>
                <c:pt idx="433">
                  <c:v>43244</c:v>
                </c:pt>
                <c:pt idx="434">
                  <c:v>43243</c:v>
                </c:pt>
                <c:pt idx="435">
                  <c:v>43242</c:v>
                </c:pt>
                <c:pt idx="436">
                  <c:v>43241</c:v>
                </c:pt>
                <c:pt idx="437">
                  <c:v>43238</c:v>
                </c:pt>
                <c:pt idx="438">
                  <c:v>43237</c:v>
                </c:pt>
                <c:pt idx="439">
                  <c:v>43236</c:v>
                </c:pt>
                <c:pt idx="440">
                  <c:v>43235</c:v>
                </c:pt>
                <c:pt idx="441">
                  <c:v>43234</c:v>
                </c:pt>
                <c:pt idx="442">
                  <c:v>43231</c:v>
                </c:pt>
                <c:pt idx="443">
                  <c:v>43230</c:v>
                </c:pt>
                <c:pt idx="444">
                  <c:v>43229</c:v>
                </c:pt>
                <c:pt idx="445">
                  <c:v>43228</c:v>
                </c:pt>
                <c:pt idx="446">
                  <c:v>43227</c:v>
                </c:pt>
                <c:pt idx="447">
                  <c:v>43222</c:v>
                </c:pt>
                <c:pt idx="448">
                  <c:v>43221</c:v>
                </c:pt>
                <c:pt idx="449">
                  <c:v>43217</c:v>
                </c:pt>
                <c:pt idx="450">
                  <c:v>43216</c:v>
                </c:pt>
                <c:pt idx="451">
                  <c:v>43215</c:v>
                </c:pt>
                <c:pt idx="452">
                  <c:v>43214</c:v>
                </c:pt>
                <c:pt idx="453">
                  <c:v>43213</c:v>
                </c:pt>
                <c:pt idx="454">
                  <c:v>43210</c:v>
                </c:pt>
                <c:pt idx="455">
                  <c:v>43209</c:v>
                </c:pt>
                <c:pt idx="456">
                  <c:v>43208</c:v>
                </c:pt>
                <c:pt idx="457">
                  <c:v>43207</c:v>
                </c:pt>
                <c:pt idx="458">
                  <c:v>43206</c:v>
                </c:pt>
                <c:pt idx="459">
                  <c:v>43203</c:v>
                </c:pt>
                <c:pt idx="460">
                  <c:v>43202</c:v>
                </c:pt>
                <c:pt idx="461">
                  <c:v>43201</c:v>
                </c:pt>
                <c:pt idx="462">
                  <c:v>43200</c:v>
                </c:pt>
                <c:pt idx="463">
                  <c:v>43199</c:v>
                </c:pt>
                <c:pt idx="464">
                  <c:v>43196</c:v>
                </c:pt>
                <c:pt idx="465">
                  <c:v>43195</c:v>
                </c:pt>
                <c:pt idx="466">
                  <c:v>43194</c:v>
                </c:pt>
                <c:pt idx="467">
                  <c:v>43193</c:v>
                </c:pt>
                <c:pt idx="468">
                  <c:v>43192</c:v>
                </c:pt>
                <c:pt idx="469">
                  <c:v>43189</c:v>
                </c:pt>
                <c:pt idx="470">
                  <c:v>43188</c:v>
                </c:pt>
                <c:pt idx="471">
                  <c:v>43187</c:v>
                </c:pt>
                <c:pt idx="472">
                  <c:v>43186</c:v>
                </c:pt>
                <c:pt idx="473">
                  <c:v>43185</c:v>
                </c:pt>
                <c:pt idx="474">
                  <c:v>43182</c:v>
                </c:pt>
                <c:pt idx="475">
                  <c:v>43181</c:v>
                </c:pt>
                <c:pt idx="476">
                  <c:v>43179</c:v>
                </c:pt>
                <c:pt idx="477">
                  <c:v>43178</c:v>
                </c:pt>
                <c:pt idx="478">
                  <c:v>43175</c:v>
                </c:pt>
                <c:pt idx="479">
                  <c:v>43174</c:v>
                </c:pt>
                <c:pt idx="480">
                  <c:v>43173</c:v>
                </c:pt>
                <c:pt idx="481">
                  <c:v>43172</c:v>
                </c:pt>
                <c:pt idx="482">
                  <c:v>43171</c:v>
                </c:pt>
                <c:pt idx="483">
                  <c:v>43168</c:v>
                </c:pt>
                <c:pt idx="484">
                  <c:v>43167</c:v>
                </c:pt>
                <c:pt idx="485">
                  <c:v>43166</c:v>
                </c:pt>
                <c:pt idx="486">
                  <c:v>43165</c:v>
                </c:pt>
                <c:pt idx="487">
                  <c:v>43164</c:v>
                </c:pt>
                <c:pt idx="488">
                  <c:v>43161</c:v>
                </c:pt>
                <c:pt idx="489">
                  <c:v>43160</c:v>
                </c:pt>
                <c:pt idx="490">
                  <c:v>43159</c:v>
                </c:pt>
                <c:pt idx="491">
                  <c:v>43158</c:v>
                </c:pt>
                <c:pt idx="492">
                  <c:v>43157</c:v>
                </c:pt>
                <c:pt idx="493">
                  <c:v>43154</c:v>
                </c:pt>
                <c:pt idx="494">
                  <c:v>43153</c:v>
                </c:pt>
                <c:pt idx="495">
                  <c:v>43152</c:v>
                </c:pt>
                <c:pt idx="496">
                  <c:v>43151</c:v>
                </c:pt>
                <c:pt idx="497">
                  <c:v>43150</c:v>
                </c:pt>
                <c:pt idx="498">
                  <c:v>43147</c:v>
                </c:pt>
                <c:pt idx="499">
                  <c:v>43146</c:v>
                </c:pt>
                <c:pt idx="500">
                  <c:v>43145</c:v>
                </c:pt>
                <c:pt idx="501">
                  <c:v>43144</c:v>
                </c:pt>
                <c:pt idx="502">
                  <c:v>43140</c:v>
                </c:pt>
                <c:pt idx="503">
                  <c:v>43139</c:v>
                </c:pt>
                <c:pt idx="504">
                  <c:v>43138</c:v>
                </c:pt>
                <c:pt idx="505">
                  <c:v>43137</c:v>
                </c:pt>
                <c:pt idx="506">
                  <c:v>43136</c:v>
                </c:pt>
                <c:pt idx="507">
                  <c:v>43133</c:v>
                </c:pt>
                <c:pt idx="508">
                  <c:v>43132</c:v>
                </c:pt>
                <c:pt idx="509">
                  <c:v>43131</c:v>
                </c:pt>
                <c:pt idx="510">
                  <c:v>43130</c:v>
                </c:pt>
                <c:pt idx="511">
                  <c:v>43129</c:v>
                </c:pt>
                <c:pt idx="512">
                  <c:v>43126</c:v>
                </c:pt>
                <c:pt idx="513">
                  <c:v>43125</c:v>
                </c:pt>
                <c:pt idx="514">
                  <c:v>43124</c:v>
                </c:pt>
                <c:pt idx="515">
                  <c:v>43123</c:v>
                </c:pt>
                <c:pt idx="516">
                  <c:v>43122</c:v>
                </c:pt>
                <c:pt idx="517">
                  <c:v>43119</c:v>
                </c:pt>
                <c:pt idx="518">
                  <c:v>43118</c:v>
                </c:pt>
                <c:pt idx="519">
                  <c:v>43117</c:v>
                </c:pt>
                <c:pt idx="520">
                  <c:v>43116</c:v>
                </c:pt>
                <c:pt idx="521">
                  <c:v>43115</c:v>
                </c:pt>
                <c:pt idx="522">
                  <c:v>43112</c:v>
                </c:pt>
                <c:pt idx="523">
                  <c:v>43111</c:v>
                </c:pt>
                <c:pt idx="524">
                  <c:v>43110</c:v>
                </c:pt>
                <c:pt idx="525">
                  <c:v>43109</c:v>
                </c:pt>
                <c:pt idx="526">
                  <c:v>43105</c:v>
                </c:pt>
                <c:pt idx="527">
                  <c:v>43104</c:v>
                </c:pt>
                <c:pt idx="528">
                  <c:v>43098</c:v>
                </c:pt>
                <c:pt idx="529">
                  <c:v>43097</c:v>
                </c:pt>
                <c:pt idx="530">
                  <c:v>43096</c:v>
                </c:pt>
                <c:pt idx="531">
                  <c:v>43095</c:v>
                </c:pt>
                <c:pt idx="532">
                  <c:v>43094</c:v>
                </c:pt>
                <c:pt idx="533">
                  <c:v>43091</c:v>
                </c:pt>
                <c:pt idx="534">
                  <c:v>43090</c:v>
                </c:pt>
                <c:pt idx="535">
                  <c:v>43089</c:v>
                </c:pt>
                <c:pt idx="536">
                  <c:v>43088</c:v>
                </c:pt>
                <c:pt idx="537">
                  <c:v>43087</c:v>
                </c:pt>
                <c:pt idx="538">
                  <c:v>43084</c:v>
                </c:pt>
                <c:pt idx="539">
                  <c:v>43083</c:v>
                </c:pt>
                <c:pt idx="540">
                  <c:v>43082</c:v>
                </c:pt>
                <c:pt idx="541">
                  <c:v>43081</c:v>
                </c:pt>
                <c:pt idx="542">
                  <c:v>43080</c:v>
                </c:pt>
                <c:pt idx="543">
                  <c:v>43077</c:v>
                </c:pt>
                <c:pt idx="544">
                  <c:v>43076</c:v>
                </c:pt>
                <c:pt idx="545">
                  <c:v>43075</c:v>
                </c:pt>
                <c:pt idx="546">
                  <c:v>43074</c:v>
                </c:pt>
                <c:pt idx="547">
                  <c:v>43073</c:v>
                </c:pt>
                <c:pt idx="548">
                  <c:v>43070</c:v>
                </c:pt>
                <c:pt idx="549">
                  <c:v>43069</c:v>
                </c:pt>
                <c:pt idx="550">
                  <c:v>43068</c:v>
                </c:pt>
                <c:pt idx="551">
                  <c:v>43067</c:v>
                </c:pt>
                <c:pt idx="552">
                  <c:v>43066</c:v>
                </c:pt>
                <c:pt idx="553">
                  <c:v>43063</c:v>
                </c:pt>
                <c:pt idx="554">
                  <c:v>43061</c:v>
                </c:pt>
                <c:pt idx="555">
                  <c:v>43060</c:v>
                </c:pt>
                <c:pt idx="556">
                  <c:v>43059</c:v>
                </c:pt>
                <c:pt idx="557">
                  <c:v>43056</c:v>
                </c:pt>
                <c:pt idx="558">
                  <c:v>43055</c:v>
                </c:pt>
                <c:pt idx="559">
                  <c:v>43054</c:v>
                </c:pt>
                <c:pt idx="560">
                  <c:v>43053</c:v>
                </c:pt>
                <c:pt idx="561">
                  <c:v>43052</c:v>
                </c:pt>
                <c:pt idx="562">
                  <c:v>43049</c:v>
                </c:pt>
                <c:pt idx="563">
                  <c:v>43048</c:v>
                </c:pt>
                <c:pt idx="564">
                  <c:v>43047</c:v>
                </c:pt>
                <c:pt idx="565">
                  <c:v>43046</c:v>
                </c:pt>
                <c:pt idx="566">
                  <c:v>43045</c:v>
                </c:pt>
                <c:pt idx="567">
                  <c:v>43041</c:v>
                </c:pt>
                <c:pt idx="568">
                  <c:v>43040</c:v>
                </c:pt>
                <c:pt idx="569">
                  <c:v>43039</c:v>
                </c:pt>
                <c:pt idx="570">
                  <c:v>43038</c:v>
                </c:pt>
                <c:pt idx="571">
                  <c:v>43035</c:v>
                </c:pt>
                <c:pt idx="572">
                  <c:v>43034</c:v>
                </c:pt>
                <c:pt idx="573">
                  <c:v>43033</c:v>
                </c:pt>
                <c:pt idx="574">
                  <c:v>43032</c:v>
                </c:pt>
                <c:pt idx="575">
                  <c:v>43031</c:v>
                </c:pt>
                <c:pt idx="576">
                  <c:v>43028</c:v>
                </c:pt>
                <c:pt idx="577">
                  <c:v>43027</c:v>
                </c:pt>
                <c:pt idx="578">
                  <c:v>43026</c:v>
                </c:pt>
                <c:pt idx="579">
                  <c:v>43025</c:v>
                </c:pt>
                <c:pt idx="580">
                  <c:v>43024</c:v>
                </c:pt>
                <c:pt idx="581">
                  <c:v>43021</c:v>
                </c:pt>
                <c:pt idx="582">
                  <c:v>43020</c:v>
                </c:pt>
                <c:pt idx="583">
                  <c:v>43019</c:v>
                </c:pt>
                <c:pt idx="584">
                  <c:v>43018</c:v>
                </c:pt>
                <c:pt idx="585">
                  <c:v>43014</c:v>
                </c:pt>
                <c:pt idx="586">
                  <c:v>43013</c:v>
                </c:pt>
                <c:pt idx="587">
                  <c:v>43012</c:v>
                </c:pt>
                <c:pt idx="588">
                  <c:v>43011</c:v>
                </c:pt>
                <c:pt idx="589">
                  <c:v>43010</c:v>
                </c:pt>
                <c:pt idx="590">
                  <c:v>43007</c:v>
                </c:pt>
                <c:pt idx="591">
                  <c:v>43006</c:v>
                </c:pt>
                <c:pt idx="592">
                  <c:v>43005</c:v>
                </c:pt>
                <c:pt idx="593">
                  <c:v>43004</c:v>
                </c:pt>
                <c:pt idx="594">
                  <c:v>43003</c:v>
                </c:pt>
                <c:pt idx="595">
                  <c:v>43000</c:v>
                </c:pt>
                <c:pt idx="596">
                  <c:v>42999</c:v>
                </c:pt>
                <c:pt idx="597">
                  <c:v>42998</c:v>
                </c:pt>
                <c:pt idx="598">
                  <c:v>42997</c:v>
                </c:pt>
                <c:pt idx="599">
                  <c:v>42993</c:v>
                </c:pt>
                <c:pt idx="600">
                  <c:v>42992</c:v>
                </c:pt>
                <c:pt idx="601">
                  <c:v>42991</c:v>
                </c:pt>
                <c:pt idx="602">
                  <c:v>42990</c:v>
                </c:pt>
                <c:pt idx="603">
                  <c:v>42989</c:v>
                </c:pt>
                <c:pt idx="604">
                  <c:v>42986</c:v>
                </c:pt>
                <c:pt idx="605">
                  <c:v>42985</c:v>
                </c:pt>
                <c:pt idx="606">
                  <c:v>42984</c:v>
                </c:pt>
                <c:pt idx="607">
                  <c:v>42983</c:v>
                </c:pt>
                <c:pt idx="608">
                  <c:v>42982</c:v>
                </c:pt>
                <c:pt idx="609">
                  <c:v>42979</c:v>
                </c:pt>
                <c:pt idx="610">
                  <c:v>42978</c:v>
                </c:pt>
                <c:pt idx="611">
                  <c:v>42977</c:v>
                </c:pt>
                <c:pt idx="612">
                  <c:v>42976</c:v>
                </c:pt>
                <c:pt idx="613">
                  <c:v>42975</c:v>
                </c:pt>
                <c:pt idx="614">
                  <c:v>42972</c:v>
                </c:pt>
                <c:pt idx="615">
                  <c:v>42971</c:v>
                </c:pt>
                <c:pt idx="616">
                  <c:v>42970</c:v>
                </c:pt>
                <c:pt idx="617">
                  <c:v>42969</c:v>
                </c:pt>
                <c:pt idx="618">
                  <c:v>42968</c:v>
                </c:pt>
                <c:pt idx="619">
                  <c:v>42965</c:v>
                </c:pt>
                <c:pt idx="620">
                  <c:v>42964</c:v>
                </c:pt>
                <c:pt idx="621">
                  <c:v>42963</c:v>
                </c:pt>
                <c:pt idx="622">
                  <c:v>42962</c:v>
                </c:pt>
                <c:pt idx="623">
                  <c:v>42961</c:v>
                </c:pt>
                <c:pt idx="624">
                  <c:v>42957</c:v>
                </c:pt>
                <c:pt idx="625">
                  <c:v>42956</c:v>
                </c:pt>
                <c:pt idx="626">
                  <c:v>42955</c:v>
                </c:pt>
                <c:pt idx="627">
                  <c:v>42954</c:v>
                </c:pt>
                <c:pt idx="628">
                  <c:v>42951</c:v>
                </c:pt>
                <c:pt idx="629">
                  <c:v>42950</c:v>
                </c:pt>
                <c:pt idx="630">
                  <c:v>42949</c:v>
                </c:pt>
                <c:pt idx="631">
                  <c:v>42948</c:v>
                </c:pt>
                <c:pt idx="632">
                  <c:v>42947</c:v>
                </c:pt>
                <c:pt idx="633">
                  <c:v>42944</c:v>
                </c:pt>
                <c:pt idx="634">
                  <c:v>42943</c:v>
                </c:pt>
                <c:pt idx="635">
                  <c:v>42942</c:v>
                </c:pt>
                <c:pt idx="636">
                  <c:v>42941</c:v>
                </c:pt>
                <c:pt idx="637">
                  <c:v>42940</c:v>
                </c:pt>
                <c:pt idx="638">
                  <c:v>42937</c:v>
                </c:pt>
                <c:pt idx="639">
                  <c:v>42936</c:v>
                </c:pt>
                <c:pt idx="640">
                  <c:v>42935</c:v>
                </c:pt>
                <c:pt idx="641">
                  <c:v>42934</c:v>
                </c:pt>
                <c:pt idx="642">
                  <c:v>42930</c:v>
                </c:pt>
                <c:pt idx="643">
                  <c:v>42929</c:v>
                </c:pt>
                <c:pt idx="644">
                  <c:v>42928</c:v>
                </c:pt>
                <c:pt idx="645">
                  <c:v>42927</c:v>
                </c:pt>
                <c:pt idx="646">
                  <c:v>42926</c:v>
                </c:pt>
                <c:pt idx="647">
                  <c:v>42923</c:v>
                </c:pt>
                <c:pt idx="648">
                  <c:v>42922</c:v>
                </c:pt>
                <c:pt idx="649">
                  <c:v>42921</c:v>
                </c:pt>
                <c:pt idx="650">
                  <c:v>42920</c:v>
                </c:pt>
                <c:pt idx="651">
                  <c:v>42919</c:v>
                </c:pt>
                <c:pt idx="652">
                  <c:v>42916</c:v>
                </c:pt>
                <c:pt idx="653">
                  <c:v>42915</c:v>
                </c:pt>
                <c:pt idx="654">
                  <c:v>42914</c:v>
                </c:pt>
                <c:pt idx="655">
                  <c:v>42913</c:v>
                </c:pt>
                <c:pt idx="656">
                  <c:v>42912</c:v>
                </c:pt>
                <c:pt idx="657">
                  <c:v>42909</c:v>
                </c:pt>
                <c:pt idx="658">
                  <c:v>42908</c:v>
                </c:pt>
                <c:pt idx="659">
                  <c:v>42907</c:v>
                </c:pt>
                <c:pt idx="660">
                  <c:v>42906</c:v>
                </c:pt>
                <c:pt idx="661">
                  <c:v>42905</c:v>
                </c:pt>
                <c:pt idx="662">
                  <c:v>42902</c:v>
                </c:pt>
                <c:pt idx="663">
                  <c:v>42901</c:v>
                </c:pt>
                <c:pt idx="664">
                  <c:v>42900</c:v>
                </c:pt>
                <c:pt idx="665">
                  <c:v>42899</c:v>
                </c:pt>
                <c:pt idx="666">
                  <c:v>42898</c:v>
                </c:pt>
                <c:pt idx="667">
                  <c:v>42895</c:v>
                </c:pt>
                <c:pt idx="668">
                  <c:v>42894</c:v>
                </c:pt>
                <c:pt idx="669">
                  <c:v>42893</c:v>
                </c:pt>
                <c:pt idx="670">
                  <c:v>42892</c:v>
                </c:pt>
                <c:pt idx="671">
                  <c:v>42891</c:v>
                </c:pt>
                <c:pt idx="672">
                  <c:v>42888</c:v>
                </c:pt>
                <c:pt idx="673">
                  <c:v>42887</c:v>
                </c:pt>
                <c:pt idx="674">
                  <c:v>42886</c:v>
                </c:pt>
                <c:pt idx="675">
                  <c:v>42885</c:v>
                </c:pt>
                <c:pt idx="676">
                  <c:v>42884</c:v>
                </c:pt>
                <c:pt idx="677">
                  <c:v>42881</c:v>
                </c:pt>
                <c:pt idx="678">
                  <c:v>42880</c:v>
                </c:pt>
                <c:pt idx="679">
                  <c:v>42879</c:v>
                </c:pt>
                <c:pt idx="680">
                  <c:v>42878</c:v>
                </c:pt>
                <c:pt idx="681">
                  <c:v>42877</c:v>
                </c:pt>
                <c:pt idx="682">
                  <c:v>42874</c:v>
                </c:pt>
                <c:pt idx="683">
                  <c:v>42873</c:v>
                </c:pt>
                <c:pt idx="684">
                  <c:v>42872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20749.75</c:v>
                </c:pt>
                <c:pt idx="1">
                  <c:v>21329.119999999999</c:v>
                </c:pt>
                <c:pt idx="2">
                  <c:v>21100.06</c:v>
                </c:pt>
                <c:pt idx="3">
                  <c:v>21082.73</c:v>
                </c:pt>
                <c:pt idx="4">
                  <c:v>21344.080000000002</c:v>
                </c:pt>
                <c:pt idx="5">
                  <c:v>21142.959999999999</c:v>
                </c:pt>
                <c:pt idx="6">
                  <c:v>21948.23</c:v>
                </c:pt>
                <c:pt idx="7">
                  <c:v>22426.19</c:v>
                </c:pt>
                <c:pt idx="8">
                  <c:v>22605.41</c:v>
                </c:pt>
                <c:pt idx="9">
                  <c:v>23386.74</c:v>
                </c:pt>
                <c:pt idx="10">
                  <c:v>23479.15</c:v>
                </c:pt>
                <c:pt idx="11">
                  <c:v>23400.7</c:v>
                </c:pt>
                <c:pt idx="12">
                  <c:v>23193.8</c:v>
                </c:pt>
                <c:pt idx="13">
                  <c:v>23523.24</c:v>
                </c:pt>
                <c:pt idx="14">
                  <c:v>23687.59</c:v>
                </c:pt>
                <c:pt idx="15">
                  <c:v>23827.73</c:v>
                </c:pt>
                <c:pt idx="16">
                  <c:v>23861.21</c:v>
                </c:pt>
                <c:pt idx="17">
                  <c:v>23685.98</c:v>
                </c:pt>
                <c:pt idx="18">
                  <c:v>23827.98</c:v>
                </c:pt>
                <c:pt idx="19">
                  <c:v>23873.59</c:v>
                </c:pt>
                <c:pt idx="20">
                  <c:v>23319.56</c:v>
                </c:pt>
                <c:pt idx="21">
                  <c:v>23084.59</c:v>
                </c:pt>
                <c:pt idx="22">
                  <c:v>22971.94</c:v>
                </c:pt>
                <c:pt idx="23">
                  <c:v>23205.18</c:v>
                </c:pt>
                <c:pt idx="24">
                  <c:v>22977.75</c:v>
                </c:pt>
                <c:pt idx="25">
                  <c:v>23379.4</c:v>
                </c:pt>
                <c:pt idx="26">
                  <c:v>23215.71</c:v>
                </c:pt>
                <c:pt idx="27">
                  <c:v>23343.51</c:v>
                </c:pt>
                <c:pt idx="28">
                  <c:v>23827.18</c:v>
                </c:pt>
                <c:pt idx="29">
                  <c:v>23795.439999999999</c:v>
                </c:pt>
                <c:pt idx="30">
                  <c:v>24031.35</c:v>
                </c:pt>
                <c:pt idx="31">
                  <c:v>23864.560000000001</c:v>
                </c:pt>
                <c:pt idx="32">
                  <c:v>24083.51</c:v>
                </c:pt>
                <c:pt idx="33">
                  <c:v>24041.26</c:v>
                </c:pt>
                <c:pt idx="34">
                  <c:v>23933.13</c:v>
                </c:pt>
                <c:pt idx="35">
                  <c:v>23916.58</c:v>
                </c:pt>
                <c:pt idx="36">
                  <c:v>24025.17</c:v>
                </c:pt>
                <c:pt idx="37">
                  <c:v>23850.57</c:v>
                </c:pt>
                <c:pt idx="38">
                  <c:v>23739.87</c:v>
                </c:pt>
                <c:pt idx="39">
                  <c:v>23204.76</c:v>
                </c:pt>
                <c:pt idx="40">
                  <c:v>23575.72</c:v>
                </c:pt>
                <c:pt idx="41">
                  <c:v>23204.86</c:v>
                </c:pt>
                <c:pt idx="42">
                  <c:v>23656.62</c:v>
                </c:pt>
                <c:pt idx="43">
                  <c:v>23837.72</c:v>
                </c:pt>
                <c:pt idx="44">
                  <c:v>23924.92</c:v>
                </c:pt>
                <c:pt idx="45">
                  <c:v>23782.87</c:v>
                </c:pt>
                <c:pt idx="46">
                  <c:v>23830.58</c:v>
                </c:pt>
                <c:pt idx="47">
                  <c:v>23821.11</c:v>
                </c:pt>
                <c:pt idx="48">
                  <c:v>23816.63</c:v>
                </c:pt>
                <c:pt idx="49">
                  <c:v>23864.85</c:v>
                </c:pt>
                <c:pt idx="50">
                  <c:v>23934.43</c:v>
                </c:pt>
                <c:pt idx="51">
                  <c:v>24066.12</c:v>
                </c:pt>
                <c:pt idx="52">
                  <c:v>23952.35</c:v>
                </c:pt>
                <c:pt idx="53">
                  <c:v>24023.1</c:v>
                </c:pt>
                <c:pt idx="54">
                  <c:v>23424.81</c:v>
                </c:pt>
                <c:pt idx="55">
                  <c:v>23391.86</c:v>
                </c:pt>
                <c:pt idx="56">
                  <c:v>23410.19</c:v>
                </c:pt>
                <c:pt idx="57">
                  <c:v>23430.7</c:v>
                </c:pt>
                <c:pt idx="58">
                  <c:v>23354.400000000001</c:v>
                </c:pt>
                <c:pt idx="59">
                  <c:v>23300.09</c:v>
                </c:pt>
                <c:pt idx="60">
                  <c:v>23135.23</c:v>
                </c:pt>
                <c:pt idx="61">
                  <c:v>23379.81</c:v>
                </c:pt>
                <c:pt idx="62">
                  <c:v>23529.5</c:v>
                </c:pt>
                <c:pt idx="63">
                  <c:v>23293.91</c:v>
                </c:pt>
                <c:pt idx="64">
                  <c:v>23409.14</c:v>
                </c:pt>
                <c:pt idx="65">
                  <c:v>23437.77</c:v>
                </c:pt>
                <c:pt idx="66">
                  <c:v>23373.32</c:v>
                </c:pt>
                <c:pt idx="67">
                  <c:v>23292.81</c:v>
                </c:pt>
                <c:pt idx="68">
                  <c:v>23112.880000000001</c:v>
                </c:pt>
                <c:pt idx="69">
                  <c:v>23038.58</c:v>
                </c:pt>
                <c:pt idx="70">
                  <c:v>23148.57</c:v>
                </c:pt>
                <c:pt idx="71">
                  <c:v>23292.65</c:v>
                </c:pt>
                <c:pt idx="72">
                  <c:v>23416.76</c:v>
                </c:pt>
                <c:pt idx="73">
                  <c:v>23303.32</c:v>
                </c:pt>
                <c:pt idx="74">
                  <c:v>23141.55</c:v>
                </c:pt>
                <c:pt idx="75">
                  <c:v>23319.87</c:v>
                </c:pt>
                <c:pt idx="76">
                  <c:v>23520.01</c:v>
                </c:pt>
                <c:pt idx="77">
                  <c:v>23331.84</c:v>
                </c:pt>
                <c:pt idx="78">
                  <c:v>23391.87</c:v>
                </c:pt>
                <c:pt idx="79">
                  <c:v>23330.32</c:v>
                </c:pt>
                <c:pt idx="80">
                  <c:v>23303.82</c:v>
                </c:pt>
                <c:pt idx="81">
                  <c:v>23251.99</c:v>
                </c:pt>
                <c:pt idx="82">
                  <c:v>22850.77</c:v>
                </c:pt>
                <c:pt idx="83">
                  <c:v>22927.040000000001</c:v>
                </c:pt>
                <c:pt idx="84">
                  <c:v>22843.119999999999</c:v>
                </c:pt>
                <c:pt idx="85">
                  <c:v>22974.13</c:v>
                </c:pt>
                <c:pt idx="86">
                  <c:v>22867.27</c:v>
                </c:pt>
                <c:pt idx="87">
                  <c:v>22799.81</c:v>
                </c:pt>
                <c:pt idx="88">
                  <c:v>22750.6</c:v>
                </c:pt>
                <c:pt idx="89">
                  <c:v>22625.38</c:v>
                </c:pt>
                <c:pt idx="90">
                  <c:v>22548.9</c:v>
                </c:pt>
                <c:pt idx="91">
                  <c:v>22492.68</c:v>
                </c:pt>
                <c:pt idx="92">
                  <c:v>22451.86</c:v>
                </c:pt>
                <c:pt idx="93">
                  <c:v>22472.92</c:v>
                </c:pt>
                <c:pt idx="94">
                  <c:v>22207.21</c:v>
                </c:pt>
                <c:pt idx="95">
                  <c:v>21798.87</c:v>
                </c:pt>
                <c:pt idx="96">
                  <c:v>21551.98</c:v>
                </c:pt>
                <c:pt idx="97">
                  <c:v>21456.38</c:v>
                </c:pt>
                <c:pt idx="98">
                  <c:v>21587.78</c:v>
                </c:pt>
                <c:pt idx="99">
                  <c:v>21375.25</c:v>
                </c:pt>
                <c:pt idx="100">
                  <c:v>21410.2</c:v>
                </c:pt>
                <c:pt idx="101">
                  <c:v>21341.74</c:v>
                </c:pt>
                <c:pt idx="102">
                  <c:v>21778.61</c:v>
                </c:pt>
                <c:pt idx="103">
                  <c:v>21885.24</c:v>
                </c:pt>
                <c:pt idx="104">
                  <c:v>21755.84</c:v>
                </c:pt>
                <c:pt idx="105">
                  <c:v>21878.9</c:v>
                </c:pt>
                <c:pt idx="106">
                  <c:v>22048.240000000002</c:v>
                </c:pt>
                <c:pt idx="107">
                  <c:v>22020.15</c:v>
                </c:pt>
                <c:pt idx="108">
                  <c:v>22098.84</c:v>
                </c:pt>
                <c:pt idx="109">
                  <c:v>22079.09</c:v>
                </c:pt>
                <c:pt idx="110">
                  <c:v>22044.45</c:v>
                </c:pt>
                <c:pt idx="111">
                  <c:v>21960.71</c:v>
                </c:pt>
                <c:pt idx="112">
                  <c:v>22001.32</c:v>
                </c:pt>
                <c:pt idx="113">
                  <c:v>21988.29</c:v>
                </c:pt>
                <c:pt idx="114">
                  <c:v>21759.61</c:v>
                </c:pt>
                <c:pt idx="115">
                  <c:v>21597.759999999998</c:v>
                </c:pt>
                <c:pt idx="116">
                  <c:v>21392.1</c:v>
                </c:pt>
                <c:pt idx="117">
                  <c:v>21318.42</c:v>
                </c:pt>
                <c:pt idx="118">
                  <c:v>21199.57</c:v>
                </c:pt>
                <c:pt idx="119">
                  <c:v>21085.94</c:v>
                </c:pt>
                <c:pt idx="120">
                  <c:v>20649.14</c:v>
                </c:pt>
                <c:pt idx="121">
                  <c:v>20625.16</c:v>
                </c:pt>
                <c:pt idx="122">
                  <c:v>20620.189999999999</c:v>
                </c:pt>
                <c:pt idx="123">
                  <c:v>20704.37</c:v>
                </c:pt>
                <c:pt idx="124">
                  <c:v>20460.93</c:v>
                </c:pt>
                <c:pt idx="125">
                  <c:v>20479.419999999998</c:v>
                </c:pt>
                <c:pt idx="126">
                  <c:v>20456.080000000002</c:v>
                </c:pt>
                <c:pt idx="127">
                  <c:v>20261.04</c:v>
                </c:pt>
                <c:pt idx="128">
                  <c:v>20710.91</c:v>
                </c:pt>
                <c:pt idx="129">
                  <c:v>20628.009999999998</c:v>
                </c:pt>
                <c:pt idx="130">
                  <c:v>20618.57</c:v>
                </c:pt>
                <c:pt idx="131">
                  <c:v>20677.22</c:v>
                </c:pt>
                <c:pt idx="132">
                  <c:v>20563.16</c:v>
                </c:pt>
                <c:pt idx="133">
                  <c:v>20418.810000000001</c:v>
                </c:pt>
                <c:pt idx="134">
                  <c:v>20405.650000000001</c:v>
                </c:pt>
                <c:pt idx="135">
                  <c:v>20655.13</c:v>
                </c:pt>
                <c:pt idx="136">
                  <c:v>20455.439999999999</c:v>
                </c:pt>
                <c:pt idx="137">
                  <c:v>20684.82</c:v>
                </c:pt>
                <c:pt idx="138">
                  <c:v>20593.349999999999</c:v>
                </c:pt>
                <c:pt idx="139">
                  <c:v>20516.560000000001</c:v>
                </c:pt>
                <c:pt idx="140">
                  <c:v>20585.310000000001</c:v>
                </c:pt>
                <c:pt idx="141">
                  <c:v>20720.29</c:v>
                </c:pt>
                <c:pt idx="142">
                  <c:v>21087.16</c:v>
                </c:pt>
                <c:pt idx="143">
                  <c:v>21540.99</c:v>
                </c:pt>
                <c:pt idx="144">
                  <c:v>21521.53</c:v>
                </c:pt>
                <c:pt idx="145">
                  <c:v>21709.31</c:v>
                </c:pt>
                <c:pt idx="146">
                  <c:v>21616.799999999999</c:v>
                </c:pt>
                <c:pt idx="147">
                  <c:v>21658.15</c:v>
                </c:pt>
                <c:pt idx="148">
                  <c:v>21756.55</c:v>
                </c:pt>
                <c:pt idx="149">
                  <c:v>21709.57</c:v>
                </c:pt>
                <c:pt idx="150">
                  <c:v>21620.880000000001</c:v>
                </c:pt>
                <c:pt idx="151">
                  <c:v>21416.79</c:v>
                </c:pt>
                <c:pt idx="152">
                  <c:v>21466.99</c:v>
                </c:pt>
                <c:pt idx="153">
                  <c:v>21046.240000000002</c:v>
                </c:pt>
                <c:pt idx="154">
                  <c:v>21469.18</c:v>
                </c:pt>
                <c:pt idx="155">
                  <c:v>21535.25</c:v>
                </c:pt>
                <c:pt idx="156">
                  <c:v>21685.9</c:v>
                </c:pt>
                <c:pt idx="157">
                  <c:v>21643.53</c:v>
                </c:pt>
                <c:pt idx="158">
                  <c:v>21533.48</c:v>
                </c:pt>
                <c:pt idx="159">
                  <c:v>21565.15</c:v>
                </c:pt>
                <c:pt idx="160">
                  <c:v>21534.35</c:v>
                </c:pt>
                <c:pt idx="161">
                  <c:v>21746.38</c:v>
                </c:pt>
                <c:pt idx="162">
                  <c:v>21702.45</c:v>
                </c:pt>
                <c:pt idx="163">
                  <c:v>21638.16</c:v>
                </c:pt>
                <c:pt idx="164">
                  <c:v>21754.27</c:v>
                </c:pt>
                <c:pt idx="165">
                  <c:v>21729.97</c:v>
                </c:pt>
                <c:pt idx="166">
                  <c:v>21275.919999999998</c:v>
                </c:pt>
                <c:pt idx="167">
                  <c:v>21338.17</c:v>
                </c:pt>
                <c:pt idx="168">
                  <c:v>21086.59</c:v>
                </c:pt>
                <c:pt idx="169">
                  <c:v>21193.81</c:v>
                </c:pt>
                <c:pt idx="170">
                  <c:v>21285.99</c:v>
                </c:pt>
                <c:pt idx="171">
                  <c:v>21258.639999999999</c:v>
                </c:pt>
                <c:pt idx="172">
                  <c:v>21462.86</c:v>
                </c:pt>
                <c:pt idx="173">
                  <c:v>21333.87</c:v>
                </c:pt>
                <c:pt idx="174">
                  <c:v>20972.71</c:v>
                </c:pt>
                <c:pt idx="175">
                  <c:v>21124</c:v>
                </c:pt>
                <c:pt idx="176">
                  <c:v>21116.89</c:v>
                </c:pt>
                <c:pt idx="177">
                  <c:v>21032</c:v>
                </c:pt>
                <c:pt idx="178">
                  <c:v>21129.72</c:v>
                </c:pt>
                <c:pt idx="179">
                  <c:v>21204.28</c:v>
                </c:pt>
                <c:pt idx="180">
                  <c:v>21134.42</c:v>
                </c:pt>
                <c:pt idx="181">
                  <c:v>20884.71</c:v>
                </c:pt>
                <c:pt idx="182">
                  <c:v>20774.04</c:v>
                </c:pt>
                <c:pt idx="183">
                  <c:v>20776.099999999999</c:v>
                </c:pt>
                <c:pt idx="184">
                  <c:v>20408.54</c:v>
                </c:pt>
                <c:pt idx="185">
                  <c:v>20410.88</c:v>
                </c:pt>
                <c:pt idx="186">
                  <c:v>20601.189999999999</c:v>
                </c:pt>
                <c:pt idx="187">
                  <c:v>20942.53</c:v>
                </c:pt>
                <c:pt idx="188">
                  <c:v>21003.37</c:v>
                </c:pt>
                <c:pt idx="189">
                  <c:v>21260.14</c:v>
                </c:pt>
                <c:pt idx="190">
                  <c:v>21182.58</c:v>
                </c:pt>
                <c:pt idx="191">
                  <c:v>21117.22</c:v>
                </c:pt>
                <c:pt idx="192">
                  <c:v>21151.14</c:v>
                </c:pt>
                <c:pt idx="193">
                  <c:v>21283.37</c:v>
                </c:pt>
                <c:pt idx="194">
                  <c:v>21272.45</c:v>
                </c:pt>
                <c:pt idx="195">
                  <c:v>21301.73</c:v>
                </c:pt>
                <c:pt idx="196">
                  <c:v>21250.09</c:v>
                </c:pt>
                <c:pt idx="197">
                  <c:v>21062.98</c:v>
                </c:pt>
                <c:pt idx="198">
                  <c:v>21188.560000000001</c:v>
                </c:pt>
                <c:pt idx="199">
                  <c:v>21067.23</c:v>
                </c:pt>
                <c:pt idx="200">
                  <c:v>21191.279999999999</c:v>
                </c:pt>
                <c:pt idx="201">
                  <c:v>21344.92</c:v>
                </c:pt>
                <c:pt idx="202">
                  <c:v>21402.13</c:v>
                </c:pt>
                <c:pt idx="203">
                  <c:v>21602.59</c:v>
                </c:pt>
                <c:pt idx="204">
                  <c:v>21923.72</c:v>
                </c:pt>
                <c:pt idx="205">
                  <c:v>22258.73</c:v>
                </c:pt>
                <c:pt idx="206">
                  <c:v>22307.58</c:v>
                </c:pt>
                <c:pt idx="207">
                  <c:v>22200</c:v>
                </c:pt>
                <c:pt idx="208">
                  <c:v>22259.74</c:v>
                </c:pt>
                <c:pt idx="209">
                  <c:v>22217.9</c:v>
                </c:pt>
                <c:pt idx="210">
                  <c:v>22200.560000000001</c:v>
                </c:pt>
                <c:pt idx="211">
                  <c:v>22090.12</c:v>
                </c:pt>
                <c:pt idx="212">
                  <c:v>22277.97</c:v>
                </c:pt>
                <c:pt idx="213">
                  <c:v>22221.66</c:v>
                </c:pt>
                <c:pt idx="214">
                  <c:v>22169.11</c:v>
                </c:pt>
                <c:pt idx="215">
                  <c:v>21870.560000000001</c:v>
                </c:pt>
                <c:pt idx="216">
                  <c:v>21711.38</c:v>
                </c:pt>
                <c:pt idx="217">
                  <c:v>21687.57</c:v>
                </c:pt>
                <c:pt idx="218">
                  <c:v>21802.59</c:v>
                </c:pt>
                <c:pt idx="219">
                  <c:v>21761.65</c:v>
                </c:pt>
                <c:pt idx="220">
                  <c:v>21807.5</c:v>
                </c:pt>
                <c:pt idx="221">
                  <c:v>21724.95</c:v>
                </c:pt>
                <c:pt idx="222">
                  <c:v>21713.21</c:v>
                </c:pt>
                <c:pt idx="223">
                  <c:v>21505.31</c:v>
                </c:pt>
                <c:pt idx="224">
                  <c:v>21509.03</c:v>
                </c:pt>
                <c:pt idx="225">
                  <c:v>21205.81</c:v>
                </c:pt>
                <c:pt idx="226">
                  <c:v>21033.759999999998</c:v>
                </c:pt>
                <c:pt idx="227">
                  <c:v>21378.73</c:v>
                </c:pt>
                <c:pt idx="228">
                  <c:v>21428.39</c:v>
                </c:pt>
                <c:pt idx="229">
                  <c:v>20977.11</c:v>
                </c:pt>
                <c:pt idx="230">
                  <c:v>21627.34</c:v>
                </c:pt>
                <c:pt idx="231">
                  <c:v>21608.92</c:v>
                </c:pt>
                <c:pt idx="232">
                  <c:v>21566.85</c:v>
                </c:pt>
                <c:pt idx="233">
                  <c:v>21584.5</c:v>
                </c:pt>
                <c:pt idx="234">
                  <c:v>21450.85</c:v>
                </c:pt>
                <c:pt idx="235">
                  <c:v>21287.02</c:v>
                </c:pt>
                <c:pt idx="236">
                  <c:v>21290.240000000002</c:v>
                </c:pt>
                <c:pt idx="237">
                  <c:v>21503.69</c:v>
                </c:pt>
                <c:pt idx="238">
                  <c:v>21125.09</c:v>
                </c:pt>
                <c:pt idx="239">
                  <c:v>21025.56</c:v>
                </c:pt>
                <c:pt idx="240">
                  <c:v>21456.01</c:v>
                </c:pt>
                <c:pt idx="241">
                  <c:v>21596.81</c:v>
                </c:pt>
                <c:pt idx="242">
                  <c:v>21726.28</c:v>
                </c:pt>
                <c:pt idx="243">
                  <c:v>21822.04</c:v>
                </c:pt>
                <c:pt idx="244">
                  <c:v>21602.69</c:v>
                </c:pt>
                <c:pt idx="245">
                  <c:v>21385.16</c:v>
                </c:pt>
                <c:pt idx="246">
                  <c:v>21556.51</c:v>
                </c:pt>
                <c:pt idx="247">
                  <c:v>21449.39</c:v>
                </c:pt>
                <c:pt idx="248">
                  <c:v>21528.23</c:v>
                </c:pt>
                <c:pt idx="249">
                  <c:v>21425.51</c:v>
                </c:pt>
                <c:pt idx="250">
                  <c:v>21464.23</c:v>
                </c:pt>
                <c:pt idx="251">
                  <c:v>21431.49</c:v>
                </c:pt>
                <c:pt idx="252">
                  <c:v>21302.65</c:v>
                </c:pt>
                <c:pt idx="253">
                  <c:v>21281.85</c:v>
                </c:pt>
                <c:pt idx="254">
                  <c:v>20900.63</c:v>
                </c:pt>
                <c:pt idx="255">
                  <c:v>21139.71</c:v>
                </c:pt>
                <c:pt idx="256">
                  <c:v>21144.48</c:v>
                </c:pt>
                <c:pt idx="257">
                  <c:v>20864.21</c:v>
                </c:pt>
                <c:pt idx="258">
                  <c:v>20333.169999999998</c:v>
                </c:pt>
                <c:pt idx="259">
                  <c:v>20751.28</c:v>
                </c:pt>
                <c:pt idx="260">
                  <c:v>20874.060000000001</c:v>
                </c:pt>
                <c:pt idx="261">
                  <c:v>20844.45</c:v>
                </c:pt>
                <c:pt idx="262">
                  <c:v>20883.77</c:v>
                </c:pt>
                <c:pt idx="263">
                  <c:v>20788.39</c:v>
                </c:pt>
                <c:pt idx="264">
                  <c:v>20773.490000000002</c:v>
                </c:pt>
                <c:pt idx="265">
                  <c:v>20556.54</c:v>
                </c:pt>
                <c:pt idx="266">
                  <c:v>20664.64</c:v>
                </c:pt>
                <c:pt idx="267">
                  <c:v>20649</c:v>
                </c:pt>
                <c:pt idx="268">
                  <c:v>20773.560000000001</c:v>
                </c:pt>
                <c:pt idx="269">
                  <c:v>20574.63</c:v>
                </c:pt>
                <c:pt idx="270">
                  <c:v>20593.72</c:v>
                </c:pt>
                <c:pt idx="271">
                  <c:v>20622.91</c:v>
                </c:pt>
                <c:pt idx="272">
                  <c:v>20719.330000000002</c:v>
                </c:pt>
                <c:pt idx="273">
                  <c:v>20666.07</c:v>
                </c:pt>
                <c:pt idx="274">
                  <c:v>20402.27</c:v>
                </c:pt>
                <c:pt idx="275">
                  <c:v>20442.75</c:v>
                </c:pt>
                <c:pt idx="276">
                  <c:v>20555.29</c:v>
                </c:pt>
                <c:pt idx="277">
                  <c:v>20359.7</c:v>
                </c:pt>
                <c:pt idx="278">
                  <c:v>20163.8</c:v>
                </c:pt>
                <c:pt idx="279">
                  <c:v>20427.060000000001</c:v>
                </c:pt>
                <c:pt idx="280">
                  <c:v>20204.04</c:v>
                </c:pt>
                <c:pt idx="281">
                  <c:v>20038.97</c:v>
                </c:pt>
                <c:pt idx="282">
                  <c:v>19561.96</c:v>
                </c:pt>
                <c:pt idx="283">
                  <c:v>20014.77</c:v>
                </c:pt>
                <c:pt idx="284">
                  <c:v>20077.62</c:v>
                </c:pt>
                <c:pt idx="285">
                  <c:v>19327.060000000001</c:v>
                </c:pt>
                <c:pt idx="286">
                  <c:v>19155.740000000002</c:v>
                </c:pt>
                <c:pt idx="287">
                  <c:v>20166.189999999999</c:v>
                </c:pt>
                <c:pt idx="288">
                  <c:v>20392.580000000002</c:v>
                </c:pt>
                <c:pt idx="289">
                  <c:v>20987.919999999998</c:v>
                </c:pt>
                <c:pt idx="290">
                  <c:v>21115.45</c:v>
                </c:pt>
                <c:pt idx="291">
                  <c:v>21506.880000000001</c:v>
                </c:pt>
                <c:pt idx="292">
                  <c:v>21374.83</c:v>
                </c:pt>
                <c:pt idx="293">
                  <c:v>21816.19</c:v>
                </c:pt>
                <c:pt idx="294">
                  <c:v>21602.75</c:v>
                </c:pt>
                <c:pt idx="295">
                  <c:v>21148.02</c:v>
                </c:pt>
                <c:pt idx="296">
                  <c:v>21219.5</c:v>
                </c:pt>
                <c:pt idx="297">
                  <c:v>21678.68</c:v>
                </c:pt>
                <c:pt idx="298">
                  <c:v>21501.62</c:v>
                </c:pt>
                <c:pt idx="299">
                  <c:v>21919.33</c:v>
                </c:pt>
                <c:pt idx="300">
                  <c:v>22036.05</c:v>
                </c:pt>
                <c:pt idx="301">
                  <c:v>22574.76</c:v>
                </c:pt>
                <c:pt idx="302">
                  <c:v>22351.06</c:v>
                </c:pt>
                <c:pt idx="303">
                  <c:v>22262.6</c:v>
                </c:pt>
                <c:pt idx="304">
                  <c:v>22177.02</c:v>
                </c:pt>
                <c:pt idx="305">
                  <c:v>21952.400000000001</c:v>
                </c:pt>
                <c:pt idx="306">
                  <c:v>21812</c:v>
                </c:pt>
                <c:pt idx="307">
                  <c:v>21646.55</c:v>
                </c:pt>
                <c:pt idx="308">
                  <c:v>21507.54</c:v>
                </c:pt>
                <c:pt idx="309">
                  <c:v>21583.119999999999</c:v>
                </c:pt>
                <c:pt idx="310">
                  <c:v>21821.16</c:v>
                </c:pt>
                <c:pt idx="311">
                  <c:v>21680.34</c:v>
                </c:pt>
                <c:pt idx="312">
                  <c:v>21803.62</c:v>
                </c:pt>
                <c:pt idx="313">
                  <c:v>21846.48</c:v>
                </c:pt>
                <c:pt idx="314">
                  <c:v>21810.52</c:v>
                </c:pt>
                <c:pt idx="315">
                  <c:v>22269.88</c:v>
                </c:pt>
                <c:pt idx="316">
                  <c:v>22250.25</c:v>
                </c:pt>
                <c:pt idx="317">
                  <c:v>22486.92</c:v>
                </c:pt>
                <c:pt idx="318">
                  <c:v>22085.8</c:v>
                </c:pt>
                <c:pt idx="319">
                  <c:v>22147.75</c:v>
                </c:pt>
                <c:pt idx="320">
                  <c:v>21898.99</c:v>
                </c:pt>
                <c:pt idx="321">
                  <c:v>22243.66</c:v>
                </c:pt>
                <c:pt idx="322">
                  <c:v>21687.65</c:v>
                </c:pt>
                <c:pt idx="323">
                  <c:v>21920.46</c:v>
                </c:pt>
                <c:pt idx="324">
                  <c:v>21457.29</c:v>
                </c:pt>
                <c:pt idx="325">
                  <c:v>21149.8</c:v>
                </c:pt>
                <c:pt idx="326">
                  <c:v>21184.6</c:v>
                </c:pt>
                <c:pt idx="327">
                  <c:v>21268.73</c:v>
                </c:pt>
                <c:pt idx="328">
                  <c:v>22091.18</c:v>
                </c:pt>
                <c:pt idx="329">
                  <c:v>22010.78</c:v>
                </c:pt>
                <c:pt idx="330">
                  <c:v>22614.82</c:v>
                </c:pt>
                <c:pt idx="331">
                  <c:v>22532.080000000002</c:v>
                </c:pt>
                <c:pt idx="332">
                  <c:v>22658.16</c:v>
                </c:pt>
                <c:pt idx="333">
                  <c:v>22841.119999999999</c:v>
                </c:pt>
                <c:pt idx="334">
                  <c:v>22549.24</c:v>
                </c:pt>
                <c:pt idx="335">
                  <c:v>22271.3</c:v>
                </c:pt>
                <c:pt idx="336">
                  <c:v>22694.66</c:v>
                </c:pt>
                <c:pt idx="337">
                  <c:v>22590.86</c:v>
                </c:pt>
                <c:pt idx="338">
                  <c:v>23506.04</c:v>
                </c:pt>
                <c:pt idx="339">
                  <c:v>23469.39</c:v>
                </c:pt>
                <c:pt idx="340">
                  <c:v>23783.72</c:v>
                </c:pt>
                <c:pt idx="341">
                  <c:v>23975.62</c:v>
                </c:pt>
                <c:pt idx="342">
                  <c:v>24110.959999999999</c:v>
                </c:pt>
                <c:pt idx="343">
                  <c:v>24270.62</c:v>
                </c:pt>
                <c:pt idx="344">
                  <c:v>24245.759999999998</c:v>
                </c:pt>
                <c:pt idx="345">
                  <c:v>24120.04</c:v>
                </c:pt>
                <c:pt idx="346">
                  <c:v>23796.74</c:v>
                </c:pt>
                <c:pt idx="347">
                  <c:v>24033.79</c:v>
                </c:pt>
                <c:pt idx="348">
                  <c:v>23940.26</c:v>
                </c:pt>
                <c:pt idx="349">
                  <c:v>23869.93</c:v>
                </c:pt>
                <c:pt idx="350">
                  <c:v>23674.93</c:v>
                </c:pt>
                <c:pt idx="351">
                  <c:v>23672.52</c:v>
                </c:pt>
                <c:pt idx="352">
                  <c:v>23420.54</c:v>
                </c:pt>
                <c:pt idx="353">
                  <c:v>23094.67</c:v>
                </c:pt>
                <c:pt idx="354">
                  <c:v>22821.32</c:v>
                </c:pt>
                <c:pt idx="355">
                  <c:v>22604.61</c:v>
                </c:pt>
                <c:pt idx="356">
                  <c:v>22664.69</c:v>
                </c:pt>
                <c:pt idx="357">
                  <c:v>22373.09</c:v>
                </c:pt>
                <c:pt idx="358">
                  <c:v>22307.06</c:v>
                </c:pt>
                <c:pt idx="359">
                  <c:v>22487.94</c:v>
                </c:pt>
                <c:pt idx="360">
                  <c:v>22580.83</c:v>
                </c:pt>
                <c:pt idx="361">
                  <c:v>22696.9</c:v>
                </c:pt>
                <c:pt idx="362">
                  <c:v>22707.38</c:v>
                </c:pt>
                <c:pt idx="363">
                  <c:v>22865.15</c:v>
                </c:pt>
                <c:pt idx="364">
                  <c:v>22869.5</c:v>
                </c:pt>
                <c:pt idx="365">
                  <c:v>22848.22</c:v>
                </c:pt>
                <c:pt idx="366">
                  <c:v>22813.47</c:v>
                </c:pt>
                <c:pt idx="367">
                  <c:v>22799.64</c:v>
                </c:pt>
                <c:pt idx="368">
                  <c:v>22601.77</c:v>
                </c:pt>
                <c:pt idx="369">
                  <c:v>22410.82</c:v>
                </c:pt>
                <c:pt idx="370">
                  <c:v>22362.55</c:v>
                </c:pt>
                <c:pt idx="371">
                  <c:v>22219.73</c:v>
                </c:pt>
                <c:pt idx="372">
                  <c:v>22199</c:v>
                </c:pt>
                <c:pt idx="373">
                  <c:v>22270.38</c:v>
                </c:pt>
                <c:pt idx="374">
                  <c:v>22192.04</c:v>
                </c:pt>
                <c:pt idx="375">
                  <c:v>22204.22</c:v>
                </c:pt>
                <c:pt idx="376">
                  <c:v>22356.080000000002</c:v>
                </c:pt>
                <c:pt idx="377">
                  <c:v>21857.43</c:v>
                </c:pt>
                <c:pt idx="378">
                  <c:v>22298.080000000002</c:v>
                </c:pt>
                <c:pt idx="379">
                  <c:v>22598.39</c:v>
                </c:pt>
                <c:pt idx="380">
                  <c:v>22644.31</c:v>
                </c:pt>
                <c:pt idx="381">
                  <c:v>22662.74</c:v>
                </c:pt>
                <c:pt idx="382">
                  <c:v>22507.32</c:v>
                </c:pt>
                <c:pt idx="383">
                  <c:v>22525.18</c:v>
                </c:pt>
                <c:pt idx="384">
                  <c:v>22512.53</c:v>
                </c:pt>
                <c:pt idx="385">
                  <c:v>22746.7</c:v>
                </c:pt>
                <c:pt idx="386">
                  <c:v>22553.72</c:v>
                </c:pt>
                <c:pt idx="387">
                  <c:v>22544.84</c:v>
                </c:pt>
                <c:pt idx="388">
                  <c:v>22712.75</c:v>
                </c:pt>
                <c:pt idx="389">
                  <c:v>22586.87</c:v>
                </c:pt>
                <c:pt idx="390">
                  <c:v>22614.25</c:v>
                </c:pt>
                <c:pt idx="391">
                  <c:v>22510.48</c:v>
                </c:pt>
                <c:pt idx="392">
                  <c:v>22396.99</c:v>
                </c:pt>
                <c:pt idx="393">
                  <c:v>22697.88</c:v>
                </c:pt>
                <c:pt idx="394">
                  <c:v>22764.68</c:v>
                </c:pt>
                <c:pt idx="395">
                  <c:v>22794.19</c:v>
                </c:pt>
                <c:pt idx="396">
                  <c:v>22697.360000000001</c:v>
                </c:pt>
                <c:pt idx="397">
                  <c:v>22597.35</c:v>
                </c:pt>
                <c:pt idx="398">
                  <c:v>22187.96</c:v>
                </c:pt>
                <c:pt idx="399">
                  <c:v>21932.21</c:v>
                </c:pt>
                <c:pt idx="400">
                  <c:v>22196.89</c:v>
                </c:pt>
                <c:pt idx="401">
                  <c:v>22052.18</c:v>
                </c:pt>
                <c:pt idx="402">
                  <c:v>21788.14</c:v>
                </c:pt>
                <c:pt idx="403">
                  <c:v>21546.99</c:v>
                </c:pt>
                <c:pt idx="404">
                  <c:v>21717.040000000001</c:v>
                </c:pt>
                <c:pt idx="405">
                  <c:v>21785.54</c:v>
                </c:pt>
                <c:pt idx="406">
                  <c:v>21811.93</c:v>
                </c:pt>
                <c:pt idx="407">
                  <c:v>22304.51</c:v>
                </c:pt>
                <c:pt idx="408">
                  <c:v>22270.39</c:v>
                </c:pt>
                <c:pt idx="409">
                  <c:v>22271.77</c:v>
                </c:pt>
                <c:pt idx="410">
                  <c:v>22342</c:v>
                </c:pt>
                <c:pt idx="411">
                  <c:v>22338.15</c:v>
                </c:pt>
                <c:pt idx="412">
                  <c:v>22516.83</c:v>
                </c:pt>
                <c:pt idx="413">
                  <c:v>22693.040000000001</c:v>
                </c:pt>
                <c:pt idx="414">
                  <c:v>22555.43</c:v>
                </c:pt>
                <c:pt idx="415">
                  <c:v>22278.48</c:v>
                </c:pt>
                <c:pt idx="416">
                  <c:v>22680.33</c:v>
                </c:pt>
                <c:pt idx="417">
                  <c:v>22851.75</c:v>
                </c:pt>
                <c:pt idx="418">
                  <c:v>22738.61</c:v>
                </c:pt>
                <c:pt idx="419">
                  <c:v>22966.38</c:v>
                </c:pt>
                <c:pt idx="420">
                  <c:v>22878.35</c:v>
                </c:pt>
                <c:pt idx="421">
                  <c:v>22804.04</c:v>
                </c:pt>
                <c:pt idx="422">
                  <c:v>22694.5</c:v>
                </c:pt>
                <c:pt idx="423">
                  <c:v>22823.26</c:v>
                </c:pt>
                <c:pt idx="424">
                  <c:v>22625.73</c:v>
                </c:pt>
                <c:pt idx="425">
                  <c:v>22539.54</c:v>
                </c:pt>
                <c:pt idx="426">
                  <c:v>22475.94</c:v>
                </c:pt>
                <c:pt idx="427">
                  <c:v>22171.35</c:v>
                </c:pt>
                <c:pt idx="428">
                  <c:v>22201.82</c:v>
                </c:pt>
                <c:pt idx="429">
                  <c:v>22018.52</c:v>
                </c:pt>
                <c:pt idx="430">
                  <c:v>22358.43</c:v>
                </c:pt>
                <c:pt idx="431">
                  <c:v>22481.09</c:v>
                </c:pt>
                <c:pt idx="432">
                  <c:v>22450.79</c:v>
                </c:pt>
                <c:pt idx="433">
                  <c:v>22437.01</c:v>
                </c:pt>
                <c:pt idx="434">
                  <c:v>22689.74</c:v>
                </c:pt>
                <c:pt idx="435">
                  <c:v>22960.34</c:v>
                </c:pt>
                <c:pt idx="436">
                  <c:v>23002.37</c:v>
                </c:pt>
                <c:pt idx="437">
                  <c:v>22930.36</c:v>
                </c:pt>
                <c:pt idx="438">
                  <c:v>22838.37</c:v>
                </c:pt>
                <c:pt idx="439">
                  <c:v>22717.23</c:v>
                </c:pt>
                <c:pt idx="440">
                  <c:v>22818.02</c:v>
                </c:pt>
                <c:pt idx="441">
                  <c:v>22865.86</c:v>
                </c:pt>
                <c:pt idx="442">
                  <c:v>22758.48</c:v>
                </c:pt>
                <c:pt idx="443">
                  <c:v>22497.18</c:v>
                </c:pt>
                <c:pt idx="444">
                  <c:v>22408.880000000001</c:v>
                </c:pt>
                <c:pt idx="445">
                  <c:v>22508.69</c:v>
                </c:pt>
                <c:pt idx="446">
                  <c:v>22467.16</c:v>
                </c:pt>
                <c:pt idx="447">
                  <c:v>22472.78</c:v>
                </c:pt>
                <c:pt idx="448">
                  <c:v>22508.03</c:v>
                </c:pt>
                <c:pt idx="449">
                  <c:v>22467.87</c:v>
                </c:pt>
                <c:pt idx="450">
                  <c:v>22319.61</c:v>
                </c:pt>
                <c:pt idx="451">
                  <c:v>22215.32</c:v>
                </c:pt>
                <c:pt idx="452">
                  <c:v>22278.12</c:v>
                </c:pt>
                <c:pt idx="453">
                  <c:v>22088.04</c:v>
                </c:pt>
                <c:pt idx="454">
                  <c:v>22162.240000000002</c:v>
                </c:pt>
                <c:pt idx="455">
                  <c:v>22191.18</c:v>
                </c:pt>
                <c:pt idx="456">
                  <c:v>22158.2</c:v>
                </c:pt>
                <c:pt idx="457">
                  <c:v>21847.59</c:v>
                </c:pt>
                <c:pt idx="458">
                  <c:v>21835.53</c:v>
                </c:pt>
                <c:pt idx="459">
                  <c:v>21778.74</c:v>
                </c:pt>
                <c:pt idx="460">
                  <c:v>21660.28</c:v>
                </c:pt>
                <c:pt idx="461">
                  <c:v>21687.1</c:v>
                </c:pt>
                <c:pt idx="462">
                  <c:v>21794.32</c:v>
                </c:pt>
                <c:pt idx="463">
                  <c:v>21678.26</c:v>
                </c:pt>
                <c:pt idx="464">
                  <c:v>21567.52</c:v>
                </c:pt>
                <c:pt idx="465">
                  <c:v>21645.42</c:v>
                </c:pt>
                <c:pt idx="466">
                  <c:v>21319.55</c:v>
                </c:pt>
                <c:pt idx="467">
                  <c:v>21292.29</c:v>
                </c:pt>
                <c:pt idx="468">
                  <c:v>21388.58</c:v>
                </c:pt>
                <c:pt idx="469">
                  <c:v>21454.3</c:v>
                </c:pt>
                <c:pt idx="470">
                  <c:v>21159.08</c:v>
                </c:pt>
                <c:pt idx="471">
                  <c:v>21031.31</c:v>
                </c:pt>
                <c:pt idx="472">
                  <c:v>21317.32</c:v>
                </c:pt>
                <c:pt idx="473">
                  <c:v>20766.099999999999</c:v>
                </c:pt>
                <c:pt idx="474">
                  <c:v>20617.86</c:v>
                </c:pt>
                <c:pt idx="475">
                  <c:v>21591.99</c:v>
                </c:pt>
                <c:pt idx="476">
                  <c:v>21380.97</c:v>
                </c:pt>
                <c:pt idx="477">
                  <c:v>21480.9</c:v>
                </c:pt>
                <c:pt idx="478">
                  <c:v>21676.51</c:v>
                </c:pt>
                <c:pt idx="479">
                  <c:v>21803.95</c:v>
                </c:pt>
                <c:pt idx="480">
                  <c:v>21777.29</c:v>
                </c:pt>
                <c:pt idx="481">
                  <c:v>21968.1</c:v>
                </c:pt>
                <c:pt idx="482">
                  <c:v>21824.03</c:v>
                </c:pt>
                <c:pt idx="483">
                  <c:v>21469.200000000001</c:v>
                </c:pt>
                <c:pt idx="484">
                  <c:v>21368.07</c:v>
                </c:pt>
                <c:pt idx="485">
                  <c:v>21252.720000000001</c:v>
                </c:pt>
                <c:pt idx="486">
                  <c:v>21417.759999999998</c:v>
                </c:pt>
                <c:pt idx="487">
                  <c:v>21042.09</c:v>
                </c:pt>
                <c:pt idx="488">
                  <c:v>21181.64</c:v>
                </c:pt>
                <c:pt idx="489">
                  <c:v>21724.47</c:v>
                </c:pt>
                <c:pt idx="490">
                  <c:v>22068.240000000002</c:v>
                </c:pt>
                <c:pt idx="491">
                  <c:v>22389.86</c:v>
                </c:pt>
                <c:pt idx="492">
                  <c:v>22153.63</c:v>
                </c:pt>
                <c:pt idx="493">
                  <c:v>21892.78</c:v>
                </c:pt>
                <c:pt idx="494">
                  <c:v>21736.44</c:v>
                </c:pt>
                <c:pt idx="495">
                  <c:v>21970.81</c:v>
                </c:pt>
                <c:pt idx="496">
                  <c:v>21925.1</c:v>
                </c:pt>
                <c:pt idx="497">
                  <c:v>22149.21</c:v>
                </c:pt>
                <c:pt idx="498">
                  <c:v>21720.25</c:v>
                </c:pt>
                <c:pt idx="499">
                  <c:v>21464.98</c:v>
                </c:pt>
                <c:pt idx="500">
                  <c:v>21154.17</c:v>
                </c:pt>
                <c:pt idx="501">
                  <c:v>21244.68</c:v>
                </c:pt>
                <c:pt idx="502">
                  <c:v>21382.62</c:v>
                </c:pt>
                <c:pt idx="503">
                  <c:v>21890.86</c:v>
                </c:pt>
                <c:pt idx="504">
                  <c:v>21645.37</c:v>
                </c:pt>
                <c:pt idx="505">
                  <c:v>21610.240000000002</c:v>
                </c:pt>
                <c:pt idx="506">
                  <c:v>22682.080000000002</c:v>
                </c:pt>
                <c:pt idx="507">
                  <c:v>23274.53</c:v>
                </c:pt>
                <c:pt idx="508">
                  <c:v>23486.11</c:v>
                </c:pt>
                <c:pt idx="509">
                  <c:v>23098.29</c:v>
                </c:pt>
                <c:pt idx="510">
                  <c:v>23291.97</c:v>
                </c:pt>
                <c:pt idx="511">
                  <c:v>23629.34</c:v>
                </c:pt>
                <c:pt idx="512">
                  <c:v>23631.88</c:v>
                </c:pt>
                <c:pt idx="513">
                  <c:v>23669.49</c:v>
                </c:pt>
                <c:pt idx="514">
                  <c:v>23940.78</c:v>
                </c:pt>
                <c:pt idx="515">
                  <c:v>24124.15</c:v>
                </c:pt>
                <c:pt idx="516">
                  <c:v>23816.33</c:v>
                </c:pt>
                <c:pt idx="517">
                  <c:v>23808.06</c:v>
                </c:pt>
                <c:pt idx="518">
                  <c:v>23763.37</c:v>
                </c:pt>
                <c:pt idx="519">
                  <c:v>23868.34</c:v>
                </c:pt>
                <c:pt idx="520">
                  <c:v>23951.81</c:v>
                </c:pt>
                <c:pt idx="521">
                  <c:v>23714.880000000001</c:v>
                </c:pt>
                <c:pt idx="522">
                  <c:v>23653.82</c:v>
                </c:pt>
                <c:pt idx="523">
                  <c:v>23710.43</c:v>
                </c:pt>
                <c:pt idx="524">
                  <c:v>23788.2</c:v>
                </c:pt>
                <c:pt idx="525">
                  <c:v>23849.99</c:v>
                </c:pt>
                <c:pt idx="526">
                  <c:v>23714.53</c:v>
                </c:pt>
                <c:pt idx="527">
                  <c:v>23506.33</c:v>
                </c:pt>
                <c:pt idx="528">
                  <c:v>22764.94</c:v>
                </c:pt>
                <c:pt idx="529">
                  <c:v>22783.98</c:v>
                </c:pt>
                <c:pt idx="530">
                  <c:v>22911.21</c:v>
                </c:pt>
                <c:pt idx="531">
                  <c:v>22892.69</c:v>
                </c:pt>
                <c:pt idx="532">
                  <c:v>22939.18</c:v>
                </c:pt>
                <c:pt idx="533">
                  <c:v>22902.76</c:v>
                </c:pt>
                <c:pt idx="534">
                  <c:v>22866.1</c:v>
                </c:pt>
                <c:pt idx="535">
                  <c:v>22891.72</c:v>
                </c:pt>
                <c:pt idx="536">
                  <c:v>22868</c:v>
                </c:pt>
                <c:pt idx="537">
                  <c:v>22901.77</c:v>
                </c:pt>
                <c:pt idx="538">
                  <c:v>22553.22</c:v>
                </c:pt>
                <c:pt idx="539">
                  <c:v>22694.45</c:v>
                </c:pt>
                <c:pt idx="540">
                  <c:v>22758.07</c:v>
                </c:pt>
                <c:pt idx="541">
                  <c:v>22866.17</c:v>
                </c:pt>
                <c:pt idx="542">
                  <c:v>22938.73</c:v>
                </c:pt>
                <c:pt idx="543">
                  <c:v>22811.08</c:v>
                </c:pt>
                <c:pt idx="544">
                  <c:v>22498.03</c:v>
                </c:pt>
                <c:pt idx="545">
                  <c:v>22177.040000000001</c:v>
                </c:pt>
                <c:pt idx="546">
                  <c:v>22622.38</c:v>
                </c:pt>
                <c:pt idx="547">
                  <c:v>22707.16</c:v>
                </c:pt>
                <c:pt idx="548">
                  <c:v>22819.03</c:v>
                </c:pt>
                <c:pt idx="549">
                  <c:v>22724.959999999999</c:v>
                </c:pt>
                <c:pt idx="550">
                  <c:v>22597.200000000001</c:v>
                </c:pt>
                <c:pt idx="551">
                  <c:v>22486.240000000002</c:v>
                </c:pt>
                <c:pt idx="552">
                  <c:v>22495.99</c:v>
                </c:pt>
                <c:pt idx="553">
                  <c:v>22550.85</c:v>
                </c:pt>
                <c:pt idx="554">
                  <c:v>22523.15</c:v>
                </c:pt>
                <c:pt idx="555">
                  <c:v>22416.48</c:v>
                </c:pt>
                <c:pt idx="556">
                  <c:v>22261.759999999998</c:v>
                </c:pt>
                <c:pt idx="557">
                  <c:v>22396.799999999999</c:v>
                </c:pt>
                <c:pt idx="558">
                  <c:v>22351.119999999999</c:v>
                </c:pt>
                <c:pt idx="559">
                  <c:v>22028.32</c:v>
                </c:pt>
                <c:pt idx="560">
                  <c:v>22380.01</c:v>
                </c:pt>
                <c:pt idx="561">
                  <c:v>22380.99</c:v>
                </c:pt>
                <c:pt idx="562">
                  <c:v>22681.42</c:v>
                </c:pt>
                <c:pt idx="563">
                  <c:v>22868.71</c:v>
                </c:pt>
                <c:pt idx="564">
                  <c:v>22913.82</c:v>
                </c:pt>
                <c:pt idx="565">
                  <c:v>22937.599999999999</c:v>
                </c:pt>
                <c:pt idx="566">
                  <c:v>22548.35</c:v>
                </c:pt>
                <c:pt idx="567">
                  <c:v>22539.119999999999</c:v>
                </c:pt>
                <c:pt idx="568">
                  <c:v>22420.080000000002</c:v>
                </c:pt>
                <c:pt idx="569">
                  <c:v>22011.61</c:v>
                </c:pt>
                <c:pt idx="570">
                  <c:v>22011.67</c:v>
                </c:pt>
                <c:pt idx="571">
                  <c:v>22008.45</c:v>
                </c:pt>
                <c:pt idx="572">
                  <c:v>21739.78</c:v>
                </c:pt>
                <c:pt idx="573">
                  <c:v>21707.62</c:v>
                </c:pt>
                <c:pt idx="574">
                  <c:v>21805.17</c:v>
                </c:pt>
                <c:pt idx="575">
                  <c:v>21696.65</c:v>
                </c:pt>
                <c:pt idx="576">
                  <c:v>21457.64</c:v>
                </c:pt>
                <c:pt idx="577">
                  <c:v>21448.52</c:v>
                </c:pt>
                <c:pt idx="578">
                  <c:v>21363.05</c:v>
                </c:pt>
                <c:pt idx="579">
                  <c:v>21336.12</c:v>
                </c:pt>
                <c:pt idx="580">
                  <c:v>21255.56</c:v>
                </c:pt>
                <c:pt idx="581">
                  <c:v>21155.18</c:v>
                </c:pt>
                <c:pt idx="582">
                  <c:v>20954.72</c:v>
                </c:pt>
                <c:pt idx="583">
                  <c:v>20881.27</c:v>
                </c:pt>
                <c:pt idx="584">
                  <c:v>20823.509999999998</c:v>
                </c:pt>
                <c:pt idx="585">
                  <c:v>20690.71</c:v>
                </c:pt>
                <c:pt idx="586">
                  <c:v>20628.560000000001</c:v>
                </c:pt>
                <c:pt idx="587">
                  <c:v>20626.66</c:v>
                </c:pt>
                <c:pt idx="588">
                  <c:v>20614.07</c:v>
                </c:pt>
                <c:pt idx="589">
                  <c:v>20400.78</c:v>
                </c:pt>
                <c:pt idx="590">
                  <c:v>20356.28</c:v>
                </c:pt>
                <c:pt idx="591">
                  <c:v>20363.11</c:v>
                </c:pt>
                <c:pt idx="592">
                  <c:v>20267.05</c:v>
                </c:pt>
                <c:pt idx="593">
                  <c:v>20330.189999999999</c:v>
                </c:pt>
                <c:pt idx="594">
                  <c:v>20397.580000000002</c:v>
                </c:pt>
                <c:pt idx="595">
                  <c:v>20296.45</c:v>
                </c:pt>
                <c:pt idx="596">
                  <c:v>20347.48</c:v>
                </c:pt>
                <c:pt idx="597">
                  <c:v>20310.46</c:v>
                </c:pt>
                <c:pt idx="598">
                  <c:v>20299.38</c:v>
                </c:pt>
                <c:pt idx="599">
                  <c:v>19909.5</c:v>
                </c:pt>
                <c:pt idx="600">
                  <c:v>19807.439999999999</c:v>
                </c:pt>
                <c:pt idx="601">
                  <c:v>19865.82</c:v>
                </c:pt>
                <c:pt idx="602">
                  <c:v>19776.62</c:v>
                </c:pt>
                <c:pt idx="603">
                  <c:v>19545.77</c:v>
                </c:pt>
                <c:pt idx="604">
                  <c:v>19274.82</c:v>
                </c:pt>
                <c:pt idx="605">
                  <c:v>19396.52</c:v>
                </c:pt>
                <c:pt idx="606">
                  <c:v>19357.97</c:v>
                </c:pt>
                <c:pt idx="607">
                  <c:v>19385.810000000001</c:v>
                </c:pt>
                <c:pt idx="608">
                  <c:v>19508.25</c:v>
                </c:pt>
                <c:pt idx="609">
                  <c:v>19691.47</c:v>
                </c:pt>
                <c:pt idx="610">
                  <c:v>19646.240000000002</c:v>
                </c:pt>
                <c:pt idx="611">
                  <c:v>19506.54</c:v>
                </c:pt>
                <c:pt idx="612">
                  <c:v>19362.55</c:v>
                </c:pt>
                <c:pt idx="613">
                  <c:v>19449.900000000001</c:v>
                </c:pt>
                <c:pt idx="614">
                  <c:v>19452.61</c:v>
                </c:pt>
                <c:pt idx="615">
                  <c:v>19353.77</c:v>
                </c:pt>
                <c:pt idx="616">
                  <c:v>19434.64</c:v>
                </c:pt>
                <c:pt idx="617">
                  <c:v>19383.84</c:v>
                </c:pt>
                <c:pt idx="618">
                  <c:v>19393.13</c:v>
                </c:pt>
                <c:pt idx="619">
                  <c:v>19470.41</c:v>
                </c:pt>
                <c:pt idx="620">
                  <c:v>19702.63</c:v>
                </c:pt>
                <c:pt idx="621">
                  <c:v>19729.28</c:v>
                </c:pt>
                <c:pt idx="622">
                  <c:v>19753.310000000001</c:v>
                </c:pt>
                <c:pt idx="623">
                  <c:v>19537.099999999999</c:v>
                </c:pt>
                <c:pt idx="624">
                  <c:v>19729.740000000002</c:v>
                </c:pt>
                <c:pt idx="625">
                  <c:v>19738.71</c:v>
                </c:pt>
                <c:pt idx="626">
                  <c:v>19996.009999999998</c:v>
                </c:pt>
                <c:pt idx="627">
                  <c:v>20055.89</c:v>
                </c:pt>
                <c:pt idx="628">
                  <c:v>19952.330000000002</c:v>
                </c:pt>
                <c:pt idx="629">
                  <c:v>20029.259999999998</c:v>
                </c:pt>
                <c:pt idx="630">
                  <c:v>20080.04</c:v>
                </c:pt>
                <c:pt idx="631">
                  <c:v>19985.79</c:v>
                </c:pt>
                <c:pt idx="632">
                  <c:v>19925.18</c:v>
                </c:pt>
                <c:pt idx="633">
                  <c:v>19959.84</c:v>
                </c:pt>
                <c:pt idx="634">
                  <c:v>20079.64</c:v>
                </c:pt>
                <c:pt idx="635">
                  <c:v>20050.16</c:v>
                </c:pt>
                <c:pt idx="636">
                  <c:v>19955.2</c:v>
                </c:pt>
                <c:pt idx="637">
                  <c:v>19975.669999999998</c:v>
                </c:pt>
                <c:pt idx="638">
                  <c:v>20099.75</c:v>
                </c:pt>
                <c:pt idx="639">
                  <c:v>20144.59</c:v>
                </c:pt>
                <c:pt idx="640">
                  <c:v>20020.86</c:v>
                </c:pt>
                <c:pt idx="641">
                  <c:v>19999.91</c:v>
                </c:pt>
                <c:pt idx="642">
                  <c:v>20118.86</c:v>
                </c:pt>
                <c:pt idx="643">
                  <c:v>20099.810000000001</c:v>
                </c:pt>
                <c:pt idx="644">
                  <c:v>20098.38</c:v>
                </c:pt>
                <c:pt idx="645">
                  <c:v>20195.48</c:v>
                </c:pt>
                <c:pt idx="646">
                  <c:v>20080.98</c:v>
                </c:pt>
                <c:pt idx="647">
                  <c:v>19929.09</c:v>
                </c:pt>
                <c:pt idx="648">
                  <c:v>19994.060000000001</c:v>
                </c:pt>
                <c:pt idx="649">
                  <c:v>20081.63</c:v>
                </c:pt>
                <c:pt idx="650">
                  <c:v>20032.349999999999</c:v>
                </c:pt>
                <c:pt idx="651">
                  <c:v>20055.8</c:v>
                </c:pt>
                <c:pt idx="652">
                  <c:v>20033.43</c:v>
                </c:pt>
                <c:pt idx="653">
                  <c:v>20220.3</c:v>
                </c:pt>
                <c:pt idx="654">
                  <c:v>20130.41</c:v>
                </c:pt>
                <c:pt idx="655">
                  <c:v>20225.09</c:v>
                </c:pt>
                <c:pt idx="656">
                  <c:v>20153.349999999999</c:v>
                </c:pt>
                <c:pt idx="657">
                  <c:v>20132.669999999998</c:v>
                </c:pt>
                <c:pt idx="658">
                  <c:v>20110.509999999998</c:v>
                </c:pt>
                <c:pt idx="659">
                  <c:v>20138.79</c:v>
                </c:pt>
                <c:pt idx="660">
                  <c:v>20230.41</c:v>
                </c:pt>
                <c:pt idx="661">
                  <c:v>20067.75</c:v>
                </c:pt>
                <c:pt idx="662">
                  <c:v>19943.259999999998</c:v>
                </c:pt>
                <c:pt idx="663">
                  <c:v>19831.82</c:v>
                </c:pt>
                <c:pt idx="664">
                  <c:v>19883.52</c:v>
                </c:pt>
                <c:pt idx="665">
                  <c:v>19898.75</c:v>
                </c:pt>
                <c:pt idx="666">
                  <c:v>19908.580000000002</c:v>
                </c:pt>
                <c:pt idx="667">
                  <c:v>20013.259999999998</c:v>
                </c:pt>
                <c:pt idx="668">
                  <c:v>19909.259999999998</c:v>
                </c:pt>
                <c:pt idx="669">
                  <c:v>19984.62</c:v>
                </c:pt>
                <c:pt idx="670">
                  <c:v>19979.900000000001</c:v>
                </c:pt>
                <c:pt idx="671">
                  <c:v>20170.82</c:v>
                </c:pt>
                <c:pt idx="672">
                  <c:v>20177.28</c:v>
                </c:pt>
                <c:pt idx="673">
                  <c:v>19860.03</c:v>
                </c:pt>
                <c:pt idx="674">
                  <c:v>19650.57</c:v>
                </c:pt>
                <c:pt idx="675">
                  <c:v>19677.849999999999</c:v>
                </c:pt>
                <c:pt idx="676">
                  <c:v>19682.57</c:v>
                </c:pt>
                <c:pt idx="677">
                  <c:v>19686.84</c:v>
                </c:pt>
                <c:pt idx="678">
                  <c:v>19813.13</c:v>
                </c:pt>
                <c:pt idx="679">
                  <c:v>19742.98</c:v>
                </c:pt>
                <c:pt idx="680">
                  <c:v>19613.28</c:v>
                </c:pt>
                <c:pt idx="681">
                  <c:v>19678.28</c:v>
                </c:pt>
                <c:pt idx="682">
                  <c:v>19590.759999999998</c:v>
                </c:pt>
                <c:pt idx="683">
                  <c:v>19553.86</c:v>
                </c:pt>
                <c:pt idx="684">
                  <c:v>19814.88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1.1885162601626</c:v>
                </c:pt>
                <c:pt idx="1">
                  <c:v>1.1935007385524301</c:v>
                </c:pt>
                <c:pt idx="2">
                  <c:v>1.17946257197696</c:v>
                </c:pt>
                <c:pt idx="3">
                  <c:v>1.1778846153846101</c:v>
                </c:pt>
                <c:pt idx="4">
                  <c:v>1.17381281696634</c:v>
                </c:pt>
                <c:pt idx="5">
                  <c:v>1.1731301939058101</c:v>
                </c:pt>
                <c:pt idx="6">
                  <c:v>1.18606825619448</c:v>
                </c:pt>
                <c:pt idx="7">
                  <c:v>1.1870404411764699</c:v>
                </c:pt>
                <c:pt idx="8">
                  <c:v>1.1759890859481501</c:v>
                </c:pt>
                <c:pt idx="9">
                  <c:v>1.16366095581605</c:v>
                </c:pt>
                <c:pt idx="10">
                  <c:v>1.17162162162162</c:v>
                </c:pt>
                <c:pt idx="11">
                  <c:v>1.1801354401805799</c:v>
                </c:pt>
                <c:pt idx="12">
                  <c:v>1.1635220125786101</c:v>
                </c:pt>
                <c:pt idx="13">
                  <c:v>1.1779964221824599</c:v>
                </c:pt>
                <c:pt idx="14">
                  <c:v>1.1873609256786799</c:v>
                </c:pt>
                <c:pt idx="15">
                  <c:v>1.1694063926940601</c:v>
                </c:pt>
                <c:pt idx="16">
                  <c:v>1.1026102610260999</c:v>
                </c:pt>
                <c:pt idx="17">
                  <c:v>1.0987318840579701</c:v>
                </c:pt>
                <c:pt idx="18">
                  <c:v>1.0989256938227301</c:v>
                </c:pt>
                <c:pt idx="19">
                  <c:v>1.09719710669077</c:v>
                </c:pt>
                <c:pt idx="20">
                  <c:v>1.09910714285714</c:v>
                </c:pt>
                <c:pt idx="21">
                  <c:v>1.0907049842837899</c:v>
                </c:pt>
                <c:pt idx="22">
                  <c:v>1.09358288770053</c:v>
                </c:pt>
                <c:pt idx="23">
                  <c:v>1.0922876949739999</c:v>
                </c:pt>
                <c:pt idx="24">
                  <c:v>1.0960623106880101</c:v>
                </c:pt>
                <c:pt idx="25">
                  <c:v>1.09978768577494</c:v>
                </c:pt>
                <c:pt idx="26">
                  <c:v>1.11077971878994</c:v>
                </c:pt>
                <c:pt idx="27">
                  <c:v>1.11087866108786</c:v>
                </c:pt>
                <c:pt idx="28">
                  <c:v>1.11190576356752</c:v>
                </c:pt>
                <c:pt idx="29">
                  <c:v>1.115515771526</c:v>
                </c:pt>
                <c:pt idx="30">
                  <c:v>1.1269773407439001</c:v>
                </c:pt>
                <c:pt idx="31">
                  <c:v>1.1292400171747501</c:v>
                </c:pt>
                <c:pt idx="32">
                  <c:v>1.1236395298215001</c:v>
                </c:pt>
                <c:pt idx="33">
                  <c:v>1.1198615318044101</c:v>
                </c:pt>
                <c:pt idx="34">
                  <c:v>1.11464690496948</c:v>
                </c:pt>
                <c:pt idx="35">
                  <c:v>1.12419974391805</c:v>
                </c:pt>
                <c:pt idx="36">
                  <c:v>1.12478559176672</c:v>
                </c:pt>
                <c:pt idx="37">
                  <c:v>1.1265237494745599</c:v>
                </c:pt>
                <c:pt idx="38">
                  <c:v>1.13735343383584</c:v>
                </c:pt>
                <c:pt idx="39">
                  <c:v>1.1380753138075299</c:v>
                </c:pt>
                <c:pt idx="40">
                  <c:v>1.13513513513513</c:v>
                </c:pt>
                <c:pt idx="41">
                  <c:v>1.12848232848232</c:v>
                </c:pt>
                <c:pt idx="42">
                  <c:v>1.1225592023265401</c:v>
                </c:pt>
                <c:pt idx="43">
                  <c:v>1.10855263157894</c:v>
                </c:pt>
                <c:pt idx="44">
                  <c:v>1.10560785918952</c:v>
                </c:pt>
                <c:pt idx="45">
                  <c:v>1.1207392197125201</c:v>
                </c:pt>
                <c:pt idx="46">
                  <c:v>1.1390593047034701</c:v>
                </c:pt>
                <c:pt idx="47">
                  <c:v>1.12408163265306</c:v>
                </c:pt>
                <c:pt idx="48">
                  <c:v>1.11980637353771</c:v>
                </c:pt>
                <c:pt idx="49">
                  <c:v>1.11664591116645</c:v>
                </c:pt>
                <c:pt idx="50">
                  <c:v>1.1160267111852999</c:v>
                </c:pt>
                <c:pt idx="51">
                  <c:v>1.12415824915824</c:v>
                </c:pt>
                <c:pt idx="52">
                  <c:v>1.12095758084838</c:v>
                </c:pt>
                <c:pt idx="53">
                  <c:v>1.1106870229007599</c:v>
                </c:pt>
                <c:pt idx="54">
                  <c:v>1.1135500211059499</c:v>
                </c:pt>
                <c:pt idx="55">
                  <c:v>1.1095948827292099</c:v>
                </c:pt>
                <c:pt idx="56">
                  <c:v>1.1154499151103501</c:v>
                </c:pt>
                <c:pt idx="57">
                  <c:v>1.10232945091514</c:v>
                </c:pt>
                <c:pt idx="58">
                  <c:v>1.11569544874521</c:v>
                </c:pt>
                <c:pt idx="59">
                  <c:v>1.1150105708245199</c:v>
                </c:pt>
                <c:pt idx="60">
                  <c:v>1.11120436424674</c:v>
                </c:pt>
                <c:pt idx="61">
                  <c:v>1.1467929401635799</c:v>
                </c:pt>
                <c:pt idx="62">
                  <c:v>1.15159345391903</c:v>
                </c:pt>
                <c:pt idx="63">
                  <c:v>1.14761904761904</c:v>
                </c:pt>
                <c:pt idx="64">
                  <c:v>1.15179352580927</c:v>
                </c:pt>
                <c:pt idx="65">
                  <c:v>1.1395851339671501</c:v>
                </c:pt>
                <c:pt idx="66">
                  <c:v>1.13095238095238</c:v>
                </c:pt>
                <c:pt idx="67">
                  <c:v>1.1385465363365901</c:v>
                </c:pt>
                <c:pt idx="68">
                  <c:v>1.14406779661016</c:v>
                </c:pt>
                <c:pt idx="69">
                  <c:v>1.13770913770913</c:v>
                </c:pt>
                <c:pt idx="70">
                  <c:v>1.1522287636669399</c:v>
                </c:pt>
                <c:pt idx="71">
                  <c:v>1.14543960558751</c:v>
                </c:pt>
                <c:pt idx="72">
                  <c:v>1.1583953680727801</c:v>
                </c:pt>
                <c:pt idx="73">
                  <c:v>1.15330286663896</c:v>
                </c:pt>
                <c:pt idx="74">
                  <c:v>1.15740347899872</c:v>
                </c:pt>
                <c:pt idx="75">
                  <c:v>1.1417055579126001</c:v>
                </c:pt>
                <c:pt idx="76">
                  <c:v>1.14785651793525</c:v>
                </c:pt>
                <c:pt idx="77">
                  <c:v>1.0864565587734201</c:v>
                </c:pt>
                <c:pt idx="78">
                  <c:v>1.1114432109308201</c:v>
                </c:pt>
                <c:pt idx="79">
                  <c:v>1.1262931034482699</c:v>
                </c:pt>
                <c:pt idx="80">
                  <c:v>1.1116751269035501</c:v>
                </c:pt>
                <c:pt idx="81">
                  <c:v>1.1182842287694901</c:v>
                </c:pt>
                <c:pt idx="82">
                  <c:v>1.1267482517482501</c:v>
                </c:pt>
                <c:pt idx="83">
                  <c:v>1.13049151805132</c:v>
                </c:pt>
                <c:pt idx="84">
                  <c:v>1.1210135430318899</c:v>
                </c:pt>
                <c:pt idx="85">
                  <c:v>1.1331282952548301</c:v>
                </c:pt>
                <c:pt idx="86">
                  <c:v>1.1445035460992901</c:v>
                </c:pt>
                <c:pt idx="87">
                  <c:v>1.1321507760532099</c:v>
                </c:pt>
                <c:pt idx="88">
                  <c:v>1.12218791354212</c:v>
                </c:pt>
                <c:pt idx="89">
                  <c:v>1.1272646928855501</c:v>
                </c:pt>
                <c:pt idx="90">
                  <c:v>1.0980743394536401</c:v>
                </c:pt>
                <c:pt idx="91">
                  <c:v>1.09872029250457</c:v>
                </c:pt>
                <c:pt idx="92">
                  <c:v>1.1033843300880799</c:v>
                </c:pt>
                <c:pt idx="93">
                  <c:v>1.1036388760939599</c:v>
                </c:pt>
                <c:pt idx="94">
                  <c:v>1.12300469483568</c:v>
                </c:pt>
                <c:pt idx="95">
                  <c:v>1.1192917054986</c:v>
                </c:pt>
                <c:pt idx="96">
                  <c:v>1.1357042583060299</c:v>
                </c:pt>
                <c:pt idx="97">
                  <c:v>1.1345454545454501</c:v>
                </c:pt>
                <c:pt idx="98">
                  <c:v>1.1207903008531599</c:v>
                </c:pt>
                <c:pt idx="99">
                  <c:v>1.1087654887563101</c:v>
                </c:pt>
                <c:pt idx="100">
                  <c:v>1.10305517555859</c:v>
                </c:pt>
                <c:pt idx="101">
                  <c:v>1.1200000000000001</c:v>
                </c:pt>
                <c:pt idx="102">
                  <c:v>1.1333938294010799</c:v>
                </c:pt>
                <c:pt idx="103">
                  <c:v>1.13603603603603</c:v>
                </c:pt>
                <c:pt idx="104">
                  <c:v>1.1425308359981701</c:v>
                </c:pt>
                <c:pt idx="105">
                  <c:v>1.1399548532731301</c:v>
                </c:pt>
                <c:pt idx="106">
                  <c:v>1.1414879050661799</c:v>
                </c:pt>
                <c:pt idx="107">
                  <c:v>1.1152115211521101</c:v>
                </c:pt>
                <c:pt idx="108">
                  <c:v>1.1293487957181001</c:v>
                </c:pt>
                <c:pt idx="109">
                  <c:v>1.12982929020664</c:v>
                </c:pt>
                <c:pt idx="110">
                  <c:v>1.1187050359712201</c:v>
                </c:pt>
                <c:pt idx="111">
                  <c:v>1.09613615455381</c:v>
                </c:pt>
                <c:pt idx="112">
                  <c:v>1.1076923076923</c:v>
                </c:pt>
                <c:pt idx="113">
                  <c:v>1.1067821067821</c:v>
                </c:pt>
                <c:pt idx="114">
                  <c:v>1.1053140096618299</c:v>
                </c:pt>
                <c:pt idx="115">
                  <c:v>1.10286844708209</c:v>
                </c:pt>
                <c:pt idx="116">
                  <c:v>1.1090464547677199</c:v>
                </c:pt>
                <c:pt idx="117">
                  <c:v>1.11369253583786</c:v>
                </c:pt>
                <c:pt idx="118">
                  <c:v>1.1165191740412901</c:v>
                </c:pt>
                <c:pt idx="119">
                  <c:v>1.12323943661971</c:v>
                </c:pt>
                <c:pt idx="120">
                  <c:v>1.1165243596182799</c:v>
                </c:pt>
                <c:pt idx="121">
                  <c:v>1.1232945932289</c:v>
                </c:pt>
                <c:pt idx="122">
                  <c:v>1.1213197969543101</c:v>
                </c:pt>
                <c:pt idx="123">
                  <c:v>1.1324041811846599</c:v>
                </c:pt>
                <c:pt idx="124">
                  <c:v>1.13095238095238</c:v>
                </c:pt>
                <c:pt idx="125">
                  <c:v>1.1434282858570699</c:v>
                </c:pt>
                <c:pt idx="126">
                  <c:v>1.14137931034482</c:v>
                </c:pt>
                <c:pt idx="127">
                  <c:v>1.1374007936507899</c:v>
                </c:pt>
                <c:pt idx="128">
                  <c:v>1.13647767185148</c:v>
                </c:pt>
                <c:pt idx="129">
                  <c:v>1.14407630522088</c:v>
                </c:pt>
                <c:pt idx="130">
                  <c:v>1.12917485265225</c:v>
                </c:pt>
                <c:pt idx="131">
                  <c:v>1.13091641490433</c:v>
                </c:pt>
                <c:pt idx="132">
                  <c:v>1.1275434243176099</c:v>
                </c:pt>
                <c:pt idx="133">
                  <c:v>1.1275535625311399</c:v>
                </c:pt>
                <c:pt idx="134">
                  <c:v>1.14642678660669</c:v>
                </c:pt>
                <c:pt idx="135">
                  <c:v>1.12242899118511</c:v>
                </c:pt>
                <c:pt idx="136">
                  <c:v>1.1343137254901901</c:v>
                </c:pt>
                <c:pt idx="137">
                  <c:v>1.14388145315487</c:v>
                </c:pt>
                <c:pt idx="138">
                  <c:v>1.1400359066427199</c:v>
                </c:pt>
                <c:pt idx="139">
                  <c:v>1.1004826678367701</c:v>
                </c:pt>
                <c:pt idx="140">
                  <c:v>1.09933184855233</c:v>
                </c:pt>
                <c:pt idx="141">
                  <c:v>1.09225257501119</c:v>
                </c:pt>
                <c:pt idx="142">
                  <c:v>1.09960508995173</c:v>
                </c:pt>
                <c:pt idx="143">
                  <c:v>1.1130926489778099</c:v>
                </c:pt>
                <c:pt idx="144">
                  <c:v>1.12247585601404</c:v>
                </c:pt>
                <c:pt idx="145">
                  <c:v>1.11996458610004</c:v>
                </c:pt>
                <c:pt idx="146">
                  <c:v>1.1514466546112101</c:v>
                </c:pt>
                <c:pt idx="147">
                  <c:v>1.1433691756272399</c:v>
                </c:pt>
                <c:pt idx="148">
                  <c:v>1.1564814814814799</c:v>
                </c:pt>
                <c:pt idx="149">
                  <c:v>1.14642857142857</c:v>
                </c:pt>
                <c:pt idx="150">
                  <c:v>1.16808988764044</c:v>
                </c:pt>
                <c:pt idx="151">
                  <c:v>1.17473970122227</c:v>
                </c:pt>
                <c:pt idx="152">
                  <c:v>1.1600181323662699</c:v>
                </c:pt>
                <c:pt idx="153">
                  <c:v>1.15514874141876</c:v>
                </c:pt>
                <c:pt idx="154">
                  <c:v>1.15232086525461</c:v>
                </c:pt>
                <c:pt idx="155">
                  <c:v>1.1779964221824599</c:v>
                </c:pt>
                <c:pt idx="156">
                  <c:v>1.1835640911120999</c:v>
                </c:pt>
                <c:pt idx="157">
                  <c:v>1.1796805678793201</c:v>
                </c:pt>
                <c:pt idx="158">
                  <c:v>1.17714791851195</c:v>
                </c:pt>
                <c:pt idx="159">
                  <c:v>1.1724881414402699</c:v>
                </c:pt>
                <c:pt idx="160">
                  <c:v>1.1871192341166199</c:v>
                </c:pt>
                <c:pt idx="161">
                  <c:v>1.1938227394807499</c:v>
                </c:pt>
                <c:pt idx="162">
                  <c:v>1.19622810956443</c:v>
                </c:pt>
                <c:pt idx="163">
                  <c:v>1.1947754353803799</c:v>
                </c:pt>
                <c:pt idx="164">
                  <c:v>1.20496323529411</c:v>
                </c:pt>
                <c:pt idx="165">
                  <c:v>1.2111517367458799</c:v>
                </c:pt>
                <c:pt idx="166">
                  <c:v>1.20760769935838</c:v>
                </c:pt>
                <c:pt idx="167">
                  <c:v>1.21655172413793</c:v>
                </c:pt>
                <c:pt idx="168">
                  <c:v>1.21688970927549</c:v>
                </c:pt>
                <c:pt idx="169">
                  <c:v>1.2239161505478799</c:v>
                </c:pt>
                <c:pt idx="170">
                  <c:v>1.2258678078934799</c:v>
                </c:pt>
                <c:pt idx="171">
                  <c:v>1.20574606116774</c:v>
                </c:pt>
                <c:pt idx="172">
                  <c:v>1.2124711316397201</c:v>
                </c:pt>
                <c:pt idx="173">
                  <c:v>1.1960694698354599</c:v>
                </c:pt>
                <c:pt idx="174">
                  <c:v>1.18744313011828</c:v>
                </c:pt>
                <c:pt idx="175">
                  <c:v>1.18499769903359</c:v>
                </c:pt>
                <c:pt idx="176">
                  <c:v>1.16124599175446</c:v>
                </c:pt>
                <c:pt idx="177">
                  <c:v>1.16029479502533</c:v>
                </c:pt>
                <c:pt idx="178">
                  <c:v>1.1532443626322999</c:v>
                </c:pt>
                <c:pt idx="179">
                  <c:v>1.1560859188544099</c:v>
                </c:pt>
                <c:pt idx="180">
                  <c:v>1.1660916707737801</c:v>
                </c:pt>
                <c:pt idx="181">
                  <c:v>1.1470446900528499</c:v>
                </c:pt>
                <c:pt idx="182">
                  <c:v>1.14747859181731</c:v>
                </c:pt>
                <c:pt idx="183">
                  <c:v>1.13575525812619</c:v>
                </c:pt>
                <c:pt idx="184">
                  <c:v>1.13821138211382</c:v>
                </c:pt>
                <c:pt idx="185">
                  <c:v>1.1230551626591201</c:v>
                </c:pt>
                <c:pt idx="186">
                  <c:v>1.1244735610669101</c:v>
                </c:pt>
                <c:pt idx="187">
                  <c:v>1.12687969924812</c:v>
                </c:pt>
                <c:pt idx="188">
                  <c:v>1.1302107728337201</c:v>
                </c:pt>
                <c:pt idx="189">
                  <c:v>1.1447184737086999</c:v>
                </c:pt>
                <c:pt idx="190">
                  <c:v>1.1755294117646999</c:v>
                </c:pt>
                <c:pt idx="191">
                  <c:v>1.15095215977705</c:v>
                </c:pt>
                <c:pt idx="192">
                  <c:v>1.1394589552238801</c:v>
                </c:pt>
                <c:pt idx="193">
                  <c:v>1.1453461714809701</c:v>
                </c:pt>
                <c:pt idx="194">
                  <c:v>1.1757402101241601</c:v>
                </c:pt>
                <c:pt idx="195">
                  <c:v>1.1865707434052699</c:v>
                </c:pt>
                <c:pt idx="196">
                  <c:v>1.1744022503516101</c:v>
                </c:pt>
                <c:pt idx="197">
                  <c:v>1.1728797763280501</c:v>
                </c:pt>
                <c:pt idx="198">
                  <c:v>1.1713255184851199</c:v>
                </c:pt>
                <c:pt idx="199">
                  <c:v>1.1758000876808401</c:v>
                </c:pt>
                <c:pt idx="200">
                  <c:v>1.1468354430379699</c:v>
                </c:pt>
                <c:pt idx="201">
                  <c:v>1.1430353430353399</c:v>
                </c:pt>
                <c:pt idx="202">
                  <c:v>1.15694502727654</c:v>
                </c:pt>
                <c:pt idx="203">
                  <c:v>1.1544448996312899</c:v>
                </c:pt>
                <c:pt idx="204">
                  <c:v>1.1611179613645699</c:v>
                </c:pt>
                <c:pt idx="205">
                  <c:v>1.1558177379983701</c:v>
                </c:pt>
                <c:pt idx="206">
                  <c:v>1.1534693877551001</c:v>
                </c:pt>
                <c:pt idx="207">
                  <c:v>1.1501210653753</c:v>
                </c:pt>
                <c:pt idx="208">
                  <c:v>1.1468222043443199</c:v>
                </c:pt>
                <c:pt idx="209">
                  <c:v>1.1435999999999999</c:v>
                </c:pt>
                <c:pt idx="210">
                  <c:v>1.1555829228243</c:v>
                </c:pt>
                <c:pt idx="211">
                  <c:v>1.1504497138184699</c:v>
                </c:pt>
                <c:pt idx="212">
                  <c:v>1.1532225374949301</c:v>
                </c:pt>
                <c:pt idx="213">
                  <c:v>1.1580008061265601</c:v>
                </c:pt>
                <c:pt idx="214">
                  <c:v>1.1694098755519799</c:v>
                </c:pt>
                <c:pt idx="215">
                  <c:v>1.1742605915267701</c:v>
                </c:pt>
                <c:pt idx="216">
                  <c:v>1.1848398865018199</c:v>
                </c:pt>
                <c:pt idx="217">
                  <c:v>1.1702647657841101</c:v>
                </c:pt>
                <c:pt idx="218">
                  <c:v>1.16494419181479</c:v>
                </c:pt>
                <c:pt idx="219">
                  <c:v>1.16102049351735</c:v>
                </c:pt>
                <c:pt idx="220">
                  <c:v>1.1740659340659301</c:v>
                </c:pt>
                <c:pt idx="221">
                  <c:v>1.14764808362369</c:v>
                </c:pt>
                <c:pt idx="222">
                  <c:v>1.1524914089347</c:v>
                </c:pt>
                <c:pt idx="223">
                  <c:v>1.1389351081530701</c:v>
                </c:pt>
                <c:pt idx="224">
                  <c:v>1.15328467153284</c:v>
                </c:pt>
                <c:pt idx="225">
                  <c:v>1.1782094594594501</c:v>
                </c:pt>
                <c:pt idx="226">
                  <c:v>1.1810856658184901</c:v>
                </c:pt>
                <c:pt idx="227">
                  <c:v>1.20094057289439</c:v>
                </c:pt>
                <c:pt idx="228">
                  <c:v>1.1684647302904501</c:v>
                </c:pt>
                <c:pt idx="229">
                  <c:v>1.1871049304677599</c:v>
                </c:pt>
                <c:pt idx="230">
                  <c:v>1.1700421940928201</c:v>
                </c:pt>
                <c:pt idx="231">
                  <c:v>1.1481175010343401</c:v>
                </c:pt>
                <c:pt idx="232">
                  <c:v>1.14777327935222</c:v>
                </c:pt>
                <c:pt idx="233">
                  <c:v>1.1379876796714501</c:v>
                </c:pt>
                <c:pt idx="234">
                  <c:v>1.1309274024339</c:v>
                </c:pt>
                <c:pt idx="235">
                  <c:v>1.1212611156022601</c:v>
                </c:pt>
                <c:pt idx="236">
                  <c:v>1.1143085531574699</c:v>
                </c:pt>
                <c:pt idx="237">
                  <c:v>1.1074710347582899</c:v>
                </c:pt>
                <c:pt idx="238">
                  <c:v>1.09700038955979</c:v>
                </c:pt>
                <c:pt idx="239">
                  <c:v>1.08445678033306</c:v>
                </c:pt>
                <c:pt idx="240">
                  <c:v>1.07488114104595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1.1904180925023695</c:v>
                </c:pt>
                <c:pt idx="1">
                  <c:v>1.1883893802701571</c:v>
                </c:pt>
                <c:pt idx="2">
                  <c:v>1.1860931851547969</c:v>
                </c:pt>
                <c:pt idx="3">
                  <c:v>1.1847937499257557</c:v>
                </c:pt>
                <c:pt idx="4">
                  <c:v>1.1830056021641755</c:v>
                </c:pt>
                <c:pt idx="5">
                  <c:v>1.1814137167776138</c:v>
                </c:pt>
                <c:pt idx="6">
                  <c:v>1.1797799183461215</c:v>
                </c:pt>
                <c:pt idx="7">
                  <c:v>1.1771794301804737</c:v>
                </c:pt>
                <c:pt idx="8">
                  <c:v>1.1744336092762786</c:v>
                </c:pt>
                <c:pt idx="9">
                  <c:v>1.1724642646081911</c:v>
                </c:pt>
                <c:pt idx="10">
                  <c:v>1.171108955318066</c:v>
                </c:pt>
                <c:pt idx="11">
                  <c:v>1.1693760851666957</c:v>
                </c:pt>
                <c:pt idx="12">
                  <c:v>1.1672684636513178</c:v>
                </c:pt>
                <c:pt idx="13">
                  <c:v>1.1659369696826054</c:v>
                </c:pt>
                <c:pt idx="14">
                  <c:v>1.1632996153966531</c:v>
                </c:pt>
                <c:pt idx="15">
                  <c:v>1.1596484498834558</c:v>
                </c:pt>
                <c:pt idx="16">
                  <c:v>1.1575537001094127</c:v>
                </c:pt>
                <c:pt idx="17">
                  <c:v>1.1576314286300908</c:v>
                </c:pt>
                <c:pt idx="18">
                  <c:v>1.1575411609099466</c:v>
                </c:pt>
                <c:pt idx="19">
                  <c:v>1.1574502034517058</c:v>
                </c:pt>
                <c:pt idx="20">
                  <c:v>1.1572873637173084</c:v>
                </c:pt>
                <c:pt idx="21">
                  <c:v>1.1571163224708303</c:v>
                </c:pt>
                <c:pt idx="22">
                  <c:v>1.1569736269565678</c:v>
                </c:pt>
                <c:pt idx="23">
                  <c:v>1.1568482415702108</c:v>
                </c:pt>
                <c:pt idx="24">
                  <c:v>1.1563704490265445</c:v>
                </c:pt>
                <c:pt idx="25">
                  <c:v>1.1560541829817552</c:v>
                </c:pt>
                <c:pt idx="26">
                  <c:v>1.1559654173334544</c:v>
                </c:pt>
                <c:pt idx="27">
                  <c:v>1.1559342902459901</c:v>
                </c:pt>
                <c:pt idx="28">
                  <c:v>1.156111812260576</c:v>
                </c:pt>
                <c:pt idx="29">
                  <c:v>1.1563656363092214</c:v>
                </c:pt>
                <c:pt idx="30">
                  <c:v>1.1568710955396142</c:v>
                </c:pt>
                <c:pt idx="31">
                  <c:v>1.157207274385446</c:v>
                </c:pt>
                <c:pt idx="32">
                  <c:v>1.157560101707432</c:v>
                </c:pt>
                <c:pt idx="33">
                  <c:v>1.1575481720837837</c:v>
                </c:pt>
                <c:pt idx="34">
                  <c:v>1.1576456161704878</c:v>
                </c:pt>
                <c:pt idx="35">
                  <c:v>1.1577356003847405</c:v>
                </c:pt>
                <c:pt idx="36">
                  <c:v>1.1577110883615804</c:v>
                </c:pt>
                <c:pt idx="37">
                  <c:v>1.1581019517782225</c:v>
                </c:pt>
                <c:pt idx="38">
                  <c:v>1.1581321922429029</c:v>
                </c:pt>
                <c:pt idx="39">
                  <c:v>1.1579107351130498</c:v>
                </c:pt>
                <c:pt idx="40">
                  <c:v>1.1576695970953623</c:v>
                </c:pt>
                <c:pt idx="41">
                  <c:v>1.1575494641190813</c:v>
                </c:pt>
                <c:pt idx="42">
                  <c:v>1.1574723333584485</c:v>
                </c:pt>
                <c:pt idx="43">
                  <c:v>1.1574432338033787</c:v>
                </c:pt>
                <c:pt idx="44">
                  <c:v>1.1573975461655632</c:v>
                </c:pt>
                <c:pt idx="45">
                  <c:v>1.1573433354849521</c:v>
                </c:pt>
                <c:pt idx="46">
                  <c:v>1.157328259544693</c:v>
                </c:pt>
                <c:pt idx="47">
                  <c:v>1.1569457249917856</c:v>
                </c:pt>
                <c:pt idx="48">
                  <c:v>1.1569164064634152</c:v>
                </c:pt>
                <c:pt idx="49">
                  <c:v>1.1571189956233447</c:v>
                </c:pt>
                <c:pt idx="50">
                  <c:v>1.1572908783942377</c:v>
                </c:pt>
                <c:pt idx="51">
                  <c:v>1.157872733152985</c:v>
                </c:pt>
                <c:pt idx="52">
                  <c:v>1.1583140944826675</c:v>
                </c:pt>
                <c:pt idx="53">
                  <c:v>1.1586334194628853</c:v>
                </c:pt>
                <c:pt idx="54">
                  <c:v>1.1588897713915585</c:v>
                </c:pt>
                <c:pt idx="55">
                  <c:v>1.1594320971193957</c:v>
                </c:pt>
                <c:pt idx="56">
                  <c:v>1.1594716606702649</c:v>
                </c:pt>
                <c:pt idx="57">
                  <c:v>1.1595914637928262</c:v>
                </c:pt>
                <c:pt idx="58">
                  <c:v>1.1594342803231887</c:v>
                </c:pt>
                <c:pt idx="59">
                  <c:v>1.1594842677803199</c:v>
                </c:pt>
                <c:pt idx="60">
                  <c:v>1.1600731708944261</c:v>
                </c:pt>
                <c:pt idx="61">
                  <c:v>1.1600208914994263</c:v>
                </c:pt>
                <c:pt idx="62">
                  <c:v>1.159588198966979</c:v>
                </c:pt>
                <c:pt idx="63">
                  <c:v>1.1592248609725049</c:v>
                </c:pt>
                <c:pt idx="64">
                  <c:v>1.1589144364270763</c:v>
                </c:pt>
                <c:pt idx="65">
                  <c:v>1.1583123532711874</c:v>
                </c:pt>
                <c:pt idx="66">
                  <c:v>1.1582490950529813</c:v>
                </c:pt>
                <c:pt idx="67">
                  <c:v>1.158644073700426</c:v>
                </c:pt>
                <c:pt idx="68">
                  <c:v>1.1585228478380065</c:v>
                </c:pt>
                <c:pt idx="69">
                  <c:v>1.157930202717302</c:v>
                </c:pt>
                <c:pt idx="70">
                  <c:v>1.1575936569739367</c:v>
                </c:pt>
                <c:pt idx="71">
                  <c:v>1.1565453046192149</c:v>
                </c:pt>
                <c:pt idx="72">
                  <c:v>1.1568644365929277</c:v>
                </c:pt>
                <c:pt idx="73">
                  <c:v>1.1560002695908431</c:v>
                </c:pt>
                <c:pt idx="74">
                  <c:v>1.1562057782974144</c:v>
                </c:pt>
                <c:pt idx="75">
                  <c:v>1.1555467746632997</c:v>
                </c:pt>
                <c:pt idx="76">
                  <c:v>1.1572405954424176</c:v>
                </c:pt>
                <c:pt idx="77">
                  <c:v>1.1591642322653646</c:v>
                </c:pt>
                <c:pt idx="78">
                  <c:v>1.1599329531480087</c:v>
                </c:pt>
                <c:pt idx="79">
                  <c:v>1.1610153047450504</c:v>
                </c:pt>
                <c:pt idx="80">
                  <c:v>1.1618749304544032</c:v>
                </c:pt>
                <c:pt idx="81">
                  <c:v>1.1645043429676534</c:v>
                </c:pt>
                <c:pt idx="82">
                  <c:v>1.1674812826528156</c:v>
                </c:pt>
                <c:pt idx="83">
                  <c:v>1.1699191549189458</c:v>
                </c:pt>
                <c:pt idx="84">
                  <c:v>1.172005919172256</c:v>
                </c:pt>
                <c:pt idx="85">
                  <c:v>1.173766650875629</c:v>
                </c:pt>
                <c:pt idx="86">
                  <c:v>1.1763966868859896</c:v>
                </c:pt>
                <c:pt idx="87">
                  <c:v>1.1791958518835597</c:v>
                </c:pt>
                <c:pt idx="88">
                  <c:v>1.1823045136411183</c:v>
                </c:pt>
                <c:pt idx="89">
                  <c:v>1.1852155954310686</c:v>
                </c:pt>
                <c:pt idx="90">
                  <c:v>1.1887627915644126</c:v>
                </c:pt>
                <c:pt idx="91">
                  <c:v>1.1923793373401357</c:v>
                </c:pt>
                <c:pt idx="92">
                  <c:v>1.1954973865759848</c:v>
                </c:pt>
                <c:pt idx="93">
                  <c:v>1.1992245788024325</c:v>
                </c:pt>
                <c:pt idx="94">
                  <c:v>1.2027579943646931</c:v>
                </c:pt>
                <c:pt idx="95">
                  <c:v>1.2068345907980862</c:v>
                </c:pt>
                <c:pt idx="96">
                  <c:v>1.210830394035384</c:v>
                </c:pt>
                <c:pt idx="97">
                  <c:v>1.213240418066966</c:v>
                </c:pt>
                <c:pt idx="98">
                  <c:v>1.2159910970772578</c:v>
                </c:pt>
                <c:pt idx="99">
                  <c:v>1.2177110917271101</c:v>
                </c:pt>
                <c:pt idx="100">
                  <c:v>1.2188384004273316</c:v>
                </c:pt>
                <c:pt idx="101">
                  <c:v>1.2196975540697139</c:v>
                </c:pt>
                <c:pt idx="102">
                  <c:v>1.2199990618942942</c:v>
                </c:pt>
                <c:pt idx="103">
                  <c:v>1.2203118442780727</c:v>
                </c:pt>
                <c:pt idx="104">
                  <c:v>1.2204796069225379</c:v>
                </c:pt>
                <c:pt idx="105">
                  <c:v>1.2206572068350341</c:v>
                </c:pt>
                <c:pt idx="106">
                  <c:v>1.2210674139280888</c:v>
                </c:pt>
                <c:pt idx="107">
                  <c:v>1.2211171877435034</c:v>
                </c:pt>
                <c:pt idx="108">
                  <c:v>1.2210853334878748</c:v>
                </c:pt>
                <c:pt idx="109">
                  <c:v>1.2210832524896034</c:v>
                </c:pt>
                <c:pt idx="110">
                  <c:v>1.2210890720132177</c:v>
                </c:pt>
                <c:pt idx="111">
                  <c:v>1.2210483557835043</c:v>
                </c:pt>
                <c:pt idx="112">
                  <c:v>1.2205448903548959</c:v>
                </c:pt>
                <c:pt idx="113">
                  <c:v>1.2202967033000451</c:v>
                </c:pt>
                <c:pt idx="114">
                  <c:v>1.2200055698048922</c:v>
                </c:pt>
                <c:pt idx="115">
                  <c:v>1.2196941708446785</c:v>
                </c:pt>
                <c:pt idx="116">
                  <c:v>1.2198782132573316</c:v>
                </c:pt>
                <c:pt idx="117">
                  <c:v>1.2196427215440808</c:v>
                </c:pt>
                <c:pt idx="118">
                  <c:v>1.219411585261402</c:v>
                </c:pt>
                <c:pt idx="119">
                  <c:v>1.2192418877151012</c:v>
                </c:pt>
                <c:pt idx="120">
                  <c:v>1.2197077157632208</c:v>
                </c:pt>
                <c:pt idx="121">
                  <c:v>1.2204001030097191</c:v>
                </c:pt>
                <c:pt idx="122">
                  <c:v>1.2207552949286802</c:v>
                </c:pt>
                <c:pt idx="123">
                  <c:v>1.2210065941748423</c:v>
                </c:pt>
                <c:pt idx="124">
                  <c:v>1.2213309948699511</c:v>
                </c:pt>
                <c:pt idx="125">
                  <c:v>1.2217401900632165</c:v>
                </c:pt>
                <c:pt idx="126">
                  <c:v>1.2217465670920373</c:v>
                </c:pt>
                <c:pt idx="127">
                  <c:v>1.2217455118027627</c:v>
                </c:pt>
                <c:pt idx="128">
                  <c:v>1.2218125075421498</c:v>
                </c:pt>
                <c:pt idx="129">
                  <c:v>1.2218435551344147</c:v>
                </c:pt>
                <c:pt idx="130">
                  <c:v>1.2219727902418018</c:v>
                </c:pt>
                <c:pt idx="131">
                  <c:v>1.2219372922354907</c:v>
                </c:pt>
                <c:pt idx="132">
                  <c:v>1.2218930216481478</c:v>
                </c:pt>
                <c:pt idx="133">
                  <c:v>1.2217749521477324</c:v>
                </c:pt>
                <c:pt idx="134">
                  <c:v>1.2216394999836038</c:v>
                </c:pt>
                <c:pt idx="135">
                  <c:v>1.2216404649321149</c:v>
                </c:pt>
                <c:pt idx="136">
                  <c:v>1.2214459967310864</c:v>
                </c:pt>
                <c:pt idx="137">
                  <c:v>1.2213925552542952</c:v>
                </c:pt>
                <c:pt idx="138">
                  <c:v>1.2214109140171363</c:v>
                </c:pt>
                <c:pt idx="139">
                  <c:v>1.2214502475908988</c:v>
                </c:pt>
                <c:pt idx="140">
                  <c:v>1.2206751581703672</c:v>
                </c:pt>
                <c:pt idx="141">
                  <c:v>1.2198379930004695</c:v>
                </c:pt>
                <c:pt idx="142">
                  <c:v>1.2187751839306491</c:v>
                </c:pt>
                <c:pt idx="143">
                  <c:v>1.2175553008862103</c:v>
                </c:pt>
                <c:pt idx="144">
                  <c:v>1.2167806549208988</c:v>
                </c:pt>
                <c:pt idx="145">
                  <c:v>1.2162652814033208</c:v>
                </c:pt>
                <c:pt idx="146">
                  <c:v>1.2157842188670038</c:v>
                </c:pt>
                <c:pt idx="147">
                  <c:v>1.2158097393991698</c:v>
                </c:pt>
                <c:pt idx="148">
                  <c:v>1.2157314965140742</c:v>
                </c:pt>
                <c:pt idx="149">
                  <c:v>1.2158844694445985</c:v>
                </c:pt>
                <c:pt idx="150">
                  <c:v>1.215841893990524</c:v>
                </c:pt>
                <c:pt idx="151">
                  <c:v>1.2160380835299873</c:v>
                </c:pt>
                <c:pt idx="152">
                  <c:v>1.2161936437306577</c:v>
                </c:pt>
                <c:pt idx="153">
                  <c:v>1.2172948509686574</c:v>
                </c:pt>
                <c:pt idx="154">
                  <c:v>1.2173757686113267</c:v>
                </c:pt>
                <c:pt idx="155">
                  <c:v>1.2178750684853625</c:v>
                </c:pt>
                <c:pt idx="156">
                  <c:v>1.217725041148721</c:v>
                </c:pt>
                <c:pt idx="157">
                  <c:v>1.217361748964719</c:v>
                </c:pt>
                <c:pt idx="158">
                  <c:v>1.2170922729896805</c:v>
                </c:pt>
                <c:pt idx="159">
                  <c:v>1.2170012450561065</c:v>
                </c:pt>
                <c:pt idx="160">
                  <c:v>1.2171360769900414</c:v>
                </c:pt>
                <c:pt idx="161">
                  <c:v>1.217111226187283</c:v>
                </c:pt>
                <c:pt idx="162">
                  <c:v>1.2169937625540495</c:v>
                </c:pt>
                <c:pt idx="163">
                  <c:v>1.2169404358990781</c:v>
                </c:pt>
                <c:pt idx="164">
                  <c:v>1.2173053075545957</c:v>
                </c:pt>
                <c:pt idx="165">
                  <c:v>1.2176562122366765</c:v>
                </c:pt>
                <c:pt idx="166">
                  <c:v>1.2179724189121137</c:v>
                </c:pt>
                <c:pt idx="167">
                  <c:v>1.2187089457947837</c:v>
                </c:pt>
                <c:pt idx="168">
                  <c:v>1.2180312853227744</c:v>
                </c:pt>
                <c:pt idx="169">
                  <c:v>1.2170949962001116</c:v>
                </c:pt>
                <c:pt idx="170">
                  <c:v>1.2150571734860405</c:v>
                </c:pt>
                <c:pt idx="171">
                  <c:v>1.2126927855507468</c:v>
                </c:pt>
                <c:pt idx="172">
                  <c:v>1.2108461491853801</c:v>
                </c:pt>
                <c:pt idx="173">
                  <c:v>1.2088133711439455</c:v>
                </c:pt>
                <c:pt idx="174">
                  <c:v>1.2082143254944477</c:v>
                </c:pt>
                <c:pt idx="175">
                  <c:v>1.2072973931707807</c:v>
                </c:pt>
                <c:pt idx="176">
                  <c:v>1.206124818766813</c:v>
                </c:pt>
                <c:pt idx="177">
                  <c:v>1.2056448355055578</c:v>
                </c:pt>
                <c:pt idx="178">
                  <c:v>1.2051604388789923</c:v>
                </c:pt>
                <c:pt idx="179">
                  <c:v>1.2049737193214187</c:v>
                </c:pt>
                <c:pt idx="180">
                  <c:v>1.2048834568182347</c:v>
                </c:pt>
                <c:pt idx="181">
                  <c:v>1.2049423739088438</c:v>
                </c:pt>
                <c:pt idx="182">
                  <c:v>1.206963292034106</c:v>
                </c:pt>
                <c:pt idx="183">
                  <c:v>1.2067250703480186</c:v>
                </c:pt>
                <c:pt idx="184">
                  <c:v>1.2068103797699876</c:v>
                </c:pt>
                <c:pt idx="185">
                  <c:v>1.2067096268479309</c:v>
                </c:pt>
                <c:pt idx="186">
                  <c:v>1.2067212213035012</c:v>
                </c:pt>
                <c:pt idx="187">
                  <c:v>1.2067607579401192</c:v>
                </c:pt>
                <c:pt idx="188">
                  <c:v>1.2067579065831782</c:v>
                </c:pt>
                <c:pt idx="189">
                  <c:v>1.206705289219187</c:v>
                </c:pt>
                <c:pt idx="190">
                  <c:v>1.2065263363939365</c:v>
                </c:pt>
                <c:pt idx="191">
                  <c:v>1.2052762099984324</c:v>
                </c:pt>
                <c:pt idx="192">
                  <c:v>1.2048479126151561</c:v>
                </c:pt>
                <c:pt idx="193">
                  <c:v>1.2046539713242308</c:v>
                </c:pt>
                <c:pt idx="194">
                  <c:v>1.2043419416765488</c:v>
                </c:pt>
                <c:pt idx="195">
                  <c:v>1.203084602397688</c:v>
                </c:pt>
                <c:pt idx="196">
                  <c:v>1.2013371383642018</c:v>
                </c:pt>
                <c:pt idx="197">
                  <c:v>1.2004806343021612</c:v>
                </c:pt>
                <c:pt idx="198">
                  <c:v>1.1992672639861313</c:v>
                </c:pt>
                <c:pt idx="199">
                  <c:v>1.1980126714155257</c:v>
                </c:pt>
                <c:pt idx="200">
                  <c:v>1.1964881962603688</c:v>
                </c:pt>
                <c:pt idx="201">
                  <c:v>1.1960432503179845</c:v>
                </c:pt>
                <c:pt idx="202">
                  <c:v>1.1956845988548754</c:v>
                </c:pt>
                <c:pt idx="203">
                  <c:v>1.1949225688910941</c:v>
                </c:pt>
                <c:pt idx="204">
                  <c:v>1.194202706595743</c:v>
                </c:pt>
                <c:pt idx="205">
                  <c:v>1.1932568604802178</c:v>
                </c:pt>
                <c:pt idx="206">
                  <c:v>1.192603661914535</c:v>
                </c:pt>
                <c:pt idx="207">
                  <c:v>1.1920374462816212</c:v>
                </c:pt>
                <c:pt idx="208">
                  <c:v>1.1915510452756457</c:v>
                </c:pt>
                <c:pt idx="209">
                  <c:v>1.1910418916091425</c:v>
                </c:pt>
                <c:pt idx="210">
                  <c:v>1.190585151755635</c:v>
                </c:pt>
                <c:pt idx="211">
                  <c:v>1.189722210604008</c:v>
                </c:pt>
                <c:pt idx="212">
                  <c:v>1.1890706110531666</c:v>
                </c:pt>
                <c:pt idx="213">
                  <c:v>1.1890759746784134</c:v>
                </c:pt>
                <c:pt idx="214">
                  <c:v>1.1888155154098197</c:v>
                </c:pt>
                <c:pt idx="215">
                  <c:v>1.187359202434682</c:v>
                </c:pt>
                <c:pt idx="216">
                  <c:v>1.1853907022062411</c:v>
                </c:pt>
                <c:pt idx="217">
                  <c:v>1.1826603935418452</c:v>
                </c:pt>
                <c:pt idx="218">
                  <c:v>1.1808097730470026</c:v>
                </c:pt>
                <c:pt idx="219">
                  <c:v>1.1792176064196471</c:v>
                </c:pt>
                <c:pt idx="220">
                  <c:v>1.1779400549337635</c:v>
                </c:pt>
                <c:pt idx="221">
                  <c:v>1.1759728838249428</c:v>
                </c:pt>
                <c:pt idx="222">
                  <c:v>1.1750529693146896</c:v>
                </c:pt>
                <c:pt idx="223">
                  <c:v>1.173931084470089</c:v>
                </c:pt>
                <c:pt idx="224">
                  <c:v>1.1732847537259559</c:v>
                </c:pt>
                <c:pt idx="225">
                  <c:v>1.1719936409215896</c:v>
                </c:pt>
                <c:pt idx="226">
                  <c:v>1.1691388846523367</c:v>
                </c:pt>
                <c:pt idx="227">
                  <c:v>1.1659069049057269</c:v>
                </c:pt>
                <c:pt idx="228">
                  <c:v>1.16054351409868</c:v>
                </c:pt>
                <c:pt idx="229">
                  <c:v>1.1581368232372582</c:v>
                </c:pt>
                <c:pt idx="230">
                  <c:v>1.1543130167342162</c:v>
                </c:pt>
                <c:pt idx="231">
                  <c:v>1.1522314810491268</c:v>
                </c:pt>
                <c:pt idx="232">
                  <c:v>1.1511344763476197</c:v>
                </c:pt>
                <c:pt idx="233">
                  <c:v>1.1497073144940211</c:v>
                </c:pt>
                <c:pt idx="234">
                  <c:v>1.1490030311753896</c:v>
                </c:pt>
                <c:pt idx="235">
                  <c:v>1.1483379347136073</c:v>
                </c:pt>
                <c:pt idx="236">
                  <c:v>1.1479796600946142</c:v>
                </c:pt>
                <c:pt idx="237">
                  <c:v>1.1478999125026192</c:v>
                </c:pt>
                <c:pt idx="238">
                  <c:v>1.1482769068962015</c:v>
                </c:pt>
                <c:pt idx="239">
                  <c:v>1.1483718001954748</c:v>
                </c:pt>
                <c:pt idx="240">
                  <c:v>1.148841915944083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1.0779353295640504</c:v>
                </c:pt>
                <c:pt idx="1">
                  <c:v>1.0787157564029228</c:v>
                </c:pt>
                <c:pt idx="2">
                  <c:v>1.0797947723018231</c:v>
                </c:pt>
                <c:pt idx="3">
                  <c:v>1.0786140471787844</c:v>
                </c:pt>
                <c:pt idx="4">
                  <c:v>1.0786304241549245</c:v>
                </c:pt>
                <c:pt idx="5">
                  <c:v>1.0789551171810063</c:v>
                </c:pt>
                <c:pt idx="6">
                  <c:v>1.0789501138257587</c:v>
                </c:pt>
                <c:pt idx="7">
                  <c:v>1.0797430279267464</c:v>
                </c:pt>
                <c:pt idx="8">
                  <c:v>1.0808810571128615</c:v>
                </c:pt>
                <c:pt idx="9">
                  <c:v>1.0816371333036887</c:v>
                </c:pt>
                <c:pt idx="10">
                  <c:v>1.081855178252914</c:v>
                </c:pt>
                <c:pt idx="11">
                  <c:v>1.0825615597011642</c:v>
                </c:pt>
                <c:pt idx="12">
                  <c:v>1.0837189973743824</c:v>
                </c:pt>
                <c:pt idx="13">
                  <c:v>1.0842139250357545</c:v>
                </c:pt>
                <c:pt idx="14">
                  <c:v>1.0853630524246269</c:v>
                </c:pt>
                <c:pt idx="15">
                  <c:v>1.0874116517300043</c:v>
                </c:pt>
                <c:pt idx="16">
                  <c:v>1.0876042134176274</c:v>
                </c:pt>
                <c:pt idx="17">
                  <c:v>1.0874227524030493</c:v>
                </c:pt>
                <c:pt idx="18">
                  <c:v>1.0876370853506534</c:v>
                </c:pt>
                <c:pt idx="19">
                  <c:v>1.0878537276694742</c:v>
                </c:pt>
                <c:pt idx="20">
                  <c:v>1.0887047697543917</c:v>
                </c:pt>
                <c:pt idx="21">
                  <c:v>1.0894140660046499</c:v>
                </c:pt>
                <c:pt idx="22">
                  <c:v>1.0907567421595123</c:v>
                </c:pt>
                <c:pt idx="23">
                  <c:v>1.0919744626617292</c:v>
                </c:pt>
                <c:pt idx="24">
                  <c:v>1.0932123246954955</c:v>
                </c:pt>
                <c:pt idx="25">
                  <c:v>1.0938673421554448</c:v>
                </c:pt>
                <c:pt idx="26">
                  <c:v>1.0940432408646454</c:v>
                </c:pt>
                <c:pt idx="27">
                  <c:v>1.0943202421177101</c:v>
                </c:pt>
                <c:pt idx="28">
                  <c:v>1.0947431245914838</c:v>
                </c:pt>
                <c:pt idx="29">
                  <c:v>1.0951327744753185</c:v>
                </c:pt>
                <c:pt idx="30">
                  <c:v>1.0953477169641856</c:v>
                </c:pt>
                <c:pt idx="31">
                  <c:v>1.0953576051191338</c:v>
                </c:pt>
                <c:pt idx="32">
                  <c:v>1.0953313881409281</c:v>
                </c:pt>
                <c:pt idx="33">
                  <c:v>1.0951185708667162</c:v>
                </c:pt>
                <c:pt idx="34">
                  <c:v>1.0952741204843923</c:v>
                </c:pt>
                <c:pt idx="35">
                  <c:v>1.0955889998764594</c:v>
                </c:pt>
                <c:pt idx="36">
                  <c:v>1.0954669863543594</c:v>
                </c:pt>
                <c:pt idx="37">
                  <c:v>1.0943121379453775</c:v>
                </c:pt>
                <c:pt idx="38">
                  <c:v>1.0937797256998369</c:v>
                </c:pt>
                <c:pt idx="39">
                  <c:v>1.0931859474415901</c:v>
                </c:pt>
                <c:pt idx="40">
                  <c:v>1.0925534506820576</c:v>
                </c:pt>
                <c:pt idx="41">
                  <c:v>1.0918131386435985</c:v>
                </c:pt>
                <c:pt idx="42">
                  <c:v>1.0913719794385115</c:v>
                </c:pt>
                <c:pt idx="43">
                  <c:v>1.0911646345538815</c:v>
                </c:pt>
                <c:pt idx="44">
                  <c:v>1.0914227633240168</c:v>
                </c:pt>
                <c:pt idx="45">
                  <c:v>1.0919471494027679</c:v>
                </c:pt>
                <c:pt idx="46">
                  <c:v>1.0918498290738472</c:v>
                </c:pt>
                <c:pt idx="47">
                  <c:v>1.0918119713207743</c:v>
                </c:pt>
                <c:pt idx="48">
                  <c:v>1.0917676408971646</c:v>
                </c:pt>
                <c:pt idx="49">
                  <c:v>1.0919009932744954</c:v>
                </c:pt>
                <c:pt idx="50">
                  <c:v>1.0921106163645622</c:v>
                </c:pt>
                <c:pt idx="51">
                  <c:v>1.0922594702637352</c:v>
                </c:pt>
                <c:pt idx="52">
                  <c:v>1.0922773372323527</c:v>
                </c:pt>
                <c:pt idx="53">
                  <c:v>1.0923964979268748</c:v>
                </c:pt>
                <c:pt idx="54">
                  <c:v>1.0928278966368814</c:v>
                </c:pt>
                <c:pt idx="55">
                  <c:v>1.0930996051521042</c:v>
                </c:pt>
                <c:pt idx="56">
                  <c:v>1.0935821741325153</c:v>
                </c:pt>
                <c:pt idx="57">
                  <c:v>1.0938748110044538</c:v>
                </c:pt>
                <c:pt idx="58">
                  <c:v>1.0947043670981711</c:v>
                </c:pt>
                <c:pt idx="59">
                  <c:v>1.09497059600866</c:v>
                </c:pt>
                <c:pt idx="60">
                  <c:v>1.095219458648754</c:v>
                </c:pt>
                <c:pt idx="61">
                  <c:v>1.0955710614287735</c:v>
                </c:pt>
                <c:pt idx="62">
                  <c:v>1.0956709749032612</c:v>
                </c:pt>
                <c:pt idx="63">
                  <c:v>1.095828659544015</c:v>
                </c:pt>
                <c:pt idx="64">
                  <c:v>1.0959368669967435</c:v>
                </c:pt>
                <c:pt idx="65">
                  <c:v>1.0951706606067124</c:v>
                </c:pt>
                <c:pt idx="66">
                  <c:v>1.0941604978805188</c:v>
                </c:pt>
                <c:pt idx="67">
                  <c:v>1.0927335244079739</c:v>
                </c:pt>
                <c:pt idx="68">
                  <c:v>1.0918163117001334</c:v>
                </c:pt>
                <c:pt idx="69">
                  <c:v>1.0915829528839782</c:v>
                </c:pt>
                <c:pt idx="70">
                  <c:v>1.0915132777821432</c:v>
                </c:pt>
                <c:pt idx="71">
                  <c:v>1.0917012520684051</c:v>
                </c:pt>
                <c:pt idx="72">
                  <c:v>1.0915423080686524</c:v>
                </c:pt>
                <c:pt idx="73">
                  <c:v>1.0920057766055367</c:v>
                </c:pt>
                <c:pt idx="74">
                  <c:v>1.0918850309614254</c:v>
                </c:pt>
                <c:pt idx="75">
                  <c:v>1.0922513703936605</c:v>
                </c:pt>
                <c:pt idx="76">
                  <c:v>1.0912611317406224</c:v>
                </c:pt>
                <c:pt idx="77">
                  <c:v>1.0900543798053353</c:v>
                </c:pt>
                <c:pt idx="78">
                  <c:v>1.0912473008851713</c:v>
                </c:pt>
                <c:pt idx="79">
                  <c:v>1.0913304301011295</c:v>
                </c:pt>
                <c:pt idx="80">
                  <c:v>1.091164878039957</c:v>
                </c:pt>
                <c:pt idx="81">
                  <c:v>1.0903040334008067</c:v>
                </c:pt>
                <c:pt idx="82">
                  <c:v>1.0890678900447843</c:v>
                </c:pt>
                <c:pt idx="83">
                  <c:v>1.0880415462088142</c:v>
                </c:pt>
                <c:pt idx="84">
                  <c:v>1.0871989526344441</c:v>
                </c:pt>
                <c:pt idx="85">
                  <c:v>1.0868108768886309</c:v>
                </c:pt>
                <c:pt idx="86">
                  <c:v>1.0856205992479302</c:v>
                </c:pt>
                <c:pt idx="87">
                  <c:v>1.0841366127405205</c:v>
                </c:pt>
                <c:pt idx="88">
                  <c:v>1.0827366798766018</c:v>
                </c:pt>
                <c:pt idx="89">
                  <c:v>1.0817612653356716</c:v>
                </c:pt>
                <c:pt idx="90">
                  <c:v>1.0802860303332273</c:v>
                </c:pt>
                <c:pt idx="91">
                  <c:v>1.0796848818186242</c:v>
                </c:pt>
                <c:pt idx="92">
                  <c:v>1.0794704967655353</c:v>
                </c:pt>
                <c:pt idx="93">
                  <c:v>1.0787611017137475</c:v>
                </c:pt>
                <c:pt idx="94">
                  <c:v>1.0782477083696669</c:v>
                </c:pt>
                <c:pt idx="95">
                  <c:v>1.0768620840885936</c:v>
                </c:pt>
                <c:pt idx="96">
                  <c:v>1.0757083102484959</c:v>
                </c:pt>
                <c:pt idx="97">
                  <c:v>1.0751660676265742</c:v>
                </c:pt>
                <c:pt idx="98">
                  <c:v>1.0744934066721223</c:v>
                </c:pt>
                <c:pt idx="99">
                  <c:v>1.0747808565284698</c:v>
                </c:pt>
                <c:pt idx="100">
                  <c:v>1.0757516182645683</c:v>
                </c:pt>
                <c:pt idx="101">
                  <c:v>1.077077598581506</c:v>
                </c:pt>
                <c:pt idx="102">
                  <c:v>1.0778759838703857</c:v>
                </c:pt>
                <c:pt idx="103">
                  <c:v>1.0782805605699275</c:v>
                </c:pt>
                <c:pt idx="104">
                  <c:v>1.0785716866346819</c:v>
                </c:pt>
                <c:pt idx="105">
                  <c:v>1.0787555555983661</c:v>
                </c:pt>
                <c:pt idx="106">
                  <c:v>1.0790423303053114</c:v>
                </c:pt>
                <c:pt idx="107">
                  <c:v>1.0791407374228768</c:v>
                </c:pt>
                <c:pt idx="108">
                  <c:v>1.0800330468962451</c:v>
                </c:pt>
                <c:pt idx="109">
                  <c:v>1.0802059668920767</c:v>
                </c:pt>
                <c:pt idx="110">
                  <c:v>1.0804236698193224</c:v>
                </c:pt>
                <c:pt idx="111">
                  <c:v>1.0805803894273758</c:v>
                </c:pt>
                <c:pt idx="112">
                  <c:v>1.0818395190296641</c:v>
                </c:pt>
                <c:pt idx="113">
                  <c:v>1.0825993698593348</c:v>
                </c:pt>
                <c:pt idx="114">
                  <c:v>1.0835152677825279</c:v>
                </c:pt>
                <c:pt idx="115">
                  <c:v>1.0848774524506615</c:v>
                </c:pt>
                <c:pt idx="116">
                  <c:v>1.0866310357628886</c:v>
                </c:pt>
                <c:pt idx="117">
                  <c:v>1.0879840129430391</c:v>
                </c:pt>
                <c:pt idx="118">
                  <c:v>1.088902253742678</c:v>
                </c:pt>
                <c:pt idx="119">
                  <c:v>1.0898406712207187</c:v>
                </c:pt>
                <c:pt idx="120">
                  <c:v>1.0907748637993793</c:v>
                </c:pt>
                <c:pt idx="121">
                  <c:v>1.091950380120521</c:v>
                </c:pt>
                <c:pt idx="122">
                  <c:v>1.09295805905818</c:v>
                </c:pt>
                <c:pt idx="123">
                  <c:v>1.0940816925953176</c:v>
                </c:pt>
                <c:pt idx="124">
                  <c:v>1.0947951942282088</c:v>
                </c:pt>
                <c:pt idx="125">
                  <c:v>1.0955819378810434</c:v>
                </c:pt>
                <c:pt idx="126">
                  <c:v>1.0956664183770428</c:v>
                </c:pt>
                <c:pt idx="127">
                  <c:v>1.0957116345380573</c:v>
                </c:pt>
                <c:pt idx="128">
                  <c:v>1.0961658183620304</c:v>
                </c:pt>
                <c:pt idx="129">
                  <c:v>1.0966138968439054</c:v>
                </c:pt>
                <c:pt idx="130">
                  <c:v>1.0969391059003382</c:v>
                </c:pt>
                <c:pt idx="131">
                  <c:v>1.0976850808492091</c:v>
                </c:pt>
                <c:pt idx="132">
                  <c:v>1.0983307640459121</c:v>
                </c:pt>
                <c:pt idx="133">
                  <c:v>1.0990509039745275</c:v>
                </c:pt>
                <c:pt idx="134">
                  <c:v>1.0997001865870162</c:v>
                </c:pt>
                <c:pt idx="135">
                  <c:v>1.0996238406623253</c:v>
                </c:pt>
                <c:pt idx="136">
                  <c:v>1.1007024137070733</c:v>
                </c:pt>
                <c:pt idx="137">
                  <c:v>1.1011861482059446</c:v>
                </c:pt>
                <c:pt idx="138">
                  <c:v>1.1014168850255035</c:v>
                </c:pt>
                <c:pt idx="139">
                  <c:v>1.1018566154379812</c:v>
                </c:pt>
                <c:pt idx="140">
                  <c:v>1.1044697637309129</c:v>
                </c:pt>
                <c:pt idx="141">
                  <c:v>1.1073050287134705</c:v>
                </c:pt>
                <c:pt idx="142">
                  <c:v>1.1108368327563707</c:v>
                </c:pt>
                <c:pt idx="143">
                  <c:v>1.1139409738230095</c:v>
                </c:pt>
                <c:pt idx="144">
                  <c:v>1.1160983275973013</c:v>
                </c:pt>
                <c:pt idx="145">
                  <c:v>1.1176415581149592</c:v>
                </c:pt>
                <c:pt idx="146">
                  <c:v>1.119565323263696</c:v>
                </c:pt>
                <c:pt idx="147">
                  <c:v>1.1194385075052102</c:v>
                </c:pt>
                <c:pt idx="148">
                  <c:v>1.1197600099451659</c:v>
                </c:pt>
                <c:pt idx="149">
                  <c:v>1.1191391337258814</c:v>
                </c:pt>
                <c:pt idx="150">
                  <c:v>1.1193645385160762</c:v>
                </c:pt>
                <c:pt idx="151">
                  <c:v>1.1194382042251128</c:v>
                </c:pt>
                <c:pt idx="152">
                  <c:v>1.1194518697470222</c:v>
                </c:pt>
                <c:pt idx="153">
                  <c:v>1.1194419275897627</c:v>
                </c:pt>
                <c:pt idx="154">
                  <c:v>1.1197161029836735</c:v>
                </c:pt>
                <c:pt idx="155">
                  <c:v>1.1201443781819775</c:v>
                </c:pt>
                <c:pt idx="156">
                  <c:v>1.1200822927695788</c:v>
                </c:pt>
                <c:pt idx="157">
                  <c:v>1.1195003425515009</c:v>
                </c:pt>
                <c:pt idx="158">
                  <c:v>1.1189189574991396</c:v>
                </c:pt>
                <c:pt idx="159">
                  <c:v>1.1179657123969735</c:v>
                </c:pt>
                <c:pt idx="160">
                  <c:v>1.1167225940895387</c:v>
                </c:pt>
                <c:pt idx="161">
                  <c:v>1.114991228398577</c:v>
                </c:pt>
                <c:pt idx="162">
                  <c:v>1.1129883137298504</c:v>
                </c:pt>
                <c:pt idx="163">
                  <c:v>1.1106747850566621</c:v>
                </c:pt>
                <c:pt idx="164">
                  <c:v>1.1077025788459243</c:v>
                </c:pt>
                <c:pt idx="165">
                  <c:v>1.1041381686982237</c:v>
                </c:pt>
                <c:pt idx="166">
                  <c:v>1.1001880794707863</c:v>
                </c:pt>
                <c:pt idx="167">
                  <c:v>1.0956958695927561</c:v>
                </c:pt>
                <c:pt idx="168">
                  <c:v>1.0926300674210856</c:v>
                </c:pt>
                <c:pt idx="169">
                  <c:v>1.0898108291263084</c:v>
                </c:pt>
                <c:pt idx="170">
                  <c:v>1.0881196720478994</c:v>
                </c:pt>
                <c:pt idx="171">
                  <c:v>1.086675415671253</c:v>
                </c:pt>
                <c:pt idx="172">
                  <c:v>1.0857901829620999</c:v>
                </c:pt>
                <c:pt idx="173">
                  <c:v>1.0845635431416945</c:v>
                </c:pt>
                <c:pt idx="174">
                  <c:v>1.0819640580615522</c:v>
                </c:pt>
                <c:pt idx="175">
                  <c:v>1.0803579385222994</c:v>
                </c:pt>
                <c:pt idx="176">
                  <c:v>1.0793847343277672</c:v>
                </c:pt>
                <c:pt idx="177">
                  <c:v>1.0791347169486822</c:v>
                </c:pt>
                <c:pt idx="178">
                  <c:v>1.0787569596517679</c:v>
                </c:pt>
                <c:pt idx="179">
                  <c:v>1.0777433587214813</c:v>
                </c:pt>
                <c:pt idx="180">
                  <c:v>1.0762732150943852</c:v>
                </c:pt>
                <c:pt idx="181">
                  <c:v>1.0739131224260561</c:v>
                </c:pt>
                <c:pt idx="182">
                  <c:v>1.0692060569504538</c:v>
                </c:pt>
                <c:pt idx="183">
                  <c:v>1.0684514916882812</c:v>
                </c:pt>
                <c:pt idx="184">
                  <c:v>1.0673668446704323</c:v>
                </c:pt>
                <c:pt idx="185">
                  <c:v>1.0667159460661892</c:v>
                </c:pt>
                <c:pt idx="186">
                  <c:v>1.0664187653800385</c:v>
                </c:pt>
                <c:pt idx="187">
                  <c:v>1.0659198055240209</c:v>
                </c:pt>
                <c:pt idx="188">
                  <c:v>1.0654936504296619</c:v>
                </c:pt>
                <c:pt idx="189">
                  <c:v>1.065249103267693</c:v>
                </c:pt>
                <c:pt idx="190">
                  <c:v>1.0651237047559037</c:v>
                </c:pt>
                <c:pt idx="191">
                  <c:v>1.0646872778775074</c:v>
                </c:pt>
                <c:pt idx="192">
                  <c:v>1.0642996437928638</c:v>
                </c:pt>
                <c:pt idx="193">
                  <c:v>1.0638767430372691</c:v>
                </c:pt>
                <c:pt idx="194">
                  <c:v>1.0634983127765112</c:v>
                </c:pt>
                <c:pt idx="195">
                  <c:v>1.0635884102151321</c:v>
                </c:pt>
                <c:pt idx="196">
                  <c:v>1.0640344194541782</c:v>
                </c:pt>
                <c:pt idx="197">
                  <c:v>1.0642728308727989</c:v>
                </c:pt>
                <c:pt idx="198">
                  <c:v>1.0643671544628688</c:v>
                </c:pt>
                <c:pt idx="199">
                  <c:v>1.0642951781002745</c:v>
                </c:pt>
                <c:pt idx="200">
                  <c:v>1.0642122337302511</c:v>
                </c:pt>
                <c:pt idx="201">
                  <c:v>1.0637318932760556</c:v>
                </c:pt>
                <c:pt idx="202">
                  <c:v>1.0633381291830046</c:v>
                </c:pt>
                <c:pt idx="203">
                  <c:v>1.0631371806416261</c:v>
                </c:pt>
                <c:pt idx="204">
                  <c:v>1.0627226961058769</c:v>
                </c:pt>
                <c:pt idx="205">
                  <c:v>1.0626285082991622</c:v>
                </c:pt>
                <c:pt idx="206">
                  <c:v>1.0626119917729848</c:v>
                </c:pt>
                <c:pt idx="207">
                  <c:v>1.0625893400341189</c:v>
                </c:pt>
                <c:pt idx="208">
                  <c:v>1.0625320386380943</c:v>
                </c:pt>
                <c:pt idx="209">
                  <c:v>1.0623039502484974</c:v>
                </c:pt>
                <c:pt idx="210">
                  <c:v>1.0619110016365652</c:v>
                </c:pt>
                <c:pt idx="211">
                  <c:v>1.061633018570012</c:v>
                </c:pt>
                <c:pt idx="212">
                  <c:v>1.0608872267710334</c:v>
                </c:pt>
                <c:pt idx="213">
                  <c:v>1.0584770165752464</c:v>
                </c:pt>
                <c:pt idx="214">
                  <c:v>1.0561792934276002</c:v>
                </c:pt>
                <c:pt idx="215">
                  <c:v>1.0553402319435781</c:v>
                </c:pt>
                <c:pt idx="216">
                  <c:v>1.0552910506662787</c:v>
                </c:pt>
                <c:pt idx="217">
                  <c:v>1.0558247646715349</c:v>
                </c:pt>
                <c:pt idx="218">
                  <c:v>1.0562022584335373</c:v>
                </c:pt>
                <c:pt idx="219">
                  <c:v>1.0564926874727127</c:v>
                </c:pt>
                <c:pt idx="220">
                  <c:v>1.0568136654485165</c:v>
                </c:pt>
                <c:pt idx="221">
                  <c:v>1.0575974116489171</c:v>
                </c:pt>
                <c:pt idx="222">
                  <c:v>1.0575149909791304</c:v>
                </c:pt>
                <c:pt idx="223">
                  <c:v>1.057600975554031</c:v>
                </c:pt>
                <c:pt idx="224">
                  <c:v>1.0570772243266242</c:v>
                </c:pt>
                <c:pt idx="225">
                  <c:v>1.0569319982985905</c:v>
                </c:pt>
                <c:pt idx="226">
                  <c:v>1.0579406164112835</c:v>
                </c:pt>
                <c:pt idx="227">
                  <c:v>1.0592106970925133</c:v>
                </c:pt>
                <c:pt idx="228">
                  <c:v>1.0620534239349599</c:v>
                </c:pt>
                <c:pt idx="229">
                  <c:v>1.0631866447293619</c:v>
                </c:pt>
                <c:pt idx="230">
                  <c:v>1.0655834459668438</c:v>
                </c:pt>
                <c:pt idx="231">
                  <c:v>1.0668562403690931</c:v>
                </c:pt>
                <c:pt idx="232">
                  <c:v>1.0673394009832202</c:v>
                </c:pt>
                <c:pt idx="233">
                  <c:v>1.0678304904621589</c:v>
                </c:pt>
                <c:pt idx="234">
                  <c:v>1.0680691039139705</c:v>
                </c:pt>
                <c:pt idx="235">
                  <c:v>1.0680701122144527</c:v>
                </c:pt>
                <c:pt idx="236">
                  <c:v>1.0677750666171659</c:v>
                </c:pt>
                <c:pt idx="237">
                  <c:v>1.067074335126361</c:v>
                </c:pt>
                <c:pt idx="238">
                  <c:v>1.0671221812968386</c:v>
                </c:pt>
                <c:pt idx="239">
                  <c:v>1.067365342125445</c:v>
                </c:pt>
                <c:pt idx="240">
                  <c:v>1.0680566357231169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  <c:pt idx="122">
                  <c:v>43703</c:v>
                </c:pt>
                <c:pt idx="123">
                  <c:v>43700</c:v>
                </c:pt>
                <c:pt idx="124">
                  <c:v>43699</c:v>
                </c:pt>
                <c:pt idx="125">
                  <c:v>43698</c:v>
                </c:pt>
                <c:pt idx="126">
                  <c:v>43697</c:v>
                </c:pt>
                <c:pt idx="127">
                  <c:v>43696</c:v>
                </c:pt>
                <c:pt idx="128">
                  <c:v>43693</c:v>
                </c:pt>
                <c:pt idx="129">
                  <c:v>43692</c:v>
                </c:pt>
                <c:pt idx="130">
                  <c:v>43691</c:v>
                </c:pt>
                <c:pt idx="131">
                  <c:v>43690</c:v>
                </c:pt>
                <c:pt idx="132">
                  <c:v>43686</c:v>
                </c:pt>
                <c:pt idx="133">
                  <c:v>43685</c:v>
                </c:pt>
                <c:pt idx="134">
                  <c:v>43684</c:v>
                </c:pt>
                <c:pt idx="135">
                  <c:v>43683</c:v>
                </c:pt>
                <c:pt idx="136">
                  <c:v>43682</c:v>
                </c:pt>
                <c:pt idx="137">
                  <c:v>43679</c:v>
                </c:pt>
                <c:pt idx="138">
                  <c:v>43678</c:v>
                </c:pt>
                <c:pt idx="139">
                  <c:v>43677</c:v>
                </c:pt>
                <c:pt idx="140">
                  <c:v>43676</c:v>
                </c:pt>
                <c:pt idx="141">
                  <c:v>43675</c:v>
                </c:pt>
                <c:pt idx="142">
                  <c:v>43672</c:v>
                </c:pt>
                <c:pt idx="143">
                  <c:v>43671</c:v>
                </c:pt>
                <c:pt idx="144">
                  <c:v>43670</c:v>
                </c:pt>
                <c:pt idx="145">
                  <c:v>43669</c:v>
                </c:pt>
                <c:pt idx="146">
                  <c:v>43668</c:v>
                </c:pt>
                <c:pt idx="147">
                  <c:v>43665</c:v>
                </c:pt>
                <c:pt idx="148">
                  <c:v>43664</c:v>
                </c:pt>
                <c:pt idx="149">
                  <c:v>43663</c:v>
                </c:pt>
                <c:pt idx="150">
                  <c:v>43662</c:v>
                </c:pt>
                <c:pt idx="151">
                  <c:v>43658</c:v>
                </c:pt>
                <c:pt idx="152">
                  <c:v>43657</c:v>
                </c:pt>
                <c:pt idx="153">
                  <c:v>43656</c:v>
                </c:pt>
                <c:pt idx="154">
                  <c:v>43655</c:v>
                </c:pt>
                <c:pt idx="155">
                  <c:v>43654</c:v>
                </c:pt>
                <c:pt idx="156">
                  <c:v>43651</c:v>
                </c:pt>
                <c:pt idx="157">
                  <c:v>43650</c:v>
                </c:pt>
                <c:pt idx="158">
                  <c:v>43649</c:v>
                </c:pt>
                <c:pt idx="159">
                  <c:v>43648</c:v>
                </c:pt>
                <c:pt idx="160">
                  <c:v>43647</c:v>
                </c:pt>
                <c:pt idx="161">
                  <c:v>43644</c:v>
                </c:pt>
                <c:pt idx="162">
                  <c:v>43643</c:v>
                </c:pt>
                <c:pt idx="163">
                  <c:v>43642</c:v>
                </c:pt>
                <c:pt idx="164">
                  <c:v>43641</c:v>
                </c:pt>
                <c:pt idx="165">
                  <c:v>43640</c:v>
                </c:pt>
                <c:pt idx="166">
                  <c:v>43637</c:v>
                </c:pt>
                <c:pt idx="167">
                  <c:v>43636</c:v>
                </c:pt>
                <c:pt idx="168">
                  <c:v>43635</c:v>
                </c:pt>
                <c:pt idx="169">
                  <c:v>43634</c:v>
                </c:pt>
                <c:pt idx="170">
                  <c:v>43633</c:v>
                </c:pt>
                <c:pt idx="171">
                  <c:v>43630</c:v>
                </c:pt>
                <c:pt idx="172">
                  <c:v>43629</c:v>
                </c:pt>
                <c:pt idx="173">
                  <c:v>43628</c:v>
                </c:pt>
                <c:pt idx="174">
                  <c:v>43627</c:v>
                </c:pt>
                <c:pt idx="175">
                  <c:v>43626</c:v>
                </c:pt>
                <c:pt idx="176">
                  <c:v>43623</c:v>
                </c:pt>
                <c:pt idx="177">
                  <c:v>43622</c:v>
                </c:pt>
                <c:pt idx="178">
                  <c:v>43621</c:v>
                </c:pt>
                <c:pt idx="179">
                  <c:v>43620</c:v>
                </c:pt>
                <c:pt idx="180">
                  <c:v>43619</c:v>
                </c:pt>
                <c:pt idx="181">
                  <c:v>43616</c:v>
                </c:pt>
                <c:pt idx="182">
                  <c:v>43615</c:v>
                </c:pt>
                <c:pt idx="183">
                  <c:v>43614</c:v>
                </c:pt>
                <c:pt idx="184">
                  <c:v>43613</c:v>
                </c:pt>
                <c:pt idx="185">
                  <c:v>43612</c:v>
                </c:pt>
                <c:pt idx="186">
                  <c:v>43609</c:v>
                </c:pt>
                <c:pt idx="187">
                  <c:v>43608</c:v>
                </c:pt>
                <c:pt idx="188">
                  <c:v>43607</c:v>
                </c:pt>
                <c:pt idx="189">
                  <c:v>43606</c:v>
                </c:pt>
                <c:pt idx="190">
                  <c:v>43605</c:v>
                </c:pt>
                <c:pt idx="191">
                  <c:v>43602</c:v>
                </c:pt>
                <c:pt idx="192">
                  <c:v>43601</c:v>
                </c:pt>
                <c:pt idx="193">
                  <c:v>43600</c:v>
                </c:pt>
                <c:pt idx="194">
                  <c:v>43599</c:v>
                </c:pt>
                <c:pt idx="195">
                  <c:v>43598</c:v>
                </c:pt>
                <c:pt idx="196">
                  <c:v>43595</c:v>
                </c:pt>
                <c:pt idx="197">
                  <c:v>43594</c:v>
                </c:pt>
                <c:pt idx="198">
                  <c:v>43593</c:v>
                </c:pt>
                <c:pt idx="199">
                  <c:v>43592</c:v>
                </c:pt>
                <c:pt idx="200">
                  <c:v>43581</c:v>
                </c:pt>
                <c:pt idx="201">
                  <c:v>43580</c:v>
                </c:pt>
                <c:pt idx="202">
                  <c:v>43579</c:v>
                </c:pt>
                <c:pt idx="203">
                  <c:v>43578</c:v>
                </c:pt>
                <c:pt idx="204">
                  <c:v>43577</c:v>
                </c:pt>
                <c:pt idx="205">
                  <c:v>43574</c:v>
                </c:pt>
                <c:pt idx="206">
                  <c:v>43573</c:v>
                </c:pt>
                <c:pt idx="207">
                  <c:v>43572</c:v>
                </c:pt>
                <c:pt idx="208">
                  <c:v>43571</c:v>
                </c:pt>
                <c:pt idx="209">
                  <c:v>43570</c:v>
                </c:pt>
                <c:pt idx="210">
                  <c:v>43567</c:v>
                </c:pt>
                <c:pt idx="211">
                  <c:v>43566</c:v>
                </c:pt>
                <c:pt idx="212">
                  <c:v>43565</c:v>
                </c:pt>
                <c:pt idx="213">
                  <c:v>43564</c:v>
                </c:pt>
                <c:pt idx="214">
                  <c:v>43563</c:v>
                </c:pt>
                <c:pt idx="215">
                  <c:v>43560</c:v>
                </c:pt>
                <c:pt idx="216">
                  <c:v>43559</c:v>
                </c:pt>
                <c:pt idx="217">
                  <c:v>43558</c:v>
                </c:pt>
                <c:pt idx="218">
                  <c:v>43557</c:v>
                </c:pt>
                <c:pt idx="219">
                  <c:v>43556</c:v>
                </c:pt>
                <c:pt idx="220">
                  <c:v>43553</c:v>
                </c:pt>
                <c:pt idx="221">
                  <c:v>43552</c:v>
                </c:pt>
                <c:pt idx="222">
                  <c:v>43551</c:v>
                </c:pt>
                <c:pt idx="223">
                  <c:v>43550</c:v>
                </c:pt>
                <c:pt idx="224">
                  <c:v>43549</c:v>
                </c:pt>
                <c:pt idx="225">
                  <c:v>43546</c:v>
                </c:pt>
                <c:pt idx="226">
                  <c:v>43544</c:v>
                </c:pt>
                <c:pt idx="227">
                  <c:v>43543</c:v>
                </c:pt>
                <c:pt idx="228">
                  <c:v>43542</c:v>
                </c:pt>
                <c:pt idx="229">
                  <c:v>43539</c:v>
                </c:pt>
                <c:pt idx="230">
                  <c:v>43538</c:v>
                </c:pt>
                <c:pt idx="231">
                  <c:v>43537</c:v>
                </c:pt>
                <c:pt idx="232">
                  <c:v>43536</c:v>
                </c:pt>
                <c:pt idx="233">
                  <c:v>43535</c:v>
                </c:pt>
                <c:pt idx="234">
                  <c:v>43532</c:v>
                </c:pt>
                <c:pt idx="235">
                  <c:v>43531</c:v>
                </c:pt>
                <c:pt idx="236">
                  <c:v>43530</c:v>
                </c:pt>
                <c:pt idx="237">
                  <c:v>43529</c:v>
                </c:pt>
                <c:pt idx="238">
                  <c:v>43528</c:v>
                </c:pt>
                <c:pt idx="239">
                  <c:v>43525</c:v>
                </c:pt>
                <c:pt idx="240">
                  <c:v>43524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1.1341767110332099</c:v>
                </c:pt>
                <c:pt idx="1">
                  <c:v>1.1335525683365399</c:v>
                </c:pt>
                <c:pt idx="2">
                  <c:v>1.13294397872831</c:v>
                </c:pt>
                <c:pt idx="3">
                  <c:v>1.13170389855227</c:v>
                </c:pt>
                <c:pt idx="4">
                  <c:v>1.13081801315955</c:v>
                </c:pt>
                <c:pt idx="5">
                  <c:v>1.13018441697931</c:v>
                </c:pt>
                <c:pt idx="6">
                  <c:v>1.1293650160859401</c:v>
                </c:pt>
                <c:pt idx="7">
                  <c:v>1.12846122905361</c:v>
                </c:pt>
                <c:pt idx="8">
                  <c:v>1.1276573331945701</c:v>
                </c:pt>
                <c:pt idx="9">
                  <c:v>1.1270506989559399</c:v>
                </c:pt>
                <c:pt idx="10">
                  <c:v>1.12648206678549</c:v>
                </c:pt>
                <c:pt idx="11">
                  <c:v>1.1259688224339299</c:v>
                </c:pt>
                <c:pt idx="12">
                  <c:v>1.1254937305128501</c:v>
                </c:pt>
                <c:pt idx="13">
                  <c:v>1.12507544735918</c:v>
                </c:pt>
                <c:pt idx="14">
                  <c:v>1.12433133391064</c:v>
                </c:pt>
                <c:pt idx="15">
                  <c:v>1.1235300508067301</c:v>
                </c:pt>
                <c:pt idx="16">
                  <c:v>1.12257895676352</c:v>
                </c:pt>
                <c:pt idx="17">
                  <c:v>1.1225270905165701</c:v>
                </c:pt>
                <c:pt idx="18">
                  <c:v>1.1225891231303</c:v>
                </c:pt>
                <c:pt idx="19">
                  <c:v>1.12265196556059</c:v>
                </c:pt>
                <c:pt idx="20">
                  <c:v>1.1229960667358501</c:v>
                </c:pt>
                <c:pt idx="21">
                  <c:v>1.1232651942377401</c:v>
                </c:pt>
                <c:pt idx="22">
                  <c:v>1.1238651845580401</c:v>
                </c:pt>
                <c:pt idx="23">
                  <c:v>1.12441135211597</c:v>
                </c:pt>
                <c:pt idx="24">
                  <c:v>1.12479138686102</c:v>
                </c:pt>
                <c:pt idx="25">
                  <c:v>1.1249607625686</c:v>
                </c:pt>
                <c:pt idx="26">
                  <c:v>1.1250043290990499</c:v>
                </c:pt>
                <c:pt idx="27">
                  <c:v>1.1251272661818501</c:v>
                </c:pt>
                <c:pt idx="28">
                  <c:v>1.1254274684260299</c:v>
                </c:pt>
                <c:pt idx="29">
                  <c:v>1.12574920539227</c:v>
                </c:pt>
                <c:pt idx="30">
                  <c:v>1.1261094062518999</c:v>
                </c:pt>
                <c:pt idx="31">
                  <c:v>1.1262824397522899</c:v>
                </c:pt>
                <c:pt idx="32">
                  <c:v>1.12644574492418</c:v>
                </c:pt>
                <c:pt idx="33">
                  <c:v>1.1263333714752499</c:v>
                </c:pt>
                <c:pt idx="34">
                  <c:v>1.1264598683274401</c:v>
                </c:pt>
                <c:pt idx="35">
                  <c:v>1.1266623001306</c:v>
                </c:pt>
                <c:pt idx="36">
                  <c:v>1.1265890373579699</c:v>
                </c:pt>
                <c:pt idx="37">
                  <c:v>1.1262070448618</c:v>
                </c:pt>
                <c:pt idx="38">
                  <c:v>1.1259559589713699</c:v>
                </c:pt>
                <c:pt idx="39">
                  <c:v>1.12554834127732</c:v>
                </c:pt>
                <c:pt idx="40">
                  <c:v>1.1251115238887099</c:v>
                </c:pt>
                <c:pt idx="41">
                  <c:v>1.1246813013813399</c:v>
                </c:pt>
                <c:pt idx="42">
                  <c:v>1.12442215639848</c:v>
                </c:pt>
                <c:pt idx="43">
                  <c:v>1.1243039341786301</c:v>
                </c:pt>
                <c:pt idx="44">
                  <c:v>1.12441015474479</c:v>
                </c:pt>
                <c:pt idx="45">
                  <c:v>1.12464524244386</c:v>
                </c:pt>
                <c:pt idx="46">
                  <c:v>1.1245890443092701</c:v>
                </c:pt>
                <c:pt idx="47">
                  <c:v>1.12437884815628</c:v>
                </c:pt>
                <c:pt idx="48">
                  <c:v>1.1243420236802899</c:v>
                </c:pt>
                <c:pt idx="49">
                  <c:v>1.1245099944489201</c:v>
                </c:pt>
                <c:pt idx="50">
                  <c:v>1.1247007473794</c:v>
                </c:pt>
                <c:pt idx="51">
                  <c:v>1.1250661017083601</c:v>
                </c:pt>
                <c:pt idx="52">
                  <c:v>1.1252957158575101</c:v>
                </c:pt>
                <c:pt idx="53">
                  <c:v>1.1255149586948801</c:v>
                </c:pt>
                <c:pt idx="54">
                  <c:v>1.1258588340142199</c:v>
                </c:pt>
                <c:pt idx="55">
                  <c:v>1.12626585113575</c:v>
                </c:pt>
                <c:pt idx="56">
                  <c:v>1.1265269174013901</c:v>
                </c:pt>
                <c:pt idx="57">
                  <c:v>1.12673313739864</c:v>
                </c:pt>
                <c:pt idx="58">
                  <c:v>1.1270693237106799</c:v>
                </c:pt>
                <c:pt idx="59">
                  <c:v>1.1272274318944899</c:v>
                </c:pt>
                <c:pt idx="60">
                  <c:v>1.1276463147715901</c:v>
                </c:pt>
                <c:pt idx="61">
                  <c:v>1.1277959764640999</c:v>
                </c:pt>
                <c:pt idx="62">
                  <c:v>1.1276295869351201</c:v>
                </c:pt>
                <c:pt idx="63">
                  <c:v>1.1275267602582599</c:v>
                </c:pt>
                <c:pt idx="64">
                  <c:v>1.1274256517119099</c:v>
                </c:pt>
                <c:pt idx="65">
                  <c:v>1.1267415069389499</c:v>
                </c:pt>
                <c:pt idx="66">
                  <c:v>1.1262047964667501</c:v>
                </c:pt>
                <c:pt idx="67">
                  <c:v>1.1256887990541999</c:v>
                </c:pt>
                <c:pt idx="68">
                  <c:v>1.1251695797690699</c:v>
                </c:pt>
                <c:pt idx="69">
                  <c:v>1.1247565778006401</c:v>
                </c:pt>
                <c:pt idx="70">
                  <c:v>1.12455346737804</c:v>
                </c:pt>
                <c:pt idx="71">
                  <c:v>1.12412327834381</c:v>
                </c:pt>
                <c:pt idx="72">
                  <c:v>1.12420337233079</c:v>
                </c:pt>
                <c:pt idx="73">
                  <c:v>1.1240030230981899</c:v>
                </c:pt>
                <c:pt idx="74">
                  <c:v>1.1240454046294199</c:v>
                </c:pt>
                <c:pt idx="75">
                  <c:v>1.1238990725284801</c:v>
                </c:pt>
                <c:pt idx="76">
                  <c:v>1.12425086359152</c:v>
                </c:pt>
                <c:pt idx="77">
                  <c:v>1.1246093060353499</c:v>
                </c:pt>
                <c:pt idx="78">
                  <c:v>1.12559012701659</c:v>
                </c:pt>
                <c:pt idx="79">
                  <c:v>1.12617286742309</c:v>
                </c:pt>
                <c:pt idx="80">
                  <c:v>1.1265199042471801</c:v>
                </c:pt>
                <c:pt idx="81">
                  <c:v>1.12740418818423</c:v>
                </c:pt>
                <c:pt idx="82">
                  <c:v>1.1282745863488</c:v>
                </c:pt>
                <c:pt idx="83">
                  <c:v>1.12898035056388</c:v>
                </c:pt>
                <c:pt idx="84">
                  <c:v>1.1296024359033501</c:v>
                </c:pt>
                <c:pt idx="85">
                  <c:v>1.13028876388213</c:v>
                </c:pt>
                <c:pt idx="86">
                  <c:v>1.1310086430669599</c:v>
                </c:pt>
                <c:pt idx="87">
                  <c:v>1.1316662323120401</c:v>
                </c:pt>
                <c:pt idx="88">
                  <c:v>1.1325205967588601</c:v>
                </c:pt>
                <c:pt idx="89">
                  <c:v>1.1334884303833701</c:v>
                </c:pt>
                <c:pt idx="90">
                  <c:v>1.13452441094882</c:v>
                </c:pt>
                <c:pt idx="91">
                  <c:v>1.1360321095793799</c:v>
                </c:pt>
                <c:pt idx="92">
                  <c:v>1.1374839416707601</c:v>
                </c:pt>
                <c:pt idx="93">
                  <c:v>1.13899284025809</c:v>
                </c:pt>
                <c:pt idx="94">
                  <c:v>1.14050285136718</c:v>
                </c:pt>
                <c:pt idx="95">
                  <c:v>1.1418483374433399</c:v>
                </c:pt>
                <c:pt idx="96">
                  <c:v>1.1432693521419399</c:v>
                </c:pt>
                <c:pt idx="97">
                  <c:v>1.1442032428467701</c:v>
                </c:pt>
                <c:pt idx="98">
                  <c:v>1.1452422518746901</c:v>
                </c:pt>
                <c:pt idx="99">
                  <c:v>1.1462459741277899</c:v>
                </c:pt>
                <c:pt idx="100">
                  <c:v>1.14729500934595</c:v>
                </c:pt>
                <c:pt idx="101">
                  <c:v>1.1483875763256099</c:v>
                </c:pt>
                <c:pt idx="102">
                  <c:v>1.14893752288234</c:v>
                </c:pt>
                <c:pt idx="103">
                  <c:v>1.1492962024240001</c:v>
                </c:pt>
                <c:pt idx="104">
                  <c:v>1.1495256467786099</c:v>
                </c:pt>
                <c:pt idx="105">
                  <c:v>1.1497063812167001</c:v>
                </c:pt>
                <c:pt idx="106">
                  <c:v>1.1500548721167001</c:v>
                </c:pt>
                <c:pt idx="107">
                  <c:v>1.1501289625831901</c:v>
                </c:pt>
                <c:pt idx="108">
                  <c:v>1.15055919019206</c:v>
                </c:pt>
                <c:pt idx="109">
                  <c:v>1.15064460969084</c:v>
                </c:pt>
                <c:pt idx="110">
                  <c:v>1.15075637091627</c:v>
                </c:pt>
                <c:pt idx="111">
                  <c:v>1.1508143726054401</c:v>
                </c:pt>
                <c:pt idx="112">
                  <c:v>1.15119220469228</c:v>
                </c:pt>
                <c:pt idx="113">
                  <c:v>1.15144803657969</c:v>
                </c:pt>
                <c:pt idx="114">
                  <c:v>1.1517604187937101</c:v>
                </c:pt>
                <c:pt idx="115">
                  <c:v>1.15228581164767</c:v>
                </c:pt>
                <c:pt idx="116">
                  <c:v>1.1532546245101101</c:v>
                </c:pt>
                <c:pt idx="117">
                  <c:v>1.15381336724356</c:v>
                </c:pt>
                <c:pt idx="118">
                  <c:v>1.15415691950204</c:v>
                </c:pt>
                <c:pt idx="119">
                  <c:v>1.15454127946791</c:v>
                </c:pt>
                <c:pt idx="120">
                  <c:v>1.1552412897813</c:v>
                </c:pt>
                <c:pt idx="121">
                  <c:v>1.1561752415651201</c:v>
                </c:pt>
                <c:pt idx="122">
                  <c:v>1.1568566769934301</c:v>
                </c:pt>
                <c:pt idx="123">
                  <c:v>1.1575441433850799</c:v>
                </c:pt>
                <c:pt idx="124">
                  <c:v>1.15806309454908</c:v>
                </c:pt>
                <c:pt idx="125">
                  <c:v>1.15866106397213</c:v>
                </c:pt>
                <c:pt idx="126">
                  <c:v>1.1587064927345401</c:v>
                </c:pt>
                <c:pt idx="127">
                  <c:v>1.15872857317041</c:v>
                </c:pt>
                <c:pt idx="128">
                  <c:v>1.1589891629520901</c:v>
                </c:pt>
                <c:pt idx="129">
                  <c:v>1.15922872598916</c:v>
                </c:pt>
                <c:pt idx="130">
                  <c:v>1.15945594807107</c:v>
                </c:pt>
                <c:pt idx="131">
                  <c:v>1.1598111865423499</c:v>
                </c:pt>
                <c:pt idx="132">
                  <c:v>1.16011189284703</c:v>
                </c:pt>
                <c:pt idx="133">
                  <c:v>1.1604129280611299</c:v>
                </c:pt>
                <c:pt idx="134">
                  <c:v>1.16066984328531</c:v>
                </c:pt>
                <c:pt idx="135">
                  <c:v>1.1606321527972201</c:v>
                </c:pt>
                <c:pt idx="136">
                  <c:v>1.1610742052190799</c:v>
                </c:pt>
                <c:pt idx="137">
                  <c:v>1.1612893517301199</c:v>
                </c:pt>
                <c:pt idx="138">
                  <c:v>1.1614138995213199</c:v>
                </c:pt>
                <c:pt idx="139">
                  <c:v>1.16165343151444</c:v>
                </c:pt>
                <c:pt idx="140">
                  <c:v>1.16257246095064</c:v>
                </c:pt>
                <c:pt idx="141">
                  <c:v>1.16357151085697</c:v>
                </c:pt>
                <c:pt idx="142">
                  <c:v>1.1648060083435099</c:v>
                </c:pt>
                <c:pt idx="143">
                  <c:v>1.1657481373546099</c:v>
                </c:pt>
                <c:pt idx="144">
                  <c:v>1.1664394912591001</c:v>
                </c:pt>
                <c:pt idx="145">
                  <c:v>1.16695341975914</c:v>
                </c:pt>
                <c:pt idx="146">
                  <c:v>1.1676747710653499</c:v>
                </c:pt>
                <c:pt idx="147">
                  <c:v>1.16762412345219</c:v>
                </c:pt>
                <c:pt idx="148">
                  <c:v>1.16774575322962</c:v>
                </c:pt>
                <c:pt idx="149">
                  <c:v>1.1675118015852399</c:v>
                </c:pt>
                <c:pt idx="150">
                  <c:v>1.1676032162533001</c:v>
                </c:pt>
                <c:pt idx="151">
                  <c:v>1.16773814387755</c:v>
                </c:pt>
                <c:pt idx="152">
                  <c:v>1.16782275673884</c:v>
                </c:pt>
                <c:pt idx="153">
                  <c:v>1.1683683892792101</c:v>
                </c:pt>
                <c:pt idx="154">
                  <c:v>1.1685459357975001</c:v>
                </c:pt>
                <c:pt idx="155">
                  <c:v>1.16900972333367</c:v>
                </c:pt>
                <c:pt idx="156">
                  <c:v>1.1689036669591499</c:v>
                </c:pt>
                <c:pt idx="157">
                  <c:v>1.16843104575811</c:v>
                </c:pt>
                <c:pt idx="158">
                  <c:v>1.16800561524441</c:v>
                </c:pt>
                <c:pt idx="159">
                  <c:v>1.16748347872654</c:v>
                </c:pt>
                <c:pt idx="160">
                  <c:v>1.1669293355397901</c:v>
                </c:pt>
                <c:pt idx="161">
                  <c:v>1.16605122729293</c:v>
                </c:pt>
                <c:pt idx="162">
                  <c:v>1.1649910381419499</c:v>
                </c:pt>
                <c:pt idx="163">
                  <c:v>1.1638076104778701</c:v>
                </c:pt>
                <c:pt idx="164">
                  <c:v>1.16250394320026</c:v>
                </c:pt>
                <c:pt idx="165">
                  <c:v>1.1608971904674501</c:v>
                </c:pt>
                <c:pt idx="166">
                  <c:v>1.15908024919145</c:v>
                </c:pt>
                <c:pt idx="167">
                  <c:v>1.1572024076937699</c:v>
                </c:pt>
                <c:pt idx="168">
                  <c:v>1.15533067637193</c:v>
                </c:pt>
                <c:pt idx="169">
                  <c:v>1.15345291266321</c:v>
                </c:pt>
                <c:pt idx="170">
                  <c:v>1.1515884227669699</c:v>
                </c:pt>
                <c:pt idx="171">
                  <c:v>1.1496841006109999</c:v>
                </c:pt>
                <c:pt idx="172">
                  <c:v>1.14831816607374</c:v>
                </c:pt>
                <c:pt idx="173">
                  <c:v>1.14668845714282</c:v>
                </c:pt>
                <c:pt idx="174">
                  <c:v>1.1450891917779999</c:v>
                </c:pt>
                <c:pt idx="175">
                  <c:v>1.1438276658465401</c:v>
                </c:pt>
                <c:pt idx="176">
                  <c:v>1.1427547765472901</c:v>
                </c:pt>
                <c:pt idx="177">
                  <c:v>1.14238977622712</c:v>
                </c:pt>
                <c:pt idx="178">
                  <c:v>1.1419586992653801</c:v>
                </c:pt>
                <c:pt idx="179">
                  <c:v>1.14135853902145</c:v>
                </c:pt>
                <c:pt idx="180">
                  <c:v>1.14057833595631</c:v>
                </c:pt>
                <c:pt idx="181">
                  <c:v>1.13942774816745</c:v>
                </c:pt>
                <c:pt idx="182">
                  <c:v>1.1380846744922799</c:v>
                </c:pt>
                <c:pt idx="183">
                  <c:v>1.1375882810181499</c:v>
                </c:pt>
                <c:pt idx="184">
                  <c:v>1.13708861222021</c:v>
                </c:pt>
                <c:pt idx="185">
                  <c:v>1.1367127864570601</c:v>
                </c:pt>
                <c:pt idx="186">
                  <c:v>1.1365699933417699</c:v>
                </c:pt>
                <c:pt idx="187">
                  <c:v>1.13634028173207</c:v>
                </c:pt>
                <c:pt idx="188">
                  <c:v>1.13612577850642</c:v>
                </c:pt>
                <c:pt idx="189">
                  <c:v>1.13597719624344</c:v>
                </c:pt>
                <c:pt idx="190">
                  <c:v>1.1358250205749201</c:v>
                </c:pt>
                <c:pt idx="191">
                  <c:v>1.1349817439379699</c:v>
                </c:pt>
                <c:pt idx="192">
                  <c:v>1.13457377820401</c:v>
                </c:pt>
                <c:pt idx="193">
                  <c:v>1.1342653571807499</c:v>
                </c:pt>
                <c:pt idx="194">
                  <c:v>1.13392012722653</c:v>
                </c:pt>
                <c:pt idx="195">
                  <c:v>1.13333650630641</c:v>
                </c:pt>
                <c:pt idx="196">
                  <c:v>1.13268577890919</c:v>
                </c:pt>
                <c:pt idx="197">
                  <c:v>1.1323767325874801</c:v>
                </c:pt>
                <c:pt idx="198">
                  <c:v>1.1318172092245</c:v>
                </c:pt>
                <c:pt idx="199">
                  <c:v>1.1311539247579001</c:v>
                </c:pt>
                <c:pt idx="200">
                  <c:v>1.13035021499531</c:v>
                </c:pt>
                <c:pt idx="201">
                  <c:v>1.12988757179702</c:v>
                </c:pt>
                <c:pt idx="202">
                  <c:v>1.12951136401894</c:v>
                </c:pt>
                <c:pt idx="203">
                  <c:v>1.1290298747663601</c:v>
                </c:pt>
                <c:pt idx="204">
                  <c:v>1.1284627013508099</c:v>
                </c:pt>
                <c:pt idx="205">
                  <c:v>1.12794268438969</c:v>
                </c:pt>
                <c:pt idx="206">
                  <c:v>1.1276078268437599</c:v>
                </c:pt>
                <c:pt idx="207">
                  <c:v>1.12731339315787</c:v>
                </c:pt>
                <c:pt idx="208">
                  <c:v>1.12704154195687</c:v>
                </c:pt>
                <c:pt idx="209">
                  <c:v>1.12667292092882</c:v>
                </c:pt>
                <c:pt idx="210">
                  <c:v>1.1262480766961001</c:v>
                </c:pt>
                <c:pt idx="211">
                  <c:v>1.12567761458701</c:v>
                </c:pt>
                <c:pt idx="212">
                  <c:v>1.1249789189121</c:v>
                </c:pt>
                <c:pt idx="213">
                  <c:v>1.1237764956268299</c:v>
                </c:pt>
                <c:pt idx="214">
                  <c:v>1.1224974044187099</c:v>
                </c:pt>
                <c:pt idx="215">
                  <c:v>1.12134971718913</c:v>
                </c:pt>
                <c:pt idx="216">
                  <c:v>1.1203408764362599</c:v>
                </c:pt>
                <c:pt idx="217">
                  <c:v>1.11924257910669</c:v>
                </c:pt>
                <c:pt idx="218">
                  <c:v>1.11850601574027</c:v>
                </c:pt>
                <c:pt idx="219">
                  <c:v>1.1178551469461799</c:v>
                </c:pt>
                <c:pt idx="220">
                  <c:v>1.11737686019114</c:v>
                </c:pt>
                <c:pt idx="221">
                  <c:v>1.1167851477369299</c:v>
                </c:pt>
                <c:pt idx="222">
                  <c:v>1.11628398014691</c:v>
                </c:pt>
                <c:pt idx="223">
                  <c:v>1.11576603001206</c:v>
                </c:pt>
                <c:pt idx="224">
                  <c:v>1.11518098902629</c:v>
                </c:pt>
                <c:pt idx="225">
                  <c:v>1.1144628196100901</c:v>
                </c:pt>
                <c:pt idx="226">
                  <c:v>1.1135397505318101</c:v>
                </c:pt>
                <c:pt idx="227">
                  <c:v>1.1125588009991201</c:v>
                </c:pt>
                <c:pt idx="228">
                  <c:v>1.1112984690168199</c:v>
                </c:pt>
                <c:pt idx="229">
                  <c:v>1.11066173398331</c:v>
                </c:pt>
                <c:pt idx="230">
                  <c:v>1.10994823135053</c:v>
                </c:pt>
                <c:pt idx="231">
                  <c:v>1.1095438607091099</c:v>
                </c:pt>
                <c:pt idx="232">
                  <c:v>1.1092369386654199</c:v>
                </c:pt>
                <c:pt idx="233">
                  <c:v>1.10876890247809</c:v>
                </c:pt>
                <c:pt idx="234">
                  <c:v>1.10853606754468</c:v>
                </c:pt>
                <c:pt idx="235">
                  <c:v>1.10820402346403</c:v>
                </c:pt>
                <c:pt idx="236">
                  <c:v>1.10787736335589</c:v>
                </c:pt>
                <c:pt idx="237">
                  <c:v>1.1074871238144901</c:v>
                </c:pt>
                <c:pt idx="238">
                  <c:v>1.1076995440965201</c:v>
                </c:pt>
                <c:pt idx="239">
                  <c:v>1.1078685711604599</c:v>
                </c:pt>
                <c:pt idx="240">
                  <c:v>1.1084492758336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2219727902418018"/>
          <c:min val="0.9552910506662787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CLOSE_4183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2339</c:v>
                </c:pt>
                <c:pt idx="1">
                  <c:v>2424</c:v>
                </c:pt>
                <c:pt idx="2">
                  <c:v>2458</c:v>
                </c:pt>
                <c:pt idx="3">
                  <c:v>2450</c:v>
                </c:pt>
                <c:pt idx="4">
                  <c:v>2546</c:v>
                </c:pt>
                <c:pt idx="5">
                  <c:v>2541</c:v>
                </c:pt>
                <c:pt idx="6">
                  <c:v>2537</c:v>
                </c:pt>
                <c:pt idx="7">
                  <c:v>2583</c:v>
                </c:pt>
                <c:pt idx="8">
                  <c:v>2586</c:v>
                </c:pt>
                <c:pt idx="9">
                  <c:v>2581</c:v>
                </c:pt>
                <c:pt idx="10">
                  <c:v>2601</c:v>
                </c:pt>
                <c:pt idx="11">
                  <c:v>2614</c:v>
                </c:pt>
                <c:pt idx="12">
                  <c:v>2590</c:v>
                </c:pt>
                <c:pt idx="13">
                  <c:v>2634</c:v>
                </c:pt>
                <c:pt idx="14">
                  <c:v>2668</c:v>
                </c:pt>
                <c:pt idx="15">
                  <c:v>2561</c:v>
                </c:pt>
                <c:pt idx="16">
                  <c:v>2450</c:v>
                </c:pt>
                <c:pt idx="17">
                  <c:v>2426</c:v>
                </c:pt>
                <c:pt idx="18">
                  <c:v>2455</c:v>
                </c:pt>
                <c:pt idx="19">
                  <c:v>2427</c:v>
                </c:pt>
                <c:pt idx="20">
                  <c:v>2462</c:v>
                </c:pt>
                <c:pt idx="21">
                  <c:v>2429</c:v>
                </c:pt>
                <c:pt idx="22">
                  <c:v>2454</c:v>
                </c:pt>
                <c:pt idx="23">
                  <c:v>2521</c:v>
                </c:pt>
                <c:pt idx="24">
                  <c:v>2533</c:v>
                </c:pt>
                <c:pt idx="25">
                  <c:v>2590</c:v>
                </c:pt>
                <c:pt idx="26">
                  <c:v>2607</c:v>
                </c:pt>
                <c:pt idx="27">
                  <c:v>2655</c:v>
                </c:pt>
                <c:pt idx="28">
                  <c:v>2643</c:v>
                </c:pt>
                <c:pt idx="29">
                  <c:v>2617</c:v>
                </c:pt>
                <c:pt idx="30">
                  <c:v>2636</c:v>
                </c:pt>
                <c:pt idx="31">
                  <c:v>2630</c:v>
                </c:pt>
                <c:pt idx="32">
                  <c:v>2581</c:v>
                </c:pt>
                <c:pt idx="33">
                  <c:v>2588</c:v>
                </c:pt>
                <c:pt idx="34">
                  <c:v>2557</c:v>
                </c:pt>
                <c:pt idx="35">
                  <c:v>2634</c:v>
                </c:pt>
                <c:pt idx="36">
                  <c:v>2623</c:v>
                </c:pt>
                <c:pt idx="37">
                  <c:v>2680</c:v>
                </c:pt>
                <c:pt idx="38">
                  <c:v>2716</c:v>
                </c:pt>
                <c:pt idx="39">
                  <c:v>2720</c:v>
                </c:pt>
                <c:pt idx="40">
                  <c:v>2688</c:v>
                </c:pt>
                <c:pt idx="41">
                  <c:v>2714</c:v>
                </c:pt>
                <c:pt idx="42">
                  <c:v>2702</c:v>
                </c:pt>
                <c:pt idx="43">
                  <c:v>2696</c:v>
                </c:pt>
                <c:pt idx="44">
                  <c:v>2701</c:v>
                </c:pt>
                <c:pt idx="45">
                  <c:v>2729</c:v>
                </c:pt>
                <c:pt idx="46">
                  <c:v>2785</c:v>
                </c:pt>
                <c:pt idx="47">
                  <c:v>2754</c:v>
                </c:pt>
                <c:pt idx="48">
                  <c:v>2776</c:v>
                </c:pt>
                <c:pt idx="49">
                  <c:v>2690</c:v>
                </c:pt>
                <c:pt idx="50">
                  <c:v>2674</c:v>
                </c:pt>
                <c:pt idx="51">
                  <c:v>2671</c:v>
                </c:pt>
                <c:pt idx="52">
                  <c:v>2669</c:v>
                </c:pt>
                <c:pt idx="53">
                  <c:v>2619</c:v>
                </c:pt>
                <c:pt idx="54">
                  <c:v>2638</c:v>
                </c:pt>
                <c:pt idx="55">
                  <c:v>2602</c:v>
                </c:pt>
                <c:pt idx="56">
                  <c:v>2628</c:v>
                </c:pt>
                <c:pt idx="57">
                  <c:v>2650</c:v>
                </c:pt>
                <c:pt idx="58">
                  <c:v>2623</c:v>
                </c:pt>
                <c:pt idx="59">
                  <c:v>2637</c:v>
                </c:pt>
                <c:pt idx="60">
                  <c:v>2648</c:v>
                </c:pt>
                <c:pt idx="61">
                  <c:v>2664</c:v>
                </c:pt>
                <c:pt idx="62">
                  <c:v>2674</c:v>
                </c:pt>
                <c:pt idx="63">
                  <c:v>2651</c:v>
                </c:pt>
                <c:pt idx="64">
                  <c:v>2633</c:v>
                </c:pt>
                <c:pt idx="65">
                  <c:v>2637</c:v>
                </c:pt>
                <c:pt idx="66">
                  <c:v>2660</c:v>
                </c:pt>
                <c:pt idx="67">
                  <c:v>2679</c:v>
                </c:pt>
                <c:pt idx="68">
                  <c:v>2700</c:v>
                </c:pt>
                <c:pt idx="69">
                  <c:v>2652</c:v>
                </c:pt>
                <c:pt idx="70">
                  <c:v>2740</c:v>
                </c:pt>
                <c:pt idx="71">
                  <c:v>2788</c:v>
                </c:pt>
                <c:pt idx="72">
                  <c:v>2801</c:v>
                </c:pt>
                <c:pt idx="73">
                  <c:v>2776</c:v>
                </c:pt>
                <c:pt idx="74">
                  <c:v>2728</c:v>
                </c:pt>
                <c:pt idx="75">
                  <c:v>2691</c:v>
                </c:pt>
                <c:pt idx="76">
                  <c:v>2624</c:v>
                </c:pt>
                <c:pt idx="77">
                  <c:v>2551</c:v>
                </c:pt>
                <c:pt idx="78">
                  <c:v>2603</c:v>
                </c:pt>
                <c:pt idx="79">
                  <c:v>2613</c:v>
                </c:pt>
                <c:pt idx="80">
                  <c:v>2628</c:v>
                </c:pt>
                <c:pt idx="81">
                  <c:v>2581</c:v>
                </c:pt>
                <c:pt idx="82">
                  <c:v>2578</c:v>
                </c:pt>
                <c:pt idx="83">
                  <c:v>2599</c:v>
                </c:pt>
                <c:pt idx="84">
                  <c:v>2566</c:v>
                </c:pt>
                <c:pt idx="85">
                  <c:v>2579</c:v>
                </c:pt>
                <c:pt idx="86">
                  <c:v>2582</c:v>
                </c:pt>
                <c:pt idx="87">
                  <c:v>2553</c:v>
                </c:pt>
                <c:pt idx="88">
                  <c:v>2544</c:v>
                </c:pt>
                <c:pt idx="89">
                  <c:v>2551</c:v>
                </c:pt>
                <c:pt idx="90">
                  <c:v>2452</c:v>
                </c:pt>
                <c:pt idx="91">
                  <c:v>2404</c:v>
                </c:pt>
                <c:pt idx="92">
                  <c:v>2380</c:v>
                </c:pt>
                <c:pt idx="93">
                  <c:v>2396</c:v>
                </c:pt>
                <c:pt idx="94">
                  <c:v>2392</c:v>
                </c:pt>
                <c:pt idx="95">
                  <c:v>2402</c:v>
                </c:pt>
                <c:pt idx="96">
                  <c:v>2427</c:v>
                </c:pt>
                <c:pt idx="97">
                  <c:v>2496</c:v>
                </c:pt>
                <c:pt idx="98">
                  <c:v>2496</c:v>
                </c:pt>
                <c:pt idx="99">
                  <c:v>2416</c:v>
                </c:pt>
                <c:pt idx="100">
                  <c:v>2419</c:v>
                </c:pt>
                <c:pt idx="101">
                  <c:v>2492</c:v>
                </c:pt>
                <c:pt idx="102">
                  <c:v>2498</c:v>
                </c:pt>
                <c:pt idx="103">
                  <c:v>2522</c:v>
                </c:pt>
                <c:pt idx="104">
                  <c:v>2501</c:v>
                </c:pt>
                <c:pt idx="105">
                  <c:v>2525</c:v>
                </c:pt>
                <c:pt idx="106">
                  <c:v>2501</c:v>
                </c:pt>
                <c:pt idx="107">
                  <c:v>2478</c:v>
                </c:pt>
                <c:pt idx="108">
                  <c:v>2532</c:v>
                </c:pt>
                <c:pt idx="109">
                  <c:v>2515</c:v>
                </c:pt>
                <c:pt idx="110">
                  <c:v>2488</c:v>
                </c:pt>
                <c:pt idx="111">
                  <c:v>2383</c:v>
                </c:pt>
                <c:pt idx="112">
                  <c:v>2304</c:v>
                </c:pt>
                <c:pt idx="113">
                  <c:v>2301</c:v>
                </c:pt>
                <c:pt idx="114">
                  <c:v>2288</c:v>
                </c:pt>
                <c:pt idx="115">
                  <c:v>2230</c:v>
                </c:pt>
                <c:pt idx="116">
                  <c:v>2268</c:v>
                </c:pt>
                <c:pt idx="117">
                  <c:v>2253</c:v>
                </c:pt>
                <c:pt idx="118">
                  <c:v>2271</c:v>
                </c:pt>
                <c:pt idx="119">
                  <c:v>2233</c:v>
                </c:pt>
                <c:pt idx="120">
                  <c:v>2223</c:v>
                </c:pt>
                <c:pt idx="121">
                  <c:v>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CLOSE_4208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43889</c:v>
                </c:pt>
                <c:pt idx="1">
                  <c:v>43888</c:v>
                </c:pt>
                <c:pt idx="2">
                  <c:v>43887</c:v>
                </c:pt>
                <c:pt idx="3">
                  <c:v>43886</c:v>
                </c:pt>
                <c:pt idx="4">
                  <c:v>43882</c:v>
                </c:pt>
                <c:pt idx="5">
                  <c:v>43881</c:v>
                </c:pt>
                <c:pt idx="6">
                  <c:v>43880</c:v>
                </c:pt>
                <c:pt idx="7">
                  <c:v>43879</c:v>
                </c:pt>
                <c:pt idx="8">
                  <c:v>43878</c:v>
                </c:pt>
                <c:pt idx="9">
                  <c:v>43875</c:v>
                </c:pt>
                <c:pt idx="10">
                  <c:v>43874</c:v>
                </c:pt>
                <c:pt idx="11">
                  <c:v>43873</c:v>
                </c:pt>
                <c:pt idx="12">
                  <c:v>43871</c:v>
                </c:pt>
                <c:pt idx="13">
                  <c:v>43868</c:v>
                </c:pt>
                <c:pt idx="14">
                  <c:v>43867</c:v>
                </c:pt>
                <c:pt idx="15">
                  <c:v>43866</c:v>
                </c:pt>
                <c:pt idx="16">
                  <c:v>43865</c:v>
                </c:pt>
                <c:pt idx="17">
                  <c:v>43864</c:v>
                </c:pt>
                <c:pt idx="18">
                  <c:v>43861</c:v>
                </c:pt>
                <c:pt idx="19">
                  <c:v>43860</c:v>
                </c:pt>
                <c:pt idx="20">
                  <c:v>43859</c:v>
                </c:pt>
                <c:pt idx="21">
                  <c:v>43858</c:v>
                </c:pt>
                <c:pt idx="22">
                  <c:v>43857</c:v>
                </c:pt>
                <c:pt idx="23">
                  <c:v>43854</c:v>
                </c:pt>
                <c:pt idx="24">
                  <c:v>43853</c:v>
                </c:pt>
                <c:pt idx="25">
                  <c:v>43852</c:v>
                </c:pt>
                <c:pt idx="26">
                  <c:v>43851</c:v>
                </c:pt>
                <c:pt idx="27">
                  <c:v>43850</c:v>
                </c:pt>
                <c:pt idx="28">
                  <c:v>43847</c:v>
                </c:pt>
                <c:pt idx="29">
                  <c:v>43846</c:v>
                </c:pt>
                <c:pt idx="30">
                  <c:v>43845</c:v>
                </c:pt>
                <c:pt idx="31">
                  <c:v>43844</c:v>
                </c:pt>
                <c:pt idx="32">
                  <c:v>43840</c:v>
                </c:pt>
                <c:pt idx="33">
                  <c:v>43839</c:v>
                </c:pt>
                <c:pt idx="34">
                  <c:v>43838</c:v>
                </c:pt>
                <c:pt idx="35">
                  <c:v>43837</c:v>
                </c:pt>
                <c:pt idx="36">
                  <c:v>43836</c:v>
                </c:pt>
                <c:pt idx="37">
                  <c:v>43829</c:v>
                </c:pt>
                <c:pt idx="38">
                  <c:v>43826</c:v>
                </c:pt>
                <c:pt idx="39">
                  <c:v>43825</c:v>
                </c:pt>
                <c:pt idx="40">
                  <c:v>43824</c:v>
                </c:pt>
                <c:pt idx="41">
                  <c:v>43823</c:v>
                </c:pt>
                <c:pt idx="42">
                  <c:v>43822</c:v>
                </c:pt>
                <c:pt idx="43">
                  <c:v>43819</c:v>
                </c:pt>
                <c:pt idx="44">
                  <c:v>43818</c:v>
                </c:pt>
                <c:pt idx="45">
                  <c:v>43817</c:v>
                </c:pt>
                <c:pt idx="46">
                  <c:v>43816</c:v>
                </c:pt>
                <c:pt idx="47">
                  <c:v>43815</c:v>
                </c:pt>
                <c:pt idx="48">
                  <c:v>43812</c:v>
                </c:pt>
                <c:pt idx="49">
                  <c:v>43811</c:v>
                </c:pt>
                <c:pt idx="50">
                  <c:v>43810</c:v>
                </c:pt>
                <c:pt idx="51">
                  <c:v>43809</c:v>
                </c:pt>
                <c:pt idx="52">
                  <c:v>43808</c:v>
                </c:pt>
                <c:pt idx="53">
                  <c:v>43805</c:v>
                </c:pt>
                <c:pt idx="54">
                  <c:v>43804</c:v>
                </c:pt>
                <c:pt idx="55">
                  <c:v>43803</c:v>
                </c:pt>
                <c:pt idx="56">
                  <c:v>43802</c:v>
                </c:pt>
                <c:pt idx="57">
                  <c:v>43801</c:v>
                </c:pt>
                <c:pt idx="58">
                  <c:v>43798</c:v>
                </c:pt>
                <c:pt idx="59">
                  <c:v>43797</c:v>
                </c:pt>
                <c:pt idx="60">
                  <c:v>43796</c:v>
                </c:pt>
                <c:pt idx="61">
                  <c:v>43795</c:v>
                </c:pt>
                <c:pt idx="62">
                  <c:v>43794</c:v>
                </c:pt>
                <c:pt idx="63">
                  <c:v>43791</c:v>
                </c:pt>
                <c:pt idx="64">
                  <c:v>43790</c:v>
                </c:pt>
                <c:pt idx="65">
                  <c:v>43789</c:v>
                </c:pt>
                <c:pt idx="66">
                  <c:v>43788</c:v>
                </c:pt>
                <c:pt idx="67">
                  <c:v>43787</c:v>
                </c:pt>
                <c:pt idx="68">
                  <c:v>43784</c:v>
                </c:pt>
                <c:pt idx="69">
                  <c:v>43783</c:v>
                </c:pt>
                <c:pt idx="70">
                  <c:v>43782</c:v>
                </c:pt>
                <c:pt idx="71">
                  <c:v>43781</c:v>
                </c:pt>
                <c:pt idx="72">
                  <c:v>43780</c:v>
                </c:pt>
                <c:pt idx="73">
                  <c:v>43777</c:v>
                </c:pt>
                <c:pt idx="74">
                  <c:v>43776</c:v>
                </c:pt>
                <c:pt idx="75">
                  <c:v>43775</c:v>
                </c:pt>
                <c:pt idx="76">
                  <c:v>43774</c:v>
                </c:pt>
                <c:pt idx="77">
                  <c:v>43770</c:v>
                </c:pt>
                <c:pt idx="78">
                  <c:v>43769</c:v>
                </c:pt>
                <c:pt idx="79">
                  <c:v>43768</c:v>
                </c:pt>
                <c:pt idx="80">
                  <c:v>43767</c:v>
                </c:pt>
                <c:pt idx="81">
                  <c:v>43766</c:v>
                </c:pt>
                <c:pt idx="82">
                  <c:v>43763</c:v>
                </c:pt>
                <c:pt idx="83">
                  <c:v>43762</c:v>
                </c:pt>
                <c:pt idx="84">
                  <c:v>43761</c:v>
                </c:pt>
                <c:pt idx="85">
                  <c:v>43759</c:v>
                </c:pt>
                <c:pt idx="86">
                  <c:v>43756</c:v>
                </c:pt>
                <c:pt idx="87">
                  <c:v>43755</c:v>
                </c:pt>
                <c:pt idx="88">
                  <c:v>43754</c:v>
                </c:pt>
                <c:pt idx="89">
                  <c:v>43753</c:v>
                </c:pt>
                <c:pt idx="90">
                  <c:v>43749</c:v>
                </c:pt>
                <c:pt idx="91">
                  <c:v>43748</c:v>
                </c:pt>
                <c:pt idx="92">
                  <c:v>43747</c:v>
                </c:pt>
                <c:pt idx="93">
                  <c:v>43746</c:v>
                </c:pt>
                <c:pt idx="94">
                  <c:v>43745</c:v>
                </c:pt>
                <c:pt idx="95">
                  <c:v>43742</c:v>
                </c:pt>
                <c:pt idx="96">
                  <c:v>43741</c:v>
                </c:pt>
                <c:pt idx="97">
                  <c:v>43740</c:v>
                </c:pt>
                <c:pt idx="98">
                  <c:v>43739</c:v>
                </c:pt>
                <c:pt idx="99">
                  <c:v>43738</c:v>
                </c:pt>
                <c:pt idx="100">
                  <c:v>43735</c:v>
                </c:pt>
                <c:pt idx="101">
                  <c:v>43734</c:v>
                </c:pt>
                <c:pt idx="102">
                  <c:v>43733</c:v>
                </c:pt>
                <c:pt idx="103">
                  <c:v>43732</c:v>
                </c:pt>
                <c:pt idx="104">
                  <c:v>43728</c:v>
                </c:pt>
                <c:pt idx="105">
                  <c:v>43727</c:v>
                </c:pt>
                <c:pt idx="106">
                  <c:v>43726</c:v>
                </c:pt>
                <c:pt idx="107">
                  <c:v>43725</c:v>
                </c:pt>
                <c:pt idx="108">
                  <c:v>43721</c:v>
                </c:pt>
                <c:pt idx="109">
                  <c:v>43720</c:v>
                </c:pt>
                <c:pt idx="110">
                  <c:v>43719</c:v>
                </c:pt>
                <c:pt idx="111">
                  <c:v>43718</c:v>
                </c:pt>
                <c:pt idx="112">
                  <c:v>43717</c:v>
                </c:pt>
                <c:pt idx="113">
                  <c:v>43714</c:v>
                </c:pt>
                <c:pt idx="114">
                  <c:v>43713</c:v>
                </c:pt>
                <c:pt idx="115">
                  <c:v>43712</c:v>
                </c:pt>
                <c:pt idx="116">
                  <c:v>43711</c:v>
                </c:pt>
                <c:pt idx="117">
                  <c:v>43710</c:v>
                </c:pt>
                <c:pt idx="118">
                  <c:v>43707</c:v>
                </c:pt>
                <c:pt idx="119">
                  <c:v>43706</c:v>
                </c:pt>
                <c:pt idx="120">
                  <c:v>43705</c:v>
                </c:pt>
                <c:pt idx="121">
                  <c:v>43704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2210.6437594744821</c:v>
                </c:pt>
                <c:pt idx="1">
                  <c:v>2281.4113188479032</c:v>
                </c:pt>
                <c:pt idx="2">
                  <c:v>2340.9459322890352</c:v>
                </c:pt>
                <c:pt idx="3">
                  <c:v>2336.4527539161195</c:v>
                </c:pt>
                <c:pt idx="4">
                  <c:v>2436.4259727134918</c:v>
                </c:pt>
                <c:pt idx="5">
                  <c:v>2433.0560889338053</c:v>
                </c:pt>
                <c:pt idx="6">
                  <c:v>2402.7271349166249</c:v>
                </c:pt>
                <c:pt idx="7">
                  <c:v>2444.289034866094</c:v>
                </c:pt>
                <c:pt idx="8">
                  <c:v>2470.1248105103591</c:v>
                </c:pt>
                <c:pt idx="9">
                  <c:v>2491.4674077817081</c:v>
                </c:pt>
                <c:pt idx="10">
                  <c:v>2493.7139969681657</c:v>
                </c:pt>
                <c:pt idx="11">
                  <c:v>2488.0975240020216</c:v>
                </c:pt>
                <c:pt idx="12">
                  <c:v>2500.4537645275395</c:v>
                </c:pt>
                <c:pt idx="13">
                  <c:v>2511.6867104598282</c:v>
                </c:pt>
                <c:pt idx="14">
                  <c:v>2524.0429509853461</c:v>
                </c:pt>
                <c:pt idx="15">
                  <c:v>2460.0151591712988</c:v>
                </c:pt>
                <c:pt idx="16">
                  <c:v>2495.9605861546238</c:v>
                </c:pt>
                <c:pt idx="17">
                  <c:v>2480.2344618494189</c:v>
                </c:pt>
                <c:pt idx="18">
                  <c:v>2509.4401212733706</c:v>
                </c:pt>
                <c:pt idx="19">
                  <c:v>2484.7276402223347</c:v>
                </c:pt>
                <c:pt idx="20">
                  <c:v>2516.1798888327439</c:v>
                </c:pt>
                <c:pt idx="21">
                  <c:v>2501.5770591207684</c:v>
                </c:pt>
                <c:pt idx="22">
                  <c:v>2520.6730672056597</c:v>
                </c:pt>
                <c:pt idx="23">
                  <c:v>2592.5639211723096</c:v>
                </c:pt>
                <c:pt idx="24">
                  <c:v>2595.9338049519961</c:v>
                </c:pt>
                <c:pt idx="25">
                  <c:v>2645.3587670540678</c:v>
                </c:pt>
                <c:pt idx="26">
                  <c:v>2636.3724103082368</c:v>
                </c:pt>
                <c:pt idx="27">
                  <c:v>2684.6740778170797</c:v>
                </c:pt>
                <c:pt idx="28">
                  <c:v>2670.0712481051037</c:v>
                </c:pt>
                <c:pt idx="29">
                  <c:v>2635.249115715008</c:v>
                </c:pt>
                <c:pt idx="30">
                  <c:v>2627.3860535624053</c:v>
                </c:pt>
                <c:pt idx="31">
                  <c:v>2616.1531076301162</c:v>
                </c:pt>
                <c:pt idx="32">
                  <c:v>2580.2076806467917</c:v>
                </c:pt>
                <c:pt idx="33">
                  <c:v>2595.9338049519961</c:v>
                </c:pt>
                <c:pt idx="34">
                  <c:v>2576.8377968671048</c:v>
                </c:pt>
                <c:pt idx="35">
                  <c:v>2631.8792319353211</c:v>
                </c:pt>
                <c:pt idx="36">
                  <c:v>2619.5229914098031</c:v>
                </c:pt>
                <c:pt idx="37">
                  <c:v>2672.3178372915618</c:v>
                </c:pt>
                <c:pt idx="38">
                  <c:v>2682.4274886306216</c:v>
                </c:pt>
                <c:pt idx="39">
                  <c:v>2684.6740778170797</c:v>
                </c:pt>
                <c:pt idx="40">
                  <c:v>2659.9615967660438</c:v>
                </c:pt>
                <c:pt idx="41">
                  <c:v>2701.5234967155129</c:v>
                </c:pt>
                <c:pt idx="42">
                  <c:v>2703.770085901971</c:v>
                </c:pt>
                <c:pt idx="43">
                  <c:v>2731.8524507326933</c:v>
                </c:pt>
                <c:pt idx="44">
                  <c:v>2744.2086912582113</c:v>
                </c:pt>
                <c:pt idx="45">
                  <c:v>2735.2223345123803</c:v>
                </c:pt>
                <c:pt idx="46">
                  <c:v>2746.4552804446694</c:v>
                </c:pt>
                <c:pt idx="47">
                  <c:v>2752.0717534108139</c:v>
                </c:pt>
                <c:pt idx="48">
                  <c:v>2784.647296614452</c:v>
                </c:pt>
                <c:pt idx="49">
                  <c:v>2706.0166750884287</c:v>
                </c:pt>
                <c:pt idx="50">
                  <c:v>2691.4138453764531</c:v>
                </c:pt>
                <c:pt idx="51">
                  <c:v>2668.9479535118749</c:v>
                </c:pt>
                <c:pt idx="52">
                  <c:v>2674.5644264780194</c:v>
                </c:pt>
                <c:pt idx="53">
                  <c:v>2648.7286508337547</c:v>
                </c:pt>
                <c:pt idx="54">
                  <c:v>2661.0848913592727</c:v>
                </c:pt>
                <c:pt idx="55">
                  <c:v>2634.1258211217787</c:v>
                </c:pt>
                <c:pt idx="56">
                  <c:v>2646.4820616472966</c:v>
                </c:pt>
                <c:pt idx="57">
                  <c:v>2700.4002021222841</c:v>
                </c:pt>
                <c:pt idx="58">
                  <c:v>2640.8655886811521</c:v>
                </c:pt>
                <c:pt idx="59">
                  <c:v>2656.5917129863569</c:v>
                </c:pt>
                <c:pt idx="60">
                  <c:v>2676.8110156644771</c:v>
                </c:pt>
                <c:pt idx="61">
                  <c:v>2609.4133400707428</c:v>
                </c:pt>
                <c:pt idx="62">
                  <c:v>2608.290045477514</c:v>
                </c:pt>
                <c:pt idx="63">
                  <c:v>2594.8105103587673</c:v>
                </c:pt>
                <c:pt idx="64">
                  <c:v>2567.8514401212738</c:v>
                </c:pt>
                <c:pt idx="65">
                  <c:v>2599.303688731683</c:v>
                </c:pt>
                <c:pt idx="66">
                  <c:v>2641.9888832743814</c:v>
                </c:pt>
                <c:pt idx="67">
                  <c:v>2643.1121778676102</c:v>
                </c:pt>
                <c:pt idx="68">
                  <c:v>2650.9752400202124</c:v>
                </c:pt>
                <c:pt idx="69">
                  <c:v>2618.3996968165743</c:v>
                </c:pt>
                <c:pt idx="70">
                  <c:v>2671.1945426983325</c:v>
                </c:pt>
                <c:pt idx="71">
                  <c:v>2734.0990399191514</c:v>
                </c:pt>
                <c:pt idx="72">
                  <c:v>2716.1263264274889</c:v>
                </c:pt>
                <c:pt idx="73">
                  <c:v>2703.770085901971</c:v>
                </c:pt>
                <c:pt idx="74">
                  <c:v>2647.6053562405259</c:v>
                </c:pt>
                <c:pt idx="75">
                  <c:v>2647.6053562405259</c:v>
                </c:pt>
                <c:pt idx="76">
                  <c:v>2567.8514401212738</c:v>
                </c:pt>
                <c:pt idx="77">
                  <c:v>2637.4957049014656</c:v>
                </c:pt>
                <c:pt idx="78">
                  <c:v>2630.7559373420922</c:v>
                </c:pt>
                <c:pt idx="79">
                  <c:v>2606.0434562910564</c:v>
                </c:pt>
                <c:pt idx="80">
                  <c:v>2655.4684183931281</c:v>
                </c:pt>
                <c:pt idx="81">
                  <c:v>2592.5639211723096</c:v>
                </c:pt>
                <c:pt idx="82">
                  <c:v>2570.0980293077314</c:v>
                </c:pt>
                <c:pt idx="83">
                  <c:v>2582.4542698332493</c:v>
                </c:pt>
                <c:pt idx="84">
                  <c:v>2571.2213239009602</c:v>
                </c:pt>
                <c:pt idx="85">
                  <c:v>2556.6184941889846</c:v>
                </c:pt>
                <c:pt idx="86">
                  <c:v>2534.1526023244064</c:v>
                </c:pt>
                <c:pt idx="87">
                  <c:v>2533.0293077311776</c:v>
                </c:pt>
                <c:pt idx="88">
                  <c:v>2546.5088428499243</c:v>
                </c:pt>
                <c:pt idx="89">
                  <c:v>2542.0156644770086</c:v>
                </c:pt>
                <c:pt idx="90">
                  <c:v>2508.3168266801417</c:v>
                </c:pt>
                <c:pt idx="91">
                  <c:v>2457.7685699848412</c:v>
                </c:pt>
                <c:pt idx="92">
                  <c:v>2422.946437594745</c:v>
                </c:pt>
                <c:pt idx="93">
                  <c:v>2438.6725618999499</c:v>
                </c:pt>
                <c:pt idx="94">
                  <c:v>2392.6174835775646</c:v>
                </c:pt>
                <c:pt idx="95">
                  <c:v>2410.5901970692271</c:v>
                </c:pt>
                <c:pt idx="96">
                  <c:v>2400.4805457301668</c:v>
                </c:pt>
                <c:pt idx="97">
                  <c:v>2471.2481051035879</c:v>
                </c:pt>
                <c:pt idx="98">
                  <c:v>2501.5770591207684</c:v>
                </c:pt>
                <c:pt idx="99">
                  <c:v>2447.6589186457809</c:v>
                </c:pt>
                <c:pt idx="100">
                  <c:v>2463.3850429509857</c:v>
                </c:pt>
                <c:pt idx="101">
                  <c:v>2499.3304699343103</c:v>
                </c:pt>
                <c:pt idx="102">
                  <c:v>2475.7412834765037</c:v>
                </c:pt>
                <c:pt idx="103">
                  <c:v>2493.7139969681657</c:v>
                </c:pt>
                <c:pt idx="104">
                  <c:v>2458.89186457807</c:v>
                </c:pt>
                <c:pt idx="105">
                  <c:v>2488.0975240020216</c:v>
                </c:pt>
                <c:pt idx="106">
                  <c:v>2461.1384537645276</c:v>
                </c:pt>
                <c:pt idx="107">
                  <c:v>2495.9605861546238</c:v>
                </c:pt>
                <c:pt idx="108">
                  <c:v>2518.426478019202</c:v>
                </c:pt>
                <c:pt idx="109">
                  <c:v>2500.4537645275395</c:v>
                </c:pt>
                <c:pt idx="110">
                  <c:v>2498.2071753410814</c:v>
                </c:pt>
                <c:pt idx="111">
                  <c:v>2442.0424456796363</c:v>
                </c:pt>
                <c:pt idx="112">
                  <c:v>2336.4527539161195</c:v>
                </c:pt>
                <c:pt idx="113">
                  <c:v>2335.3294593228907</c:v>
                </c:pt>
                <c:pt idx="114">
                  <c:v>2325.2198079838304</c:v>
                </c:pt>
                <c:pt idx="115">
                  <c:v>2271.3016675088429</c:v>
                </c:pt>
                <c:pt idx="116">
                  <c:v>2297.1374431531076</c:v>
                </c:pt>
                <c:pt idx="117">
                  <c:v>2272.4249621020717</c:v>
                </c:pt>
                <c:pt idx="118">
                  <c:v>2284.7812026275897</c:v>
                </c:pt>
                <c:pt idx="119">
                  <c:v>2233.1096513390603</c:v>
                </c:pt>
                <c:pt idx="120">
                  <c:v>2236.4795351187472</c:v>
                </c:pt>
                <c:pt idx="121">
                  <c:v>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2801"/>
          <c:min val="2210.643759474482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25" workbookViewId="0">
      <selection activeCell="D51" sqref="D5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4"/>
      <c r="C2" s="56"/>
      <c r="D2" s="56"/>
      <c r="E2" s="286" t="s">
        <v>1002</v>
      </c>
    </row>
    <row r="4" spans="1:5" ht="22.5" x14ac:dyDescent="0.25">
      <c r="A4" s="214"/>
      <c r="B4" s="214" t="s">
        <v>1881</v>
      </c>
    </row>
    <row r="5" spans="1:5" s="106" customFormat="1" ht="22.5" x14ac:dyDescent="0.25">
      <c r="A5" s="214"/>
      <c r="B5" s="214" t="s">
        <v>1882</v>
      </c>
    </row>
    <row r="6" spans="1:5" s="106" customFormat="1" ht="22.5" x14ac:dyDescent="0.25">
      <c r="A6" s="214"/>
      <c r="B6" s="214"/>
    </row>
    <row r="7" spans="1:5" ht="15" x14ac:dyDescent="0.2">
      <c r="B7" s="287"/>
    </row>
    <row r="8" spans="1:5" ht="15" x14ac:dyDescent="0.2">
      <c r="B8" s="287" t="s">
        <v>1883</v>
      </c>
      <c r="D8" s="329">
        <f>5000000</f>
        <v>5000000</v>
      </c>
    </row>
    <row r="9" spans="1:5" ht="15" x14ac:dyDescent="0.2">
      <c r="B9" s="287" t="s">
        <v>1884</v>
      </c>
      <c r="D9" s="21" t="s">
        <v>1885</v>
      </c>
    </row>
    <row r="10" spans="1:5" ht="15" x14ac:dyDescent="0.2">
      <c r="B10" s="287" t="s">
        <v>1886</v>
      </c>
      <c r="D10" t="s">
        <v>1887</v>
      </c>
    </row>
    <row r="11" spans="1:5" ht="15" x14ac:dyDescent="0.2">
      <c r="B11" s="287" t="s">
        <v>1888</v>
      </c>
      <c r="D11" t="s">
        <v>1889</v>
      </c>
    </row>
    <row r="12" spans="1:5" x14ac:dyDescent="0.2">
      <c r="D12" t="s">
        <v>1890</v>
      </c>
    </row>
    <row r="13" spans="1:5" s="106" customFormat="1" x14ac:dyDescent="0.2"/>
    <row r="14" spans="1:5" ht="15" x14ac:dyDescent="0.2">
      <c r="B14" s="287" t="s">
        <v>1891</v>
      </c>
    </row>
    <row r="15" spans="1:5" ht="15" x14ac:dyDescent="0.2">
      <c r="B15" s="287" t="s">
        <v>1893</v>
      </c>
      <c r="D15" t="s">
        <v>1892</v>
      </c>
    </row>
    <row r="16" spans="1:5" ht="15" x14ac:dyDescent="0.2">
      <c r="B16" s="287"/>
    </row>
    <row r="17" spans="2:4" ht="15" x14ac:dyDescent="0.2">
      <c r="B17" s="287" t="s">
        <v>1894</v>
      </c>
      <c r="D17">
        <v>15</v>
      </c>
    </row>
    <row r="18" spans="2:4" ht="15" x14ac:dyDescent="0.2">
      <c r="B18" s="287" t="s">
        <v>1895</v>
      </c>
      <c r="D18">
        <v>7</v>
      </c>
    </row>
    <row r="19" spans="2:4" ht="15" x14ac:dyDescent="0.2">
      <c r="B19" s="287"/>
    </row>
    <row r="20" spans="2:4" ht="15" x14ac:dyDescent="0.2">
      <c r="B20" s="287" t="s">
        <v>1896</v>
      </c>
      <c r="D20" t="s">
        <v>1897</v>
      </c>
    </row>
    <row r="21" spans="2:4" ht="15" x14ac:dyDescent="0.2">
      <c r="B21" s="287"/>
      <c r="D21" t="s">
        <v>1898</v>
      </c>
    </row>
    <row r="22" spans="2:4" ht="15" x14ac:dyDescent="0.2">
      <c r="B22" s="287"/>
      <c r="D22" s="106" t="s">
        <v>1899</v>
      </c>
    </row>
    <row r="23" spans="2:4" ht="15" x14ac:dyDescent="0.2">
      <c r="B23" s="287"/>
      <c r="D23" s="106" t="s">
        <v>1900</v>
      </c>
    </row>
    <row r="24" spans="2:4" ht="15" x14ac:dyDescent="0.2">
      <c r="B24" s="287"/>
      <c r="D24" s="106" t="s">
        <v>1901</v>
      </c>
    </row>
    <row r="25" spans="2:4" ht="15" x14ac:dyDescent="0.2">
      <c r="B25" s="287"/>
    </row>
    <row r="26" spans="2:4" ht="15" x14ac:dyDescent="0.2">
      <c r="B26" s="287"/>
      <c r="D26" s="106" t="s">
        <v>1902</v>
      </c>
    </row>
    <row r="27" spans="2:4" ht="15" x14ac:dyDescent="0.2">
      <c r="B27" s="287"/>
      <c r="D27" s="106" t="s">
        <v>1903</v>
      </c>
    </row>
    <row r="28" spans="2:4" ht="15" x14ac:dyDescent="0.2">
      <c r="B28" s="287"/>
      <c r="D28" s="106" t="s">
        <v>1904</v>
      </c>
    </row>
    <row r="29" spans="2:4" ht="15" x14ac:dyDescent="0.2">
      <c r="B29" s="287"/>
    </row>
    <row r="30" spans="2:4" ht="15" x14ac:dyDescent="0.2">
      <c r="B30" s="287"/>
      <c r="D30" s="106" t="s">
        <v>1905</v>
      </c>
    </row>
    <row r="31" spans="2:4" ht="15" x14ac:dyDescent="0.2">
      <c r="B31" s="287"/>
      <c r="D31" s="106" t="s">
        <v>1906</v>
      </c>
    </row>
    <row r="32" spans="2:4" ht="15" x14ac:dyDescent="0.2">
      <c r="B32" s="287"/>
      <c r="D32" s="106" t="s">
        <v>1907</v>
      </c>
    </row>
    <row r="33" spans="2:4" ht="15" x14ac:dyDescent="0.2">
      <c r="B33" s="287"/>
    </row>
    <row r="34" spans="2:4" ht="15" x14ac:dyDescent="0.2">
      <c r="B34" s="287" t="s">
        <v>1908</v>
      </c>
      <c r="D34" s="106" t="s">
        <v>1909</v>
      </c>
    </row>
    <row r="35" spans="2:4" ht="15" x14ac:dyDescent="0.2">
      <c r="B35" s="287"/>
      <c r="D35" t="s">
        <v>1910</v>
      </c>
    </row>
    <row r="36" spans="2:4" ht="15" x14ac:dyDescent="0.2">
      <c r="B36" s="287"/>
      <c r="D36" s="106" t="s">
        <v>1911</v>
      </c>
    </row>
    <row r="37" spans="2:4" ht="15" x14ac:dyDescent="0.2">
      <c r="B37" s="287"/>
      <c r="D37" s="106" t="s">
        <v>1912</v>
      </c>
    </row>
    <row r="38" spans="2:4" ht="15" x14ac:dyDescent="0.2">
      <c r="B38" s="287"/>
    </row>
    <row r="39" spans="2:4" ht="15" x14ac:dyDescent="0.2">
      <c r="B39" s="287" t="s">
        <v>1927</v>
      </c>
      <c r="D39" t="s">
        <v>1913</v>
      </c>
    </row>
    <row r="40" spans="2:4" ht="15" x14ac:dyDescent="0.2">
      <c r="B40" s="287"/>
      <c r="D40" s="330" t="s">
        <v>1914</v>
      </c>
    </row>
    <row r="41" spans="2:4" ht="15" x14ac:dyDescent="0.2">
      <c r="B41" s="287"/>
      <c r="D41" s="330" t="s">
        <v>1915</v>
      </c>
    </row>
    <row r="42" spans="2:4" ht="15" x14ac:dyDescent="0.2">
      <c r="B42" s="287"/>
    </row>
    <row r="43" spans="2:4" ht="15" x14ac:dyDescent="0.2">
      <c r="B43" s="287"/>
    </row>
    <row r="44" spans="2:4" ht="15" x14ac:dyDescent="0.2">
      <c r="B44" s="287" t="s">
        <v>1916</v>
      </c>
      <c r="D44" t="s">
        <v>1917</v>
      </c>
    </row>
    <row r="45" spans="2:4" ht="15" x14ac:dyDescent="0.2">
      <c r="B45" s="287"/>
    </row>
    <row r="46" spans="2:4" ht="15" x14ac:dyDescent="0.2">
      <c r="B46" s="287" t="s">
        <v>1918</v>
      </c>
    </row>
    <row r="47" spans="2:4" ht="15" x14ac:dyDescent="0.2">
      <c r="B47" s="287"/>
    </row>
    <row r="48" spans="2:4" ht="15" x14ac:dyDescent="0.2">
      <c r="B48" s="287" t="s">
        <v>1919</v>
      </c>
      <c r="D48" t="s">
        <v>1920</v>
      </c>
    </row>
    <row r="49" spans="2:4" ht="15" x14ac:dyDescent="0.2">
      <c r="B49" s="287" t="s">
        <v>1921</v>
      </c>
    </row>
    <row r="50" spans="2:4" ht="15" x14ac:dyDescent="0.2">
      <c r="B50" s="287" t="s">
        <v>1922</v>
      </c>
    </row>
    <row r="51" spans="2:4" ht="15" x14ac:dyDescent="0.2">
      <c r="B51" s="287" t="s">
        <v>1923</v>
      </c>
      <c r="D51" t="s">
        <v>1924</v>
      </c>
    </row>
    <row r="52" spans="2:4" ht="15" x14ac:dyDescent="0.2">
      <c r="B52" s="287"/>
      <c r="D52" t="s">
        <v>1925</v>
      </c>
    </row>
    <row r="53" spans="2:4" ht="15" x14ac:dyDescent="0.2">
      <c r="B53" s="287" t="s">
        <v>1926</v>
      </c>
    </row>
    <row r="54" spans="2:4" ht="15" x14ac:dyDescent="0.2">
      <c r="B54" s="287"/>
    </row>
    <row r="55" spans="2:4" ht="15" x14ac:dyDescent="0.2">
      <c r="B55" s="287"/>
    </row>
    <row r="56" spans="2:4" ht="15" x14ac:dyDescent="0.2">
      <c r="B56" s="287"/>
    </row>
    <row r="57" spans="2:4" ht="15" x14ac:dyDescent="0.2">
      <c r="B57" s="287"/>
    </row>
    <row r="58" spans="2:4" ht="15" x14ac:dyDescent="0.2">
      <c r="B58" s="287"/>
    </row>
    <row r="59" spans="2:4" ht="15" x14ac:dyDescent="0.2">
      <c r="B59" s="287"/>
    </row>
    <row r="60" spans="2:4" ht="15" x14ac:dyDescent="0.2">
      <c r="B60" s="287"/>
    </row>
    <row r="61" spans="2:4" ht="15" x14ac:dyDescent="0.2">
      <c r="B61" s="287"/>
    </row>
    <row r="62" spans="2:4" ht="15" x14ac:dyDescent="0.2">
      <c r="B62" s="287"/>
    </row>
    <row r="63" spans="2:4" ht="15" x14ac:dyDescent="0.2">
      <c r="B63" s="287"/>
    </row>
    <row r="64" spans="2:4" ht="15" x14ac:dyDescent="0.2">
      <c r="B64" s="287"/>
    </row>
    <row r="65" spans="2:2" ht="15" x14ac:dyDescent="0.2">
      <c r="B65" s="287"/>
    </row>
    <row r="66" spans="2:2" ht="15" x14ac:dyDescent="0.2">
      <c r="B66" s="287"/>
    </row>
    <row r="67" spans="2:2" ht="15" x14ac:dyDescent="0.2">
      <c r="B67" s="287"/>
    </row>
    <row r="68" spans="2:2" ht="15" x14ac:dyDescent="0.2">
      <c r="B68" s="287"/>
    </row>
    <row r="69" spans="2:2" ht="15" x14ac:dyDescent="0.2">
      <c r="B69" s="287"/>
    </row>
    <row r="70" spans="2:2" ht="15" x14ac:dyDescent="0.2">
      <c r="B70" s="287"/>
    </row>
    <row r="71" spans="2:2" ht="15" x14ac:dyDescent="0.2">
      <c r="B71" s="287"/>
    </row>
    <row r="72" spans="2:2" ht="15" x14ac:dyDescent="0.2">
      <c r="B72" s="287"/>
    </row>
    <row r="73" spans="2:2" ht="15" x14ac:dyDescent="0.2">
      <c r="B73" s="287"/>
    </row>
    <row r="74" spans="2:2" ht="15" x14ac:dyDescent="0.2">
      <c r="B74" s="287"/>
    </row>
    <row r="75" spans="2:2" ht="15" x14ac:dyDescent="0.2">
      <c r="B75" s="287"/>
    </row>
    <row r="76" spans="2:2" ht="15" x14ac:dyDescent="0.2">
      <c r="B76" s="287"/>
    </row>
    <row r="77" spans="2:2" ht="15" x14ac:dyDescent="0.2">
      <c r="B77" s="287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5"/>
  <sheetViews>
    <sheetView showGridLines="0" zoomScaleNormal="100" workbookViewId="0">
      <selection activeCell="G33" sqref="G33:G34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84</v>
      </c>
      <c r="D1" s="13"/>
      <c r="H1" s="1"/>
      <c r="I1" s="13" t="s">
        <v>21</v>
      </c>
      <c r="J1" s="56"/>
      <c r="K1" s="348">
        <v>43893</v>
      </c>
      <c r="L1" s="349"/>
      <c r="M1" s="23"/>
      <c r="N1" s="13" t="s">
        <v>186</v>
      </c>
      <c r="P1" s="348">
        <f ca="1">TODAY()</f>
        <v>43897</v>
      </c>
      <c r="Q1" s="350"/>
      <c r="U1" s="57" t="s">
        <v>20</v>
      </c>
      <c r="V1" s="57"/>
    </row>
    <row r="2" spans="2:23" ht="16.5" customHeight="1" thickBot="1" x14ac:dyDescent="0.25">
      <c r="J2" s="174">
        <f>SUM(J4:J22)</f>
        <v>1537800</v>
      </c>
      <c r="M2" s="282">
        <f>SUM(M4:M22)</f>
        <v>1540</v>
      </c>
      <c r="N2" s="284">
        <f ca="1">SUM(N4:N22)</f>
        <v>1563.1846575342465</v>
      </c>
      <c r="O2" s="283">
        <f>SUM(O4:O22)</f>
        <v>0</v>
      </c>
      <c r="R2" s="127">
        <f ca="1">SUM(R4:R22)</f>
        <v>-1303.1846575342497</v>
      </c>
      <c r="S2" s="91">
        <f ca="1">SUM(S4:S22)</f>
        <v>-8.4743442419966822E-4</v>
      </c>
    </row>
    <row r="3" spans="2:23" ht="24.75" thickBot="1" x14ac:dyDescent="0.25">
      <c r="C3" s="58" t="s">
        <v>67</v>
      </c>
      <c r="D3" s="68" t="s">
        <v>91</v>
      </c>
      <c r="E3" s="60"/>
      <c r="F3" s="59" t="s">
        <v>38</v>
      </c>
      <c r="G3" s="61" t="s">
        <v>39</v>
      </c>
      <c r="H3" s="62" t="s">
        <v>68</v>
      </c>
      <c r="I3" s="62" t="s">
        <v>69</v>
      </c>
      <c r="J3" s="60" t="s">
        <v>19</v>
      </c>
      <c r="K3" s="60" t="s">
        <v>70</v>
      </c>
      <c r="L3" s="62" t="s">
        <v>71</v>
      </c>
      <c r="M3" s="63" t="s">
        <v>92</v>
      </c>
      <c r="N3" s="60" t="s">
        <v>72</v>
      </c>
      <c r="O3" s="63" t="s">
        <v>86</v>
      </c>
      <c r="P3" s="60" t="s">
        <v>179</v>
      </c>
      <c r="Q3" s="60" t="s">
        <v>73</v>
      </c>
      <c r="R3" s="63" t="s">
        <v>88</v>
      </c>
      <c r="S3" s="66" t="s">
        <v>89</v>
      </c>
      <c r="T3" s="65"/>
      <c r="U3" s="67" t="s">
        <v>185</v>
      </c>
      <c r="V3" s="67" t="s">
        <v>90</v>
      </c>
      <c r="W3" s="64" t="s">
        <v>87</v>
      </c>
    </row>
    <row r="4" spans="2:23" s="106" customFormat="1" x14ac:dyDescent="0.2">
      <c r="B4" s="124" t="s">
        <v>194</v>
      </c>
      <c r="C4" s="353">
        <f>ROW()/2-1</f>
        <v>1</v>
      </c>
      <c r="D4" s="355">
        <v>43878</v>
      </c>
      <c r="E4" s="33" t="s">
        <v>182</v>
      </c>
      <c r="F4" s="33">
        <v>8316</v>
      </c>
      <c r="G4" s="55" t="s">
        <v>1829</v>
      </c>
      <c r="H4" s="49">
        <v>3832</v>
      </c>
      <c r="I4" s="49">
        <v>200</v>
      </c>
      <c r="J4" s="50">
        <f t="shared" ref="J4:J5" si="0">H4*I4</f>
        <v>766400</v>
      </c>
      <c r="K4" s="52" t="s">
        <v>1831</v>
      </c>
      <c r="L4" s="49">
        <v>3403</v>
      </c>
      <c r="M4" s="33">
        <v>770</v>
      </c>
      <c r="N4" s="144">
        <f ca="1">IF(OR(K4="現物",J4=0),0,IF(E4="売",J4*Fee_Refer!$B$12/365*V4, J4*Fee_Refer!$B$11/365*#REF!))</f>
        <v>438.84273972602739</v>
      </c>
      <c r="O4" s="52">
        <v>0</v>
      </c>
      <c r="P4" s="147">
        <f ca="1">IF(L4 &gt;0,(H4-L4)*I4-M4-N4-O4,0)</f>
        <v>84591.157260273976</v>
      </c>
      <c r="Q4" s="51">
        <f ca="1">IF(L4&gt;0,P4/J4,0)</f>
        <v>0.11037468327280008</v>
      </c>
      <c r="R4" s="357">
        <f ca="1">P4+P5</f>
        <v>-1303.1846575342497</v>
      </c>
      <c r="S4" s="358">
        <f ca="1">IF(L4&gt;0,R4/(J4+J5),0)</f>
        <v>-8.4743442419966822E-4</v>
      </c>
      <c r="U4" s="360">
        <f ca="1">$P$1</f>
        <v>43897</v>
      </c>
      <c r="V4" s="351">
        <f ca="1">IF(U4&gt;D4,DATEDIF(D4,U4,"d"),0)</f>
        <v>19</v>
      </c>
      <c r="W4" s="352" t="s">
        <v>523</v>
      </c>
    </row>
    <row r="5" spans="2:23" s="106" customFormat="1" x14ac:dyDescent="0.2">
      <c r="B5" s="124" t="s">
        <v>464</v>
      </c>
      <c r="C5" s="354"/>
      <c r="D5" s="356"/>
      <c r="E5" s="29" t="s">
        <v>184</v>
      </c>
      <c r="F5" s="29">
        <v>8385</v>
      </c>
      <c r="G5" s="54" t="s">
        <v>1830</v>
      </c>
      <c r="H5" s="46">
        <v>551</v>
      </c>
      <c r="I5" s="46">
        <v>1400</v>
      </c>
      <c r="J5" s="47">
        <f t="shared" si="0"/>
        <v>771400</v>
      </c>
      <c r="K5" s="145" t="s">
        <v>1831</v>
      </c>
      <c r="L5" s="41">
        <v>491</v>
      </c>
      <c r="M5" s="29">
        <v>770</v>
      </c>
      <c r="N5" s="146">
        <f ca="1">IF(OR(K5="現物",J5=0),0,IF(E5="売",J5*Fee_Refer!$B$12/365*V5, J5*Fee_Refer!$B$11/365*V4))</f>
        <v>1124.3419178082193</v>
      </c>
      <c r="O5" s="281">
        <v>0</v>
      </c>
      <c r="P5" s="148">
        <f ca="1">IF(L5&gt;0,(L5-H5)*I5-M5-N5-O5,0)</f>
        <v>-85894.341917808226</v>
      </c>
      <c r="Q5" s="48">
        <f ca="1">IF(L5&gt;0,P5/J5,0)</f>
        <v>-0.11134864132461528</v>
      </c>
      <c r="R5" s="357"/>
      <c r="S5" s="359"/>
      <c r="U5" s="351"/>
      <c r="V5" s="351"/>
      <c r="W5" s="351"/>
    </row>
  </sheetData>
  <mergeCells count="9"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abSelected="1" topLeftCell="A31" zoomScaleNormal="100" workbookViewId="0">
      <selection activeCell="G67" sqref="G67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180</v>
      </c>
      <c r="R2" s="93">
        <f>SUM(R4:R1004)</f>
        <v>432959.48893150646</v>
      </c>
      <c r="S2" s="175"/>
      <c r="U2" s="57" t="s">
        <v>65</v>
      </c>
      <c r="X2" s="1" t="s">
        <v>958</v>
      </c>
    </row>
    <row r="3" spans="2:29" ht="30" customHeight="1" thickBot="1" x14ac:dyDescent="0.25">
      <c r="C3" s="58" t="s">
        <v>67</v>
      </c>
      <c r="D3" s="92" t="s">
        <v>91</v>
      </c>
      <c r="E3" s="60"/>
      <c r="F3" s="61" t="s">
        <v>38</v>
      </c>
      <c r="G3" s="61" t="s">
        <v>39</v>
      </c>
      <c r="H3" s="63" t="s">
        <v>193</v>
      </c>
      <c r="I3" s="63" t="s">
        <v>190</v>
      </c>
      <c r="J3" s="60" t="s">
        <v>19</v>
      </c>
      <c r="K3" s="60" t="s">
        <v>70</v>
      </c>
      <c r="L3" s="63" t="s">
        <v>191</v>
      </c>
      <c r="M3" s="63" t="s">
        <v>92</v>
      </c>
      <c r="N3" s="60" t="s">
        <v>72</v>
      </c>
      <c r="O3" s="63" t="s">
        <v>86</v>
      </c>
      <c r="P3" s="62" t="s">
        <v>192</v>
      </c>
      <c r="Q3" s="62" t="s">
        <v>74</v>
      </c>
      <c r="R3" s="63" t="s">
        <v>88</v>
      </c>
      <c r="S3" s="66" t="s">
        <v>89</v>
      </c>
      <c r="T3" s="65"/>
      <c r="U3" s="67" t="s">
        <v>181</v>
      </c>
      <c r="V3" s="67" t="s">
        <v>953</v>
      </c>
      <c r="W3" s="67" t="s">
        <v>87</v>
      </c>
      <c r="AA3" s="67" t="s">
        <v>187</v>
      </c>
      <c r="AB3" s="67" t="s">
        <v>188</v>
      </c>
      <c r="AC3" s="67" t="s">
        <v>189</v>
      </c>
    </row>
    <row r="4" spans="2:29" x14ac:dyDescent="0.2">
      <c r="B4" s="124" t="s">
        <v>194</v>
      </c>
      <c r="C4" s="370">
        <v>1</v>
      </c>
      <c r="D4" s="385">
        <v>43726</v>
      </c>
      <c r="E4" s="25" t="s">
        <v>182</v>
      </c>
      <c r="F4" s="25">
        <v>6472</v>
      </c>
      <c r="G4" s="53" t="s">
        <v>183</v>
      </c>
      <c r="H4" s="43">
        <v>320</v>
      </c>
      <c r="I4" s="26">
        <v>1200</v>
      </c>
      <c r="J4" s="44">
        <v>384000</v>
      </c>
      <c r="K4" s="37" t="s">
        <v>81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61">
        <f>P4+P5</f>
        <v>159</v>
      </c>
      <c r="S4" s="372">
        <f>R4/(J4+J5)</f>
        <v>2.1406645484409498E-4</v>
      </c>
      <c r="U4" s="377">
        <v>43742</v>
      </c>
      <c r="V4" s="381">
        <f>DATEDIF(D4,U4,"d")</f>
        <v>16</v>
      </c>
      <c r="W4" s="379" t="s">
        <v>522</v>
      </c>
      <c r="X4" s="166"/>
      <c r="AA4" s="361">
        <f>YEAR(U4)</f>
        <v>2019</v>
      </c>
      <c r="AB4" s="361">
        <f>MONTH(U4)</f>
        <v>10</v>
      </c>
      <c r="AC4" s="361" t="str">
        <f>IF(R4&gt;0,"○","☓")</f>
        <v>○</v>
      </c>
    </row>
    <row r="5" spans="2:29" x14ac:dyDescent="0.2">
      <c r="B5" s="106"/>
      <c r="C5" s="354"/>
      <c r="D5" s="355"/>
      <c r="E5" s="29" t="s">
        <v>184</v>
      </c>
      <c r="F5" s="29">
        <v>6752</v>
      </c>
      <c r="G5" s="54" t="s">
        <v>52</v>
      </c>
      <c r="H5" s="46">
        <v>896.9</v>
      </c>
      <c r="I5" s="30">
        <v>400</v>
      </c>
      <c r="J5" s="47">
        <v>358760</v>
      </c>
      <c r="K5" s="38" t="s">
        <v>82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9"/>
      <c r="S5" s="376"/>
      <c r="T5" s="285"/>
      <c r="U5" s="378"/>
      <c r="V5" s="382"/>
      <c r="W5" s="365"/>
      <c r="X5" s="166"/>
      <c r="AA5" s="359"/>
      <c r="AB5" s="359"/>
      <c r="AC5" s="359"/>
    </row>
    <row r="6" spans="2:29" x14ac:dyDescent="0.2">
      <c r="B6" s="124" t="s">
        <v>194</v>
      </c>
      <c r="C6" s="370">
        <v>2</v>
      </c>
      <c r="D6" s="362">
        <v>43732</v>
      </c>
      <c r="E6" s="304" t="s">
        <v>1844</v>
      </c>
      <c r="F6" s="304">
        <v>6305</v>
      </c>
      <c r="G6" s="320" t="s">
        <v>29</v>
      </c>
      <c r="H6" s="316">
        <v>2638</v>
      </c>
      <c r="I6" s="305">
        <v>300</v>
      </c>
      <c r="J6" s="317">
        <v>791400</v>
      </c>
      <c r="K6" s="312" t="s">
        <v>80</v>
      </c>
      <c r="L6" s="314">
        <v>2464</v>
      </c>
      <c r="M6" s="306">
        <v>763</v>
      </c>
      <c r="N6" s="307">
        <v>477</v>
      </c>
      <c r="O6" s="307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61">
        <f>P6+P7</f>
        <v>37649</v>
      </c>
      <c r="S6" s="358">
        <f>R6/(J6+J7)</f>
        <v>2.3845082019127242E-2</v>
      </c>
      <c r="T6" s="285"/>
      <c r="U6" s="383">
        <v>43748</v>
      </c>
      <c r="V6" s="384">
        <f>DATEDIF(D6,U6,"d")</f>
        <v>16</v>
      </c>
      <c r="W6" s="380" t="s">
        <v>522</v>
      </c>
      <c r="X6" s="166"/>
      <c r="AA6" s="361">
        <f>YEAR(U6)</f>
        <v>2019</v>
      </c>
      <c r="AB6" s="361">
        <f>MONTH(U6)</f>
        <v>10</v>
      </c>
      <c r="AC6" s="361" t="str">
        <f>IF(R6&gt;0,"○","☓")</f>
        <v>○</v>
      </c>
    </row>
    <row r="7" spans="2:29" x14ac:dyDescent="0.2">
      <c r="B7" s="106"/>
      <c r="C7" s="354"/>
      <c r="D7" s="356"/>
      <c r="E7" s="308" t="s">
        <v>1845</v>
      </c>
      <c r="F7" s="308">
        <v>3861</v>
      </c>
      <c r="G7" s="321" t="s">
        <v>35</v>
      </c>
      <c r="H7" s="318">
        <v>525</v>
      </c>
      <c r="I7" s="309">
        <v>1500</v>
      </c>
      <c r="J7" s="319">
        <v>787500</v>
      </c>
      <c r="K7" s="313" t="s">
        <v>80</v>
      </c>
      <c r="L7" s="315">
        <v>518</v>
      </c>
      <c r="M7" s="310">
        <v>823</v>
      </c>
      <c r="N7" s="311">
        <v>1208</v>
      </c>
      <c r="O7" s="311">
        <v>750</v>
      </c>
      <c r="P7" s="29">
        <f>IF(L7 &gt;0,(L7-H7)*I7-M7-N7-O7,0)</f>
        <v>-13281</v>
      </c>
      <c r="Q7" s="48">
        <v>3</v>
      </c>
      <c r="R7" s="359"/>
      <c r="S7" s="359"/>
      <c r="T7" s="285">
        <v>0</v>
      </c>
      <c r="U7" s="383"/>
      <c r="V7" s="384"/>
      <c r="W7" s="380"/>
      <c r="X7" s="166"/>
      <c r="AA7" s="359"/>
      <c r="AB7" s="359"/>
      <c r="AC7" s="359"/>
    </row>
    <row r="8" spans="2:29" x14ac:dyDescent="0.2">
      <c r="B8" s="124" t="s">
        <v>194</v>
      </c>
      <c r="C8" s="353">
        <f>ROW()/2-1</f>
        <v>3</v>
      </c>
      <c r="D8" s="362">
        <v>43747</v>
      </c>
      <c r="E8" s="33" t="s">
        <v>83</v>
      </c>
      <c r="F8" s="33">
        <v>3099</v>
      </c>
      <c r="G8" s="55" t="s">
        <v>34</v>
      </c>
      <c r="H8" s="49">
        <v>872</v>
      </c>
      <c r="I8" s="33">
        <v>1200</v>
      </c>
      <c r="J8" s="33">
        <f t="shared" ref="J8:J13" si="1">H8*I8</f>
        <v>1046400</v>
      </c>
      <c r="K8" s="52" t="s">
        <v>80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57">
        <f>P8+P9</f>
        <v>63304</v>
      </c>
      <c r="S8" s="372">
        <f>R8/(J8+J9)</f>
        <v>3.0952474085663994E-2</v>
      </c>
      <c r="T8" s="285"/>
      <c r="U8" s="374">
        <v>43753</v>
      </c>
      <c r="V8" s="354">
        <f>DATEDIF(D8,U8,"d")</f>
        <v>6</v>
      </c>
      <c r="W8" s="368" t="s">
        <v>524</v>
      </c>
      <c r="X8" s="166"/>
      <c r="AA8" s="361">
        <f>YEAR(U8)</f>
        <v>2019</v>
      </c>
      <c r="AB8" s="361">
        <f>MONTH(U8)</f>
        <v>10</v>
      </c>
      <c r="AC8" s="361" t="str">
        <f>IF(R8&gt;0,"○","☓")</f>
        <v>○</v>
      </c>
    </row>
    <row r="9" spans="2:29" x14ac:dyDescent="0.2">
      <c r="B9" s="106"/>
      <c r="C9" s="354"/>
      <c r="D9" s="356">
        <v>43747</v>
      </c>
      <c r="E9" s="29" t="s">
        <v>76</v>
      </c>
      <c r="F9" s="29">
        <v>7211</v>
      </c>
      <c r="G9" s="54" t="s">
        <v>26</v>
      </c>
      <c r="H9" s="46">
        <v>454</v>
      </c>
      <c r="I9" s="46">
        <v>2200</v>
      </c>
      <c r="J9" s="47">
        <f t="shared" si="1"/>
        <v>998800</v>
      </c>
      <c r="K9" s="38" t="s">
        <v>80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57"/>
      <c r="S9" s="359"/>
      <c r="U9" s="360"/>
      <c r="V9" s="351"/>
      <c r="W9" s="351"/>
      <c r="X9" s="166"/>
      <c r="AA9" s="359"/>
      <c r="AB9" s="359"/>
      <c r="AC9" s="359"/>
    </row>
    <row r="10" spans="2:29" x14ac:dyDescent="0.2">
      <c r="B10" s="124" t="s">
        <v>194</v>
      </c>
      <c r="C10" s="353">
        <f>ROW()/2-1</f>
        <v>4</v>
      </c>
      <c r="D10" s="362">
        <v>43753</v>
      </c>
      <c r="E10" s="128" t="s">
        <v>75</v>
      </c>
      <c r="F10" s="33">
        <v>7453</v>
      </c>
      <c r="G10" s="55" t="s">
        <v>51</v>
      </c>
      <c r="H10" s="49">
        <v>2127</v>
      </c>
      <c r="I10" s="33">
        <v>500</v>
      </c>
      <c r="J10" s="33">
        <f t="shared" si="1"/>
        <v>1063500</v>
      </c>
      <c r="K10" s="52" t="s">
        <v>80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57">
        <f>P10+P11</f>
        <v>-93238.000000000029</v>
      </c>
      <c r="S10" s="358">
        <f>R10/(J10+J11)</f>
        <v>-4.3839777316989466E-2</v>
      </c>
      <c r="U10" s="373">
        <v>43759</v>
      </c>
      <c r="V10" s="351">
        <f>DATEDIF(D10,U10,"d")</f>
        <v>6</v>
      </c>
      <c r="W10" s="375" t="s">
        <v>199</v>
      </c>
      <c r="X10" s="166" t="s">
        <v>214</v>
      </c>
      <c r="AA10" s="361">
        <f>YEAR(U10)</f>
        <v>2019</v>
      </c>
      <c r="AB10" s="361">
        <f>MONTH(U10)</f>
        <v>10</v>
      </c>
      <c r="AC10" s="366" t="str">
        <f>IF(R10&gt;0,"○","☓")</f>
        <v>☓</v>
      </c>
    </row>
    <row r="11" spans="2:29" x14ac:dyDescent="0.2">
      <c r="B11" s="106"/>
      <c r="C11" s="354"/>
      <c r="D11" s="356">
        <v>43748</v>
      </c>
      <c r="E11" s="129" t="s">
        <v>76</v>
      </c>
      <c r="F11" s="29">
        <v>8308</v>
      </c>
      <c r="G11" s="54" t="s">
        <v>49</v>
      </c>
      <c r="H11" s="46">
        <v>462.3</v>
      </c>
      <c r="I11" s="46">
        <v>2300</v>
      </c>
      <c r="J11" s="47">
        <f t="shared" si="1"/>
        <v>1063290</v>
      </c>
      <c r="K11" s="38" t="s">
        <v>80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57"/>
      <c r="S11" s="359"/>
      <c r="U11" s="374"/>
      <c r="V11" s="351"/>
      <c r="W11" s="375"/>
      <c r="X11" s="166" t="s">
        <v>215</v>
      </c>
      <c r="AA11" s="359"/>
      <c r="AB11" s="359"/>
      <c r="AC11" s="367"/>
    </row>
    <row r="12" spans="2:29" x14ac:dyDescent="0.2">
      <c r="B12" s="124" t="s">
        <v>194</v>
      </c>
      <c r="C12" s="370">
        <f>ROW()/2-1</f>
        <v>5</v>
      </c>
      <c r="D12" s="355">
        <v>43742</v>
      </c>
      <c r="E12" s="25" t="s">
        <v>75</v>
      </c>
      <c r="F12" s="25">
        <v>8750</v>
      </c>
      <c r="G12" s="53" t="s">
        <v>28</v>
      </c>
      <c r="H12" s="43">
        <v>1635</v>
      </c>
      <c r="I12" s="26">
        <v>600</v>
      </c>
      <c r="J12" s="44">
        <f t="shared" si="1"/>
        <v>981000</v>
      </c>
      <c r="K12" s="37" t="s">
        <v>81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71">
        <f>P12+P13</f>
        <v>-11052.999999999898</v>
      </c>
      <c r="S12" s="372">
        <f>R12/(J12+J13)</f>
        <v>-5.6554672757562954E-3</v>
      </c>
      <c r="U12" s="373">
        <v>43759</v>
      </c>
      <c r="V12" s="351">
        <f>DATEDIF(D12,U12,"d")</f>
        <v>17</v>
      </c>
      <c r="W12" s="369" t="s">
        <v>522</v>
      </c>
      <c r="X12" s="166"/>
      <c r="AA12" s="361">
        <f>YEAR(U12)</f>
        <v>2019</v>
      </c>
      <c r="AB12" s="361">
        <f>MONTH(U12)</f>
        <v>10</v>
      </c>
      <c r="AC12" s="366" t="str">
        <f>IF(R12&gt;0,"○","☓")</f>
        <v>☓</v>
      </c>
    </row>
    <row r="13" spans="2:29" x14ac:dyDescent="0.2">
      <c r="B13" s="106"/>
      <c r="C13" s="354"/>
      <c r="D13" s="356"/>
      <c r="E13" s="29" t="s">
        <v>76</v>
      </c>
      <c r="F13" s="29">
        <v>8002</v>
      </c>
      <c r="G13" s="54" t="s">
        <v>27</v>
      </c>
      <c r="H13" s="46">
        <v>695.28</v>
      </c>
      <c r="I13" s="30">
        <v>1400</v>
      </c>
      <c r="J13" s="47">
        <f t="shared" si="1"/>
        <v>973392</v>
      </c>
      <c r="K13" s="168" t="s">
        <v>527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57"/>
      <c r="S13" s="359"/>
      <c r="U13" s="374"/>
      <c r="V13" s="351"/>
      <c r="W13" s="369"/>
      <c r="AA13" s="359"/>
      <c r="AB13" s="359"/>
      <c r="AC13" s="367"/>
    </row>
    <row r="14" spans="2:29" s="106" customFormat="1" x14ac:dyDescent="0.2">
      <c r="B14" s="124" t="s">
        <v>194</v>
      </c>
      <c r="C14" s="353">
        <f>ROW()/2-1</f>
        <v>6</v>
      </c>
      <c r="D14" s="355">
        <v>43745</v>
      </c>
      <c r="E14" s="33" t="s">
        <v>75</v>
      </c>
      <c r="F14" s="33">
        <v>6770</v>
      </c>
      <c r="G14" s="55" t="s">
        <v>22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57">
        <f>P14+P15</f>
        <v>-1197.0000000000437</v>
      </c>
      <c r="S14" s="358">
        <f>R14/(J14+J15)</f>
        <v>-7.1541831052504275E-4</v>
      </c>
      <c r="U14" s="360">
        <v>43761</v>
      </c>
      <c r="V14" s="351">
        <f>DATEDIF(D14,U14,"d")</f>
        <v>16</v>
      </c>
      <c r="W14" s="369" t="s">
        <v>522</v>
      </c>
      <c r="X14" s="166"/>
      <c r="AA14" s="361">
        <f>YEAR(U14)</f>
        <v>2019</v>
      </c>
      <c r="AB14" s="361">
        <f>MONTH(U14)</f>
        <v>10</v>
      </c>
      <c r="AC14" s="366" t="str">
        <f>IF(R14&gt;0,"○","☓")</f>
        <v>☓</v>
      </c>
    </row>
    <row r="15" spans="2:29" s="106" customFormat="1" x14ac:dyDescent="0.2">
      <c r="C15" s="354"/>
      <c r="D15" s="356">
        <v>43745</v>
      </c>
      <c r="E15" s="29" t="s">
        <v>76</v>
      </c>
      <c r="F15" s="29">
        <v>8601</v>
      </c>
      <c r="G15" s="54" t="s">
        <v>23</v>
      </c>
      <c r="H15" s="46">
        <v>488.91</v>
      </c>
      <c r="I15" s="30">
        <v>1700</v>
      </c>
      <c r="J15" s="47">
        <f t="shared" si="2"/>
        <v>831147</v>
      </c>
      <c r="K15" s="168" t="s">
        <v>66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57"/>
      <c r="S15" s="359"/>
      <c r="U15" s="351"/>
      <c r="V15" s="351"/>
      <c r="W15" s="369"/>
      <c r="AA15" s="359"/>
      <c r="AB15" s="359"/>
      <c r="AC15" s="367"/>
    </row>
    <row r="16" spans="2:29" s="106" customFormat="1" x14ac:dyDescent="0.2">
      <c r="B16" s="124" t="s">
        <v>194</v>
      </c>
      <c r="C16" s="353">
        <f>ROW()/2-1</f>
        <v>7</v>
      </c>
      <c r="D16" s="355">
        <v>43745</v>
      </c>
      <c r="E16" s="33" t="s">
        <v>75</v>
      </c>
      <c r="F16" s="33">
        <v>5803</v>
      </c>
      <c r="G16" s="55" t="s">
        <v>24</v>
      </c>
      <c r="H16" s="49">
        <v>413</v>
      </c>
      <c r="I16" s="34">
        <v>1700</v>
      </c>
      <c r="J16" s="50">
        <f t="shared" si="2"/>
        <v>702100</v>
      </c>
      <c r="K16" s="39" t="s">
        <v>81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57">
        <f>P16+P17</f>
        <v>-16483</v>
      </c>
      <c r="S16" s="358">
        <f>R16/(J16+J17)</f>
        <v>-1.1926054554663194E-2</v>
      </c>
      <c r="U16" s="360">
        <v>43761</v>
      </c>
      <c r="V16" s="351">
        <f>DATEDIF(D16,U16,"d")</f>
        <v>16</v>
      </c>
      <c r="W16" s="369" t="s">
        <v>522</v>
      </c>
      <c r="X16" s="166"/>
      <c r="AA16" s="361">
        <f>YEAR(U16)</f>
        <v>2019</v>
      </c>
      <c r="AB16" s="361">
        <f>MONTH(U16)</f>
        <v>10</v>
      </c>
      <c r="AC16" s="366" t="str">
        <f>IF(R16&gt;0,"○","☓")</f>
        <v>☓</v>
      </c>
    </row>
    <row r="17" spans="2:29" s="106" customFormat="1" x14ac:dyDescent="0.2">
      <c r="C17" s="354"/>
      <c r="D17" s="356">
        <v>43745</v>
      </c>
      <c r="E17" s="29" t="s">
        <v>76</v>
      </c>
      <c r="F17" s="29">
        <v>7259</v>
      </c>
      <c r="G17" s="54" t="s">
        <v>25</v>
      </c>
      <c r="H17" s="46">
        <v>3400</v>
      </c>
      <c r="I17" s="46">
        <v>200</v>
      </c>
      <c r="J17" s="47">
        <f t="shared" si="2"/>
        <v>680000</v>
      </c>
      <c r="K17" s="168" t="s">
        <v>66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57"/>
      <c r="S17" s="359"/>
      <c r="U17" s="351"/>
      <c r="V17" s="351"/>
      <c r="W17" s="369"/>
      <c r="AA17" s="359"/>
      <c r="AB17" s="359"/>
      <c r="AC17" s="367"/>
    </row>
    <row r="18" spans="2:29" s="106" customFormat="1" x14ac:dyDescent="0.2">
      <c r="B18" s="124" t="s">
        <v>194</v>
      </c>
      <c r="C18" s="353">
        <f>ROW()/2-1</f>
        <v>8</v>
      </c>
      <c r="D18" s="355">
        <v>43748</v>
      </c>
      <c r="E18" s="33" t="s">
        <v>75</v>
      </c>
      <c r="F18" s="33">
        <v>7186</v>
      </c>
      <c r="G18" s="55" t="s">
        <v>77</v>
      </c>
      <c r="H18" s="49">
        <v>410</v>
      </c>
      <c r="I18" s="33">
        <v>1800</v>
      </c>
      <c r="J18" s="33">
        <f t="shared" si="2"/>
        <v>738000</v>
      </c>
      <c r="K18" s="52" t="s">
        <v>80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57">
        <f>P18+P19</f>
        <v>-4757</v>
      </c>
      <c r="S18" s="358">
        <f>R18/(J18+J19)</f>
        <v>-3.2102847887704143E-3</v>
      </c>
      <c r="U18" s="360">
        <v>43767</v>
      </c>
      <c r="V18" s="351">
        <f>DATEDIF(D18,U18,"d")</f>
        <v>19</v>
      </c>
      <c r="W18" s="369" t="s">
        <v>522</v>
      </c>
      <c r="X18" s="215"/>
      <c r="AA18" s="361">
        <f>YEAR(U18)</f>
        <v>2019</v>
      </c>
      <c r="AB18" s="361">
        <f>MONTH(U18)</f>
        <v>10</v>
      </c>
      <c r="AC18" s="366" t="str">
        <f>IF(R18&gt;0,"○","☓")</f>
        <v>☓</v>
      </c>
    </row>
    <row r="19" spans="2:29" s="106" customFormat="1" x14ac:dyDescent="0.2">
      <c r="C19" s="354"/>
      <c r="D19" s="356">
        <v>43748</v>
      </c>
      <c r="E19" s="29" t="s">
        <v>76</v>
      </c>
      <c r="F19" s="29">
        <v>8309</v>
      </c>
      <c r="G19" s="54" t="s">
        <v>78</v>
      </c>
      <c r="H19" s="46">
        <v>3719</v>
      </c>
      <c r="I19" s="46">
        <v>200</v>
      </c>
      <c r="J19" s="47">
        <f t="shared" si="2"/>
        <v>743800</v>
      </c>
      <c r="K19" s="38" t="s">
        <v>80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57"/>
      <c r="S19" s="359"/>
      <c r="U19" s="351"/>
      <c r="V19" s="351"/>
      <c r="W19" s="369"/>
      <c r="X19" s="215"/>
      <c r="AA19" s="359"/>
      <c r="AB19" s="359"/>
      <c r="AC19" s="367"/>
    </row>
    <row r="20" spans="2:29" x14ac:dyDescent="0.2">
      <c r="B20" s="124" t="s">
        <v>194</v>
      </c>
      <c r="C20" s="353">
        <f>ROW()/2-1</f>
        <v>9</v>
      </c>
      <c r="D20" s="355">
        <v>43782</v>
      </c>
      <c r="E20" s="33" t="s">
        <v>75</v>
      </c>
      <c r="F20" s="33">
        <v>1820</v>
      </c>
      <c r="G20" s="55" t="s">
        <v>59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57">
        <f>P20+P21</f>
        <v>485995</v>
      </c>
      <c r="S20" s="358">
        <f>R20/(J20+J21)</f>
        <v>0.25451000559299347</v>
      </c>
      <c r="U20" s="360">
        <v>43789</v>
      </c>
      <c r="V20" s="351">
        <f>DATEDIF(D20,U20,"d")</f>
        <v>7</v>
      </c>
      <c r="W20" s="368" t="s">
        <v>216</v>
      </c>
      <c r="X20" s="215" t="s">
        <v>1003</v>
      </c>
      <c r="AA20" s="361">
        <f>YEAR(U20)</f>
        <v>2019</v>
      </c>
      <c r="AB20" s="361">
        <f>MONTH(U20)</f>
        <v>11</v>
      </c>
      <c r="AC20" s="361" t="str">
        <f>IF(R20&gt;0,"○","☓")</f>
        <v>○</v>
      </c>
    </row>
    <row r="21" spans="2:29" x14ac:dyDescent="0.2">
      <c r="B21" s="106"/>
      <c r="C21" s="354"/>
      <c r="D21" s="356">
        <v>43748</v>
      </c>
      <c r="E21" s="29" t="s">
        <v>76</v>
      </c>
      <c r="F21" s="29">
        <v>4508</v>
      </c>
      <c r="G21" s="54" t="s">
        <v>220</v>
      </c>
      <c r="H21" s="46">
        <v>1338.76</v>
      </c>
      <c r="I21" s="46">
        <v>700</v>
      </c>
      <c r="J21" s="47">
        <f t="shared" si="3"/>
        <v>937132</v>
      </c>
      <c r="K21" s="168" t="s">
        <v>66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57"/>
      <c r="S21" s="359"/>
      <c r="U21" s="351"/>
      <c r="V21" s="351"/>
      <c r="W21" s="351"/>
      <c r="X21" s="106" t="s">
        <v>452</v>
      </c>
      <c r="AA21" s="359"/>
      <c r="AB21" s="359"/>
      <c r="AC21" s="359"/>
    </row>
    <row r="22" spans="2:29" s="106" customFormat="1" x14ac:dyDescent="0.2">
      <c r="B22" s="124" t="s">
        <v>194</v>
      </c>
      <c r="C22" s="353">
        <f>ROW()/2-1</f>
        <v>10</v>
      </c>
      <c r="D22" s="355">
        <v>43782</v>
      </c>
      <c r="E22" s="33" t="s">
        <v>75</v>
      </c>
      <c r="F22" s="33">
        <v>8002</v>
      </c>
      <c r="G22" s="55" t="s">
        <v>27</v>
      </c>
      <c r="H22" s="49">
        <v>814</v>
      </c>
      <c r="I22" s="33">
        <v>1300</v>
      </c>
      <c r="J22" s="50">
        <f t="shared" si="3"/>
        <v>1058200</v>
      </c>
      <c r="K22" s="52" t="s">
        <v>80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57">
        <f>P22+P23</f>
        <v>60240.999999999913</v>
      </c>
      <c r="S22" s="358">
        <f>R22/(J22+J23)</f>
        <v>2.8847737807914758E-2</v>
      </c>
      <c r="U22" s="360">
        <v>43790</v>
      </c>
      <c r="V22" s="351">
        <f>DATEDIF(D22,U22,"d")</f>
        <v>8</v>
      </c>
      <c r="W22" s="368" t="s">
        <v>216</v>
      </c>
      <c r="X22" s="166"/>
      <c r="AA22" s="361">
        <f>YEAR(U22)</f>
        <v>2019</v>
      </c>
      <c r="AB22" s="361">
        <f>MONTH(U22)</f>
        <v>11</v>
      </c>
      <c r="AC22" s="361" t="str">
        <f>IF(R22&gt;0,"○","☓")</f>
        <v>○</v>
      </c>
    </row>
    <row r="23" spans="2:29" s="106" customFormat="1" x14ac:dyDescent="0.2">
      <c r="C23" s="354"/>
      <c r="D23" s="356">
        <v>43748</v>
      </c>
      <c r="E23" s="29" t="s">
        <v>76</v>
      </c>
      <c r="F23" s="29">
        <v>8601</v>
      </c>
      <c r="G23" s="54" t="s">
        <v>23</v>
      </c>
      <c r="H23" s="46">
        <v>515.02</v>
      </c>
      <c r="I23" s="46">
        <v>2000</v>
      </c>
      <c r="J23" s="47">
        <f t="shared" si="3"/>
        <v>1030040</v>
      </c>
      <c r="K23" s="168" t="s">
        <v>66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57"/>
      <c r="S23" s="359"/>
      <c r="U23" s="351"/>
      <c r="V23" s="351"/>
      <c r="W23" s="351"/>
      <c r="AA23" s="359"/>
      <c r="AB23" s="359"/>
      <c r="AC23" s="359"/>
    </row>
    <row r="24" spans="2:29" s="106" customFormat="1" x14ac:dyDescent="0.2">
      <c r="B24" s="124" t="s">
        <v>194</v>
      </c>
      <c r="C24" s="353">
        <f>ROW()/2-1</f>
        <v>11</v>
      </c>
      <c r="D24" s="355">
        <v>43783</v>
      </c>
      <c r="E24" s="33" t="s">
        <v>75</v>
      </c>
      <c r="F24" s="33">
        <v>3105</v>
      </c>
      <c r="G24" s="55" t="s">
        <v>47</v>
      </c>
      <c r="H24" s="49">
        <v>970</v>
      </c>
      <c r="I24" s="33">
        <v>1100</v>
      </c>
      <c r="J24" s="50">
        <f t="shared" si="3"/>
        <v>1067000</v>
      </c>
      <c r="K24" s="52" t="s">
        <v>80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57">
        <f>P24+P25</f>
        <v>-59214</v>
      </c>
      <c r="S24" s="358">
        <f>R24/(J24+J25)</f>
        <v>-2.7894290559638213E-2</v>
      </c>
      <c r="U24" s="360">
        <v>43798</v>
      </c>
      <c r="V24" s="351">
        <f>DATEDIF(D24,U24,"d")</f>
        <v>15</v>
      </c>
      <c r="W24" s="386" t="s">
        <v>199</v>
      </c>
      <c r="X24" s="166"/>
      <c r="AA24" s="361">
        <f>YEAR(U24)</f>
        <v>2019</v>
      </c>
      <c r="AB24" s="361">
        <f>MONTH(U24)</f>
        <v>11</v>
      </c>
      <c r="AC24" s="361" t="str">
        <f>IF(R24&gt;0,"○","☓")</f>
        <v>☓</v>
      </c>
    </row>
    <row r="25" spans="2:29" s="106" customFormat="1" x14ac:dyDescent="0.2">
      <c r="C25" s="354"/>
      <c r="D25" s="356">
        <v>43748</v>
      </c>
      <c r="E25" s="29" t="s">
        <v>76</v>
      </c>
      <c r="F25" s="29">
        <v>6301</v>
      </c>
      <c r="G25" s="54" t="s">
        <v>53</v>
      </c>
      <c r="H25" s="46">
        <v>2639.5</v>
      </c>
      <c r="I25" s="46">
        <v>400</v>
      </c>
      <c r="J25" s="47">
        <f t="shared" si="3"/>
        <v>1055800</v>
      </c>
      <c r="K25" s="38" t="s">
        <v>66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57"/>
      <c r="S25" s="359"/>
      <c r="U25" s="351"/>
      <c r="V25" s="351"/>
      <c r="W25" s="387"/>
      <c r="X25" s="166"/>
      <c r="AA25" s="359"/>
      <c r="AB25" s="359"/>
      <c r="AC25" s="359"/>
    </row>
    <row r="26" spans="2:29" s="106" customFormat="1" x14ac:dyDescent="0.2">
      <c r="B26" s="124" t="s">
        <v>194</v>
      </c>
      <c r="C26" s="353">
        <f>ROW()/2-1</f>
        <v>12</v>
      </c>
      <c r="D26" s="355">
        <v>43784</v>
      </c>
      <c r="E26" s="33" t="s">
        <v>75</v>
      </c>
      <c r="F26" s="33">
        <v>6770</v>
      </c>
      <c r="G26" s="55" t="s">
        <v>22</v>
      </c>
      <c r="H26" s="49">
        <v>2386</v>
      </c>
      <c r="I26" s="33">
        <v>400</v>
      </c>
      <c r="J26" s="50">
        <f t="shared" si="3"/>
        <v>954400</v>
      </c>
      <c r="K26" s="52" t="s">
        <v>528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57">
        <f>P26+P27</f>
        <v>-23558</v>
      </c>
      <c r="S26" s="358">
        <f>R26/(J26+J27)</f>
        <v>-1.2410704878305763E-2</v>
      </c>
      <c r="U26" s="360">
        <v>43802</v>
      </c>
      <c r="V26" s="351">
        <f>DATEDIF(D26,U26,"d")</f>
        <v>18</v>
      </c>
      <c r="W26" s="364" t="s">
        <v>522</v>
      </c>
      <c r="X26" s="166"/>
      <c r="AA26" s="361">
        <f>YEAR(U26)</f>
        <v>2019</v>
      </c>
      <c r="AB26" s="361">
        <f>MONTH(U26)</f>
        <v>12</v>
      </c>
      <c r="AC26" s="361" t="str">
        <f>IF(R26&gt;0,"○","☓")</f>
        <v>☓</v>
      </c>
    </row>
    <row r="27" spans="2:29" s="106" customFormat="1" x14ac:dyDescent="0.2">
      <c r="C27" s="354"/>
      <c r="D27" s="356">
        <v>43748</v>
      </c>
      <c r="E27" s="29" t="s">
        <v>76</v>
      </c>
      <c r="F27" s="29">
        <v>1911</v>
      </c>
      <c r="G27" s="54" t="s">
        <v>50</v>
      </c>
      <c r="H27" s="46">
        <v>1573</v>
      </c>
      <c r="I27" s="46">
        <v>600</v>
      </c>
      <c r="J27" s="47">
        <f t="shared" si="3"/>
        <v>943800</v>
      </c>
      <c r="K27" s="167" t="s">
        <v>81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57"/>
      <c r="S27" s="359"/>
      <c r="U27" s="351"/>
      <c r="V27" s="351"/>
      <c r="W27" s="365"/>
      <c r="X27" s="166"/>
      <c r="AA27" s="359"/>
      <c r="AB27" s="359"/>
      <c r="AC27" s="359"/>
    </row>
    <row r="28" spans="2:29" s="106" customFormat="1" x14ac:dyDescent="0.2">
      <c r="B28" s="124" t="s">
        <v>194</v>
      </c>
      <c r="C28" s="353">
        <v>13</v>
      </c>
      <c r="D28" s="355">
        <v>43789</v>
      </c>
      <c r="E28" s="33" t="s">
        <v>75</v>
      </c>
      <c r="F28" s="33">
        <v>4182</v>
      </c>
      <c r="G28" s="55" t="s">
        <v>45</v>
      </c>
      <c r="H28" s="49">
        <v>1627</v>
      </c>
      <c r="I28" s="33">
        <v>600</v>
      </c>
      <c r="J28" s="50">
        <v>976200</v>
      </c>
      <c r="K28" s="52" t="s">
        <v>80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57">
        <v>54150</v>
      </c>
      <c r="S28" s="358">
        <v>2.7799999999999998E-2</v>
      </c>
      <c r="U28" s="360">
        <v>43805</v>
      </c>
      <c r="V28" s="351">
        <v>15</v>
      </c>
      <c r="W28" s="368" t="s">
        <v>499</v>
      </c>
      <c r="X28" s="166"/>
      <c r="AA28" s="361">
        <f>YEAR(U28)</f>
        <v>2019</v>
      </c>
      <c r="AB28" s="361">
        <f>MONTH(U28)</f>
        <v>12</v>
      </c>
      <c r="AC28" s="361" t="str">
        <f>IF(R28&gt;0,"○","☓")</f>
        <v>○</v>
      </c>
    </row>
    <row r="29" spans="2:29" s="106" customFormat="1" x14ac:dyDescent="0.2">
      <c r="C29" s="354"/>
      <c r="D29" s="356">
        <v>43748</v>
      </c>
      <c r="E29" s="29" t="s">
        <v>76</v>
      </c>
      <c r="F29" s="29">
        <v>1824</v>
      </c>
      <c r="G29" s="54" t="s">
        <v>222</v>
      </c>
      <c r="H29" s="46">
        <v>973</v>
      </c>
      <c r="I29" s="46">
        <v>1000</v>
      </c>
      <c r="J29" s="47">
        <v>973000</v>
      </c>
      <c r="K29" s="145" t="s">
        <v>80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57"/>
      <c r="S29" s="359"/>
      <c r="U29" s="351"/>
      <c r="V29" s="351"/>
      <c r="W29" s="351"/>
      <c r="X29" s="166"/>
      <c r="AA29" s="359"/>
      <c r="AB29" s="359"/>
      <c r="AC29" s="359"/>
    </row>
    <row r="30" spans="2:29" s="106" customFormat="1" x14ac:dyDescent="0.2">
      <c r="B30" s="124" t="s">
        <v>194</v>
      </c>
      <c r="C30" s="353">
        <v>14</v>
      </c>
      <c r="D30" s="355">
        <v>43790</v>
      </c>
      <c r="E30" s="33" t="s">
        <v>75</v>
      </c>
      <c r="F30" s="33">
        <v>6995</v>
      </c>
      <c r="G30" s="55" t="s">
        <v>48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80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57">
        <f>P30+P31</f>
        <v>33712.972602739726</v>
      </c>
      <c r="S30" s="358">
        <f>R30/(J30+J31)</f>
        <v>1.6402146834066229E-2</v>
      </c>
      <c r="U30" s="360">
        <v>43808</v>
      </c>
      <c r="V30" s="351">
        <f>IF(U30&gt;D30,DATEDIF(D30,U30,"d"),0)</f>
        <v>18</v>
      </c>
      <c r="W30" s="363" t="s">
        <v>523</v>
      </c>
      <c r="AA30" s="361">
        <f>YEAR(U30)</f>
        <v>2019</v>
      </c>
      <c r="AB30" s="361">
        <f>MONTH(U30)</f>
        <v>12</v>
      </c>
      <c r="AC30" s="361" t="str">
        <f>IF(R30&gt;0,"○","☓")</f>
        <v>○</v>
      </c>
    </row>
    <row r="31" spans="2:29" s="106" customFormat="1" x14ac:dyDescent="0.2">
      <c r="C31" s="354"/>
      <c r="D31" s="356">
        <v>43748</v>
      </c>
      <c r="E31" s="29" t="s">
        <v>76</v>
      </c>
      <c r="F31" s="29">
        <v>6472</v>
      </c>
      <c r="G31" s="54" t="s">
        <v>60</v>
      </c>
      <c r="H31" s="46">
        <v>322</v>
      </c>
      <c r="I31" s="46">
        <v>3200</v>
      </c>
      <c r="J31" s="47">
        <f t="shared" si="5"/>
        <v>1030400</v>
      </c>
      <c r="K31" s="168" t="s">
        <v>66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57"/>
      <c r="S31" s="359"/>
      <c r="U31" s="351"/>
      <c r="V31" s="351"/>
      <c r="W31" s="351"/>
      <c r="AA31" s="359"/>
      <c r="AB31" s="359"/>
      <c r="AC31" s="359"/>
    </row>
    <row r="32" spans="2:29" s="106" customFormat="1" x14ac:dyDescent="0.2">
      <c r="B32" s="124" t="s">
        <v>194</v>
      </c>
      <c r="C32" s="353">
        <v>15</v>
      </c>
      <c r="D32" s="355">
        <v>43791</v>
      </c>
      <c r="E32" s="33" t="s">
        <v>75</v>
      </c>
      <c r="F32" s="33">
        <v>8601</v>
      </c>
      <c r="G32" s="55" t="s">
        <v>23</v>
      </c>
      <c r="H32" s="49">
        <v>533.79999999999995</v>
      </c>
      <c r="I32" s="33">
        <v>2000</v>
      </c>
      <c r="J32" s="50">
        <f t="shared" si="5"/>
        <v>1067600</v>
      </c>
      <c r="K32" s="52" t="s">
        <v>80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57">
        <f>P32+P33</f>
        <v>-7387.9621917808836</v>
      </c>
      <c r="S32" s="358">
        <f>R32/(J32+J33)</f>
        <v>-3.4469872261972761E-3</v>
      </c>
      <c r="U32" s="360">
        <v>43808</v>
      </c>
      <c r="V32" s="351">
        <f>IF(U32&gt;D32,DATEDIF(D32,U32,"d"),0)</f>
        <v>17</v>
      </c>
      <c r="W32" s="363" t="s">
        <v>523</v>
      </c>
      <c r="AA32" s="361">
        <f>YEAR(U32)</f>
        <v>2019</v>
      </c>
      <c r="AB32" s="361">
        <f>MONTH(U32)</f>
        <v>12</v>
      </c>
      <c r="AC32" s="361" t="str">
        <f>IF(R32&gt;0,"○","☓")</f>
        <v>☓</v>
      </c>
    </row>
    <row r="33" spans="2:29" s="106" customFormat="1" x14ac:dyDescent="0.2">
      <c r="C33" s="354"/>
      <c r="D33" s="356">
        <v>43748</v>
      </c>
      <c r="E33" s="29" t="s">
        <v>76</v>
      </c>
      <c r="F33" s="29">
        <v>8308</v>
      </c>
      <c r="G33" s="54" t="s">
        <v>49</v>
      </c>
      <c r="H33" s="46">
        <v>467.7</v>
      </c>
      <c r="I33" s="46">
        <v>2300</v>
      </c>
      <c r="J33" s="47">
        <f t="shared" si="5"/>
        <v>1075710</v>
      </c>
      <c r="K33" s="168" t="s">
        <v>66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57"/>
      <c r="S33" s="359"/>
      <c r="U33" s="351"/>
      <c r="V33" s="351"/>
      <c r="W33" s="351"/>
      <c r="AA33" s="359"/>
      <c r="AB33" s="359"/>
      <c r="AC33" s="359"/>
    </row>
    <row r="34" spans="2:29" s="106" customFormat="1" x14ac:dyDescent="0.2">
      <c r="B34" s="124" t="s">
        <v>194</v>
      </c>
      <c r="C34" s="353">
        <v>16</v>
      </c>
      <c r="D34" s="355">
        <v>43802</v>
      </c>
      <c r="E34" s="33" t="s">
        <v>182</v>
      </c>
      <c r="F34" s="33">
        <v>3861</v>
      </c>
      <c r="G34" s="55" t="s">
        <v>35</v>
      </c>
      <c r="H34" s="49">
        <v>616</v>
      </c>
      <c r="I34" s="49">
        <v>1700</v>
      </c>
      <c r="J34" s="50">
        <f t="shared" si="5"/>
        <v>1047200</v>
      </c>
      <c r="K34" s="52" t="s">
        <v>80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57">
        <f>P34+P35</f>
        <v>29274.382465753424</v>
      </c>
      <c r="S34" s="358">
        <f>R34/(J34+J35)</f>
        <v>1.4002861602292846E-2</v>
      </c>
      <c r="U34" s="360">
        <v>43818</v>
      </c>
      <c r="V34" s="351">
        <f>IF(U34&gt;D34,DATEDIF(D34,U34,"d"),0)</f>
        <v>16</v>
      </c>
      <c r="W34" s="352" t="s">
        <v>523</v>
      </c>
      <c r="AA34" s="361">
        <f>YEAR(U34)</f>
        <v>2019</v>
      </c>
      <c r="AB34" s="361">
        <f>MONTH(U34)</f>
        <v>12</v>
      </c>
      <c r="AC34" s="361" t="str">
        <f>IF(R34&gt;0,"○","☓")</f>
        <v>○</v>
      </c>
    </row>
    <row r="35" spans="2:29" s="106" customFormat="1" x14ac:dyDescent="0.2">
      <c r="C35" s="354"/>
      <c r="D35" s="356">
        <v>43748</v>
      </c>
      <c r="E35" s="29" t="s">
        <v>184</v>
      </c>
      <c r="F35" s="29">
        <v>5703</v>
      </c>
      <c r="G35" s="54" t="s">
        <v>219</v>
      </c>
      <c r="H35" s="46">
        <v>222</v>
      </c>
      <c r="I35" s="46">
        <v>4700</v>
      </c>
      <c r="J35" s="47">
        <f t="shared" si="5"/>
        <v>1043400</v>
      </c>
      <c r="K35" s="145" t="s">
        <v>80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0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57"/>
      <c r="S35" s="359"/>
      <c r="U35" s="351"/>
      <c r="V35" s="351"/>
      <c r="W35" s="351"/>
      <c r="AA35" s="359"/>
      <c r="AB35" s="359"/>
      <c r="AC35" s="359"/>
    </row>
    <row r="36" spans="2:29" s="106" customFormat="1" x14ac:dyDescent="0.2">
      <c r="B36" s="124" t="s">
        <v>194</v>
      </c>
      <c r="C36" s="353">
        <v>17</v>
      </c>
      <c r="D36" s="355">
        <v>43808</v>
      </c>
      <c r="E36" s="33" t="s">
        <v>182</v>
      </c>
      <c r="F36" s="33">
        <v>5991</v>
      </c>
      <c r="G36" s="55" t="s">
        <v>1046</v>
      </c>
      <c r="H36" s="49">
        <v>1013</v>
      </c>
      <c r="I36" s="49">
        <v>900</v>
      </c>
      <c r="J36" s="50">
        <f t="shared" si="5"/>
        <v>911700</v>
      </c>
      <c r="K36" s="52" t="s">
        <v>80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57">
        <f>P36+P37</f>
        <v>-25646.869041095888</v>
      </c>
      <c r="S36" s="358">
        <f>R36/(J36+J37)</f>
        <v>-1.376865251575449E-2</v>
      </c>
      <c r="U36" s="360">
        <v>43824</v>
      </c>
      <c r="V36" s="351">
        <f>IF(U36&gt;D36,DATEDIF(D36,U36,"d"),0)</f>
        <v>16</v>
      </c>
      <c r="W36" s="352" t="s">
        <v>523</v>
      </c>
      <c r="AA36" s="361">
        <f>YEAR(U36)</f>
        <v>2019</v>
      </c>
      <c r="AB36" s="361">
        <f>MONTH(U36)</f>
        <v>12</v>
      </c>
      <c r="AC36" s="361" t="str">
        <f>IF(R36&gt;0,"○","☓")</f>
        <v>☓</v>
      </c>
    </row>
    <row r="37" spans="2:29" s="106" customFormat="1" x14ac:dyDescent="0.2">
      <c r="B37" s="124"/>
      <c r="C37" s="354"/>
      <c r="D37" s="356">
        <v>43748</v>
      </c>
      <c r="E37" s="29" t="s">
        <v>184</v>
      </c>
      <c r="F37" s="29">
        <v>7267</v>
      </c>
      <c r="G37" s="54" t="s">
        <v>58</v>
      </c>
      <c r="H37" s="46">
        <v>3170</v>
      </c>
      <c r="I37" s="46">
        <v>300</v>
      </c>
      <c r="J37" s="47">
        <f t="shared" si="5"/>
        <v>951000</v>
      </c>
      <c r="K37" s="145" t="s">
        <v>80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57"/>
      <c r="S37" s="359"/>
      <c r="U37" s="351"/>
      <c r="V37" s="351"/>
      <c r="W37" s="351"/>
      <c r="AA37" s="359"/>
      <c r="AB37" s="359"/>
      <c r="AC37" s="359"/>
    </row>
    <row r="38" spans="2:29" s="106" customFormat="1" x14ac:dyDescent="0.2">
      <c r="B38" s="124" t="s">
        <v>194</v>
      </c>
      <c r="C38" s="353">
        <v>18</v>
      </c>
      <c r="D38" s="355">
        <v>43809</v>
      </c>
      <c r="E38" s="33" t="s">
        <v>182</v>
      </c>
      <c r="F38" s="33">
        <v>6471</v>
      </c>
      <c r="G38" s="55" t="s">
        <v>1069</v>
      </c>
      <c r="H38" s="49">
        <v>1067</v>
      </c>
      <c r="I38" s="49">
        <v>1000</v>
      </c>
      <c r="J38" s="50">
        <f t="shared" si="5"/>
        <v>1067000</v>
      </c>
      <c r="K38" s="52" t="s">
        <v>80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57">
        <f>P38+P39</f>
        <v>-12105.526027397262</v>
      </c>
      <c r="S38" s="358">
        <f>R38/(J38+J39)</f>
        <v>-5.6174134697899126E-3</v>
      </c>
      <c r="U38" s="360">
        <v>43826</v>
      </c>
      <c r="V38" s="351">
        <f>IF(U38&gt;D38,DATEDIF(D38,U38,"d"),0)</f>
        <v>17</v>
      </c>
      <c r="W38" s="352" t="s">
        <v>523</v>
      </c>
      <c r="X38" s="268" t="s">
        <v>1071</v>
      </c>
      <c r="AA38" s="361">
        <f>YEAR(U38)</f>
        <v>2019</v>
      </c>
      <c r="AB38" s="361">
        <f>MONTH(U38)</f>
        <v>12</v>
      </c>
      <c r="AC38" s="361" t="str">
        <f>IF(R38&gt;0,"○","☓")</f>
        <v>☓</v>
      </c>
    </row>
    <row r="39" spans="2:29" s="106" customFormat="1" x14ac:dyDescent="0.2">
      <c r="B39" s="124"/>
      <c r="C39" s="354"/>
      <c r="D39" s="356">
        <v>43748</v>
      </c>
      <c r="E39" s="29" t="s">
        <v>184</v>
      </c>
      <c r="F39" s="29">
        <v>6473</v>
      </c>
      <c r="G39" s="54" t="s">
        <v>1070</v>
      </c>
      <c r="H39" s="46">
        <v>1360</v>
      </c>
      <c r="I39" s="46">
        <v>800</v>
      </c>
      <c r="J39" s="47">
        <f t="shared" si="5"/>
        <v>1088000</v>
      </c>
      <c r="K39" s="145" t="s">
        <v>80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57"/>
      <c r="S39" s="359"/>
      <c r="U39" s="351"/>
      <c r="V39" s="351"/>
      <c r="W39" s="351"/>
      <c r="AA39" s="359"/>
      <c r="AB39" s="359"/>
      <c r="AC39" s="359"/>
    </row>
    <row r="40" spans="2:29" s="106" customFormat="1" x14ac:dyDescent="0.2">
      <c r="B40" s="124" t="s">
        <v>194</v>
      </c>
      <c r="C40" s="353">
        <v>19</v>
      </c>
      <c r="D40" s="355">
        <v>43811</v>
      </c>
      <c r="E40" s="33" t="s">
        <v>182</v>
      </c>
      <c r="F40" s="33">
        <v>1860</v>
      </c>
      <c r="G40" s="55" t="s">
        <v>54</v>
      </c>
      <c r="H40" s="49">
        <v>730</v>
      </c>
      <c r="I40" s="49">
        <v>1400</v>
      </c>
      <c r="J40" s="50">
        <f t="shared" si="5"/>
        <v>1022000</v>
      </c>
      <c r="K40" s="52" t="s">
        <v>80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57">
        <f>P40+P41</f>
        <v>-63666.936986301371</v>
      </c>
      <c r="S40" s="358">
        <f>R40/(J40+J41)</f>
        <v>-3.158082191780822E-2</v>
      </c>
      <c r="U40" s="360">
        <v>43829</v>
      </c>
      <c r="V40" s="351">
        <f>IF(U40&gt;D40,DATEDIF(D40,U40,"d"),0)</f>
        <v>18</v>
      </c>
      <c r="W40" s="352" t="s">
        <v>523</v>
      </c>
      <c r="AA40" s="361">
        <f>YEAR(U40)</f>
        <v>2019</v>
      </c>
      <c r="AB40" s="361">
        <f>MONTH(U40)</f>
        <v>12</v>
      </c>
      <c r="AC40" s="361" t="str">
        <f>IF(R40&gt;0,"○","☓")</f>
        <v>☓</v>
      </c>
    </row>
    <row r="41" spans="2:29" s="106" customFormat="1" x14ac:dyDescent="0.2">
      <c r="B41" s="124"/>
      <c r="C41" s="354"/>
      <c r="D41" s="356">
        <v>43748</v>
      </c>
      <c r="E41" s="29" t="s">
        <v>184</v>
      </c>
      <c r="F41" s="29">
        <v>5110</v>
      </c>
      <c r="G41" s="54" t="s">
        <v>1072</v>
      </c>
      <c r="H41" s="46">
        <v>1420</v>
      </c>
      <c r="I41" s="46">
        <v>700</v>
      </c>
      <c r="J41" s="47">
        <f t="shared" si="5"/>
        <v>994000</v>
      </c>
      <c r="K41" s="145" t="s">
        <v>80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57"/>
      <c r="S41" s="359"/>
      <c r="U41" s="351"/>
      <c r="V41" s="351"/>
      <c r="W41" s="351"/>
      <c r="AA41" s="359"/>
      <c r="AB41" s="359"/>
      <c r="AC41" s="359"/>
    </row>
    <row r="42" spans="2:29" s="106" customFormat="1" x14ac:dyDescent="0.2">
      <c r="B42" s="124" t="s">
        <v>194</v>
      </c>
      <c r="C42" s="353">
        <v>20</v>
      </c>
      <c r="D42" s="355">
        <v>43847</v>
      </c>
      <c r="E42" s="33" t="s">
        <v>182</v>
      </c>
      <c r="F42" s="33">
        <v>8572</v>
      </c>
      <c r="G42" s="55" t="s">
        <v>1178</v>
      </c>
      <c r="H42" s="49">
        <v>513</v>
      </c>
      <c r="I42" s="49">
        <v>2000</v>
      </c>
      <c r="J42" s="50">
        <f t="shared" si="5"/>
        <v>1026000</v>
      </c>
      <c r="K42" s="52" t="s">
        <v>80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57">
        <f>P42+P43</f>
        <v>46995.551780821916</v>
      </c>
      <c r="S42" s="358">
        <f>R42/(J42+J43)</f>
        <v>2.2895621056621806E-2</v>
      </c>
      <c r="U42" s="360">
        <v>43864</v>
      </c>
      <c r="V42" s="351">
        <f>IF(U42&gt;D42,DATEDIF(D42,U42,"d"),0)</f>
        <v>17</v>
      </c>
      <c r="W42" s="352" t="s">
        <v>523</v>
      </c>
      <c r="AA42" s="361">
        <f>YEAR(U42)</f>
        <v>2020</v>
      </c>
      <c r="AB42" s="361">
        <f>MONTH(U42)</f>
        <v>2</v>
      </c>
      <c r="AC42" s="361" t="str">
        <f>IF(R42&gt;0,"○","☓")</f>
        <v>○</v>
      </c>
    </row>
    <row r="43" spans="2:29" s="106" customFormat="1" x14ac:dyDescent="0.2">
      <c r="B43" s="124"/>
      <c r="C43" s="354"/>
      <c r="D43" s="356"/>
      <c r="E43" s="29" t="s">
        <v>184</v>
      </c>
      <c r="F43" s="29">
        <v>8804</v>
      </c>
      <c r="G43" s="54" t="s">
        <v>882</v>
      </c>
      <c r="H43" s="46">
        <v>1711</v>
      </c>
      <c r="I43" s="46">
        <v>600</v>
      </c>
      <c r="J43" s="47">
        <f t="shared" si="5"/>
        <v>1026600</v>
      </c>
      <c r="K43" s="145" t="s">
        <v>80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57"/>
      <c r="S43" s="359"/>
      <c r="U43" s="351"/>
      <c r="V43" s="351"/>
      <c r="W43" s="351"/>
      <c r="X43" s="106" t="s">
        <v>1382</v>
      </c>
      <c r="AA43" s="359"/>
      <c r="AB43" s="359"/>
      <c r="AC43" s="359"/>
    </row>
    <row r="44" spans="2:29" s="106" customFormat="1" x14ac:dyDescent="0.2">
      <c r="B44" s="124" t="s">
        <v>194</v>
      </c>
      <c r="C44" s="353">
        <v>21</v>
      </c>
      <c r="D44" s="355">
        <v>43846</v>
      </c>
      <c r="E44" s="33" t="s">
        <v>182</v>
      </c>
      <c r="F44" s="33">
        <v>5333</v>
      </c>
      <c r="G44" s="55" t="s">
        <v>234</v>
      </c>
      <c r="H44" s="49">
        <v>1958</v>
      </c>
      <c r="I44" s="49">
        <v>500</v>
      </c>
      <c r="J44" s="50">
        <f t="shared" si="5"/>
        <v>979000</v>
      </c>
      <c r="K44" s="52" t="s">
        <v>80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57">
        <f>P44+P45</f>
        <v>18014.964383561644</v>
      </c>
      <c r="S44" s="358">
        <f>R44/(J44+J45)</f>
        <v>8.9939912049733627E-3</v>
      </c>
      <c r="U44" s="360">
        <v>43864</v>
      </c>
      <c r="V44" s="351">
        <f>IF(U44&gt;D44,DATEDIF(D44,U44,"d"),0)</f>
        <v>18</v>
      </c>
      <c r="W44" s="352" t="s">
        <v>523</v>
      </c>
      <c r="AA44" s="361">
        <f>YEAR(U44)</f>
        <v>2020</v>
      </c>
      <c r="AB44" s="361">
        <f>MONTH(U44)</f>
        <v>2</v>
      </c>
      <c r="AC44" s="361" t="str">
        <f>IF(R44&gt;0,"○","☓")</f>
        <v>○</v>
      </c>
    </row>
    <row r="45" spans="2:29" s="106" customFormat="1" x14ac:dyDescent="0.2">
      <c r="B45" s="124"/>
      <c r="C45" s="354"/>
      <c r="D45" s="356"/>
      <c r="E45" s="29" t="s">
        <v>184</v>
      </c>
      <c r="F45" s="29">
        <v>9810</v>
      </c>
      <c r="G45" s="54" t="s">
        <v>1177</v>
      </c>
      <c r="H45" s="46">
        <v>5120</v>
      </c>
      <c r="I45" s="46">
        <v>200</v>
      </c>
      <c r="J45" s="47">
        <f t="shared" si="5"/>
        <v>1024000</v>
      </c>
      <c r="K45" s="145" t="s">
        <v>80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57"/>
      <c r="S45" s="359"/>
      <c r="U45" s="351"/>
      <c r="V45" s="351"/>
      <c r="W45" s="351"/>
      <c r="AA45" s="359"/>
      <c r="AB45" s="359"/>
      <c r="AC45" s="359"/>
    </row>
    <row r="46" spans="2:29" s="106" customFormat="1" x14ac:dyDescent="0.2">
      <c r="B46" s="124" t="s">
        <v>194</v>
      </c>
      <c r="C46" s="353">
        <v>22</v>
      </c>
      <c r="D46" s="355">
        <v>43845</v>
      </c>
      <c r="E46" s="33" t="s">
        <v>182</v>
      </c>
      <c r="F46" s="33">
        <v>3105</v>
      </c>
      <c r="G46" s="55" t="s">
        <v>47</v>
      </c>
      <c r="H46" s="49">
        <v>1037</v>
      </c>
      <c r="I46" s="49">
        <v>1000</v>
      </c>
      <c r="J46" s="50">
        <f t="shared" si="5"/>
        <v>1037000</v>
      </c>
      <c r="K46" s="52" t="s">
        <v>80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57">
        <f>P46+P47</f>
        <v>26169.906301369861</v>
      </c>
      <c r="S46" s="358">
        <f>R46/(J46+J47)</f>
        <v>1.2681675858388187E-2</v>
      </c>
      <c r="U46" s="360">
        <v>43864</v>
      </c>
      <c r="V46" s="351">
        <f>IF(U46&gt;D46,DATEDIF(D46,U46,"d"),0)</f>
        <v>19</v>
      </c>
      <c r="W46" s="352" t="s">
        <v>523</v>
      </c>
      <c r="AA46" s="361">
        <f>YEAR(U46)</f>
        <v>2020</v>
      </c>
      <c r="AB46" s="361">
        <f>MONTH(U46)</f>
        <v>2</v>
      </c>
      <c r="AC46" s="361" t="str">
        <f>IF(R46&gt;0,"○","☓")</f>
        <v>○</v>
      </c>
    </row>
    <row r="47" spans="2:29" s="106" customFormat="1" x14ac:dyDescent="0.2">
      <c r="B47" s="124"/>
      <c r="C47" s="354"/>
      <c r="D47" s="356"/>
      <c r="E47" s="29" t="s">
        <v>184</v>
      </c>
      <c r="F47" s="29">
        <v>3116</v>
      </c>
      <c r="G47" s="54" t="s">
        <v>1394</v>
      </c>
      <c r="H47" s="46">
        <v>1711</v>
      </c>
      <c r="I47" s="46">
        <v>600</v>
      </c>
      <c r="J47" s="47">
        <f t="shared" si="5"/>
        <v>1026600</v>
      </c>
      <c r="K47" s="145" t="s">
        <v>80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0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57"/>
      <c r="S47" s="359"/>
      <c r="U47" s="351"/>
      <c r="V47" s="351"/>
      <c r="W47" s="351"/>
      <c r="AA47" s="359"/>
      <c r="AB47" s="359"/>
      <c r="AC47" s="359"/>
    </row>
    <row r="48" spans="2:29" s="106" customFormat="1" x14ac:dyDescent="0.2">
      <c r="B48" s="124" t="s">
        <v>194</v>
      </c>
      <c r="C48" s="353">
        <v>23</v>
      </c>
      <c r="D48" s="355">
        <v>43866</v>
      </c>
      <c r="E48" s="33" t="s">
        <v>182</v>
      </c>
      <c r="F48" s="33">
        <v>9501</v>
      </c>
      <c r="G48" s="55" t="s">
        <v>1269</v>
      </c>
      <c r="H48" s="49">
        <v>454</v>
      </c>
      <c r="I48" s="49">
        <v>2300</v>
      </c>
      <c r="J48" s="50">
        <f t="shared" si="5"/>
        <v>1044200</v>
      </c>
      <c r="K48" s="52" t="s">
        <v>80</v>
      </c>
      <c r="L48" s="49">
        <v>437</v>
      </c>
      <c r="M48" s="33">
        <v>770</v>
      </c>
      <c r="N48" s="144">
        <f>IF(OR(K48="現物",J48=0),0,IF(E48="売",J48*Fee_Refer!$B$12/365*V48, J48*Fee_Refer!$B$11/365*#REF!))</f>
        <v>503.50465753424652</v>
      </c>
      <c r="O48" s="52">
        <v>100</v>
      </c>
      <c r="P48" s="147">
        <f>IF(L48 &gt;0,(H48-L48)*I48-M48-N48-O48,0)</f>
        <v>37726.495342465751</v>
      </c>
      <c r="Q48" s="51">
        <f>IF(L48&gt;0,P48/J48,0)</f>
        <v>3.6129568418373635E-2</v>
      </c>
      <c r="R48" s="357">
        <f>P48+P49</f>
        <v>-14134.11287671233</v>
      </c>
      <c r="S48" s="358">
        <f>IF(L48&gt;0,R48/(J48+J49),0)</f>
        <v>-6.7443397798885004E-3</v>
      </c>
      <c r="U48" s="360">
        <v>43882</v>
      </c>
      <c r="V48" s="351">
        <f>IF(U48&gt;D48,DATEDIF(D48,U48,"d"),0)</f>
        <v>16</v>
      </c>
      <c r="W48" s="352" t="s">
        <v>523</v>
      </c>
      <c r="AA48" s="361">
        <f>YEAR(U48)</f>
        <v>2020</v>
      </c>
      <c r="AB48" s="361">
        <f>MONTH(U48)</f>
        <v>2</v>
      </c>
      <c r="AC48" s="361" t="str">
        <f>IF(R48&gt;0,"○","☓")</f>
        <v>☓</v>
      </c>
    </row>
    <row r="49" spans="2:29" s="106" customFormat="1" x14ac:dyDescent="0.2">
      <c r="B49" s="124"/>
      <c r="C49" s="354"/>
      <c r="D49" s="356"/>
      <c r="E49" s="308" t="s">
        <v>184</v>
      </c>
      <c r="F49" s="308">
        <v>8273</v>
      </c>
      <c r="G49" s="321" t="s">
        <v>1330</v>
      </c>
      <c r="H49" s="318">
        <v>3505</v>
      </c>
      <c r="I49" s="318">
        <v>300</v>
      </c>
      <c r="J49" s="319">
        <f t="shared" si="5"/>
        <v>1051500</v>
      </c>
      <c r="K49" s="145" t="s">
        <v>80</v>
      </c>
      <c r="L49" s="315">
        <v>3340</v>
      </c>
      <c r="M49" s="308">
        <v>770</v>
      </c>
      <c r="N49" s="146">
        <f>IF(OR(K49="現物",J49=0),0,IF(E49="売",J49*Fee_Refer!$B$12/365*V49, J49*Fee_Refer!$B$11/365*V48))</f>
        <v>1290.6082191780822</v>
      </c>
      <c r="O49" s="331">
        <v>300</v>
      </c>
      <c r="P49" s="148">
        <f>IF(L49&gt;0,(L49-H49)*I49-M49-N49-O49,0)</f>
        <v>-51860.608219178081</v>
      </c>
      <c r="Q49" s="48">
        <f>IF(L49&gt;0,P49/J49,0)</f>
        <v>-4.932059745047844E-2</v>
      </c>
      <c r="R49" s="357"/>
      <c r="S49" s="359"/>
      <c r="U49" s="351"/>
      <c r="V49" s="351"/>
      <c r="W49" s="351"/>
      <c r="AA49" s="359"/>
      <c r="AB49" s="359"/>
      <c r="AC49" s="359"/>
    </row>
    <row r="50" spans="2:29" s="106" customFormat="1" x14ac:dyDescent="0.2">
      <c r="B50" s="124" t="s">
        <v>194</v>
      </c>
      <c r="C50" s="353">
        <v>24</v>
      </c>
      <c r="D50" s="355">
        <v>43866</v>
      </c>
      <c r="E50" s="33" t="s">
        <v>182</v>
      </c>
      <c r="F50" s="33">
        <v>9201</v>
      </c>
      <c r="G50" s="55" t="s">
        <v>1461</v>
      </c>
      <c r="H50" s="49">
        <v>3112</v>
      </c>
      <c r="I50" s="49">
        <v>300</v>
      </c>
      <c r="J50" s="50">
        <f t="shared" si="5"/>
        <v>933600</v>
      </c>
      <c r="K50" s="52" t="s">
        <v>80</v>
      </c>
      <c r="L50" s="49">
        <v>2995</v>
      </c>
      <c r="M50" s="33">
        <v>770</v>
      </c>
      <c r="N50" s="144">
        <f>IF(OR(K50="現物",J50=0),0,IF(E50="売",J50*Fee_Refer!$B$12/365*V50, J50*Fee_Refer!$B$11/365*#REF!))</f>
        <v>450.17424657534241</v>
      </c>
      <c r="O50" s="52">
        <v>200</v>
      </c>
      <c r="P50" s="147">
        <f>IF(L50 &gt;0,(H50-L50)*I50-M50-N50-O50,0)</f>
        <v>33679.825753424659</v>
      </c>
      <c r="Q50" s="51">
        <f>IF(L50&gt;0,P50/J50,0)</f>
        <v>3.6075220387130097E-2</v>
      </c>
      <c r="R50" s="357">
        <f>P50+P51</f>
        <v>-26889.308493150682</v>
      </c>
      <c r="S50" s="358">
        <f>IF(L50&gt;0,R50/(J50+J51),0)</f>
        <v>-1.470084112030544E-2</v>
      </c>
      <c r="U50" s="360">
        <v>43882</v>
      </c>
      <c r="V50" s="351">
        <f>IF(U50&gt;D50,DATEDIF(D50,U50,"d"),0)</f>
        <v>16</v>
      </c>
      <c r="W50" s="352" t="s">
        <v>523</v>
      </c>
      <c r="AA50" s="361">
        <f>YEAR(U50)</f>
        <v>2020</v>
      </c>
      <c r="AB50" s="361">
        <f>MONTH(U50)</f>
        <v>2</v>
      </c>
      <c r="AC50" s="361" t="str">
        <f>IF(R50&gt;0,"○","☓")</f>
        <v>☓</v>
      </c>
    </row>
    <row r="51" spans="2:29" s="106" customFormat="1" x14ac:dyDescent="0.2">
      <c r="B51" s="124"/>
      <c r="C51" s="354"/>
      <c r="D51" s="356"/>
      <c r="E51" s="308" t="s">
        <v>184</v>
      </c>
      <c r="F51" s="308">
        <v>8242</v>
      </c>
      <c r="G51" s="321" t="s">
        <v>837</v>
      </c>
      <c r="H51" s="318">
        <v>995</v>
      </c>
      <c r="I51" s="318">
        <v>900</v>
      </c>
      <c r="J51" s="319">
        <f t="shared" si="5"/>
        <v>895500</v>
      </c>
      <c r="K51" s="145" t="s">
        <v>80</v>
      </c>
      <c r="L51" s="315">
        <v>930</v>
      </c>
      <c r="M51" s="308">
        <v>770</v>
      </c>
      <c r="N51" s="146">
        <f>IF(OR(K51="現物",J51=0),0,IF(E51="売",J51*Fee_Refer!$B$12/365*V51, J51*Fee_Refer!$B$11/365*V50))</f>
        <v>1099.1342465753426</v>
      </c>
      <c r="O51" s="331">
        <v>200</v>
      </c>
      <c r="P51" s="148">
        <f>IF(L51&gt;0,(L51-H51)*I51-M51-N51-O51,0)</f>
        <v>-60569.134246575341</v>
      </c>
      <c r="Q51" s="48">
        <f>IF(L51&gt;0,P51/J51,0)</f>
        <v>-6.7637224172613447E-2</v>
      </c>
      <c r="R51" s="357"/>
      <c r="S51" s="359"/>
      <c r="U51" s="351"/>
      <c r="V51" s="351"/>
      <c r="W51" s="351"/>
      <c r="AA51" s="359"/>
      <c r="AB51" s="359"/>
      <c r="AC51" s="359"/>
    </row>
    <row r="52" spans="2:29" s="106" customFormat="1" x14ac:dyDescent="0.2">
      <c r="B52" s="124" t="s">
        <v>194</v>
      </c>
      <c r="C52" s="353">
        <v>25</v>
      </c>
      <c r="D52" s="355">
        <v>43867</v>
      </c>
      <c r="E52" s="33" t="s">
        <v>182</v>
      </c>
      <c r="F52" s="33">
        <v>7240</v>
      </c>
      <c r="G52" s="55" t="s">
        <v>768</v>
      </c>
      <c r="H52" s="49">
        <v>1600</v>
      </c>
      <c r="I52" s="49">
        <v>700</v>
      </c>
      <c r="J52" s="50">
        <f t="shared" si="5"/>
        <v>1120000</v>
      </c>
      <c r="K52" s="52" t="s">
        <v>80</v>
      </c>
      <c r="L52" s="49">
        <v>1472</v>
      </c>
      <c r="M52" s="33">
        <v>770</v>
      </c>
      <c r="N52" s="144">
        <f>IF(OR(K52="現物",J52=0),0,IF(E52="売",J52*Fee_Refer!$B$12/365*V52, J52*Fee_Refer!$B$11/365*#REF!))</f>
        <v>641.31506849315065</v>
      </c>
      <c r="O52" s="52">
        <v>200</v>
      </c>
      <c r="P52" s="147">
        <f>IF(L52 &gt;0,(H52-L52)*I52-M52-N52-O52,0)</f>
        <v>87988.684931506854</v>
      </c>
      <c r="Q52" s="51">
        <f t="shared" ref="Q52:Q59" si="6">IF(L52&gt;0,P52/J52,0)</f>
        <v>7.8561325831702541E-2</v>
      </c>
      <c r="R52" s="357">
        <f>P52+P53</f>
        <v>-7104.5709589041071</v>
      </c>
      <c r="S52" s="358">
        <f t="shared" ref="S52" si="7">IF(L52&gt;0,R52/(J52+J53),0)</f>
        <v>-3.1806289828106311E-3</v>
      </c>
      <c r="U52" s="360">
        <v>43886</v>
      </c>
      <c r="V52" s="351">
        <f>IF(U52&gt;D52,DATEDIF(D52,U52,"d"),0)</f>
        <v>19</v>
      </c>
      <c r="W52" s="352" t="s">
        <v>523</v>
      </c>
      <c r="AA52" s="361">
        <f>YEAR(U52)</f>
        <v>2020</v>
      </c>
      <c r="AB52" s="361">
        <f>MONTH(U52)</f>
        <v>2</v>
      </c>
      <c r="AC52" s="361" t="str">
        <f>IF(R52&gt;0,"○","☓")</f>
        <v>☓</v>
      </c>
    </row>
    <row r="53" spans="2:29" s="106" customFormat="1" x14ac:dyDescent="0.2">
      <c r="B53" s="124"/>
      <c r="C53" s="354"/>
      <c r="D53" s="356"/>
      <c r="E53" s="308" t="s">
        <v>184</v>
      </c>
      <c r="F53" s="308">
        <v>6472</v>
      </c>
      <c r="G53" s="321" t="s">
        <v>60</v>
      </c>
      <c r="H53" s="318">
        <v>301</v>
      </c>
      <c r="I53" s="318">
        <v>3700</v>
      </c>
      <c r="J53" s="319">
        <f t="shared" si="5"/>
        <v>1113700</v>
      </c>
      <c r="K53" s="145" t="s">
        <v>80</v>
      </c>
      <c r="L53" s="315">
        <v>276</v>
      </c>
      <c r="M53" s="308">
        <v>770</v>
      </c>
      <c r="N53" s="146">
        <f>IF(OR(K53="現物",J53=0),0,IF(E53="売",J53*Fee_Refer!$B$12/365*V53, J53*Fee_Refer!$B$11/365*V52))</f>
        <v>1623.255890410959</v>
      </c>
      <c r="O53" s="342">
        <v>200</v>
      </c>
      <c r="P53" s="148">
        <f>IF(L53&gt;0,(L53-H53)*I53-M53-N53-O53,0)</f>
        <v>-95093.255890410961</v>
      </c>
      <c r="Q53" s="48">
        <f t="shared" si="6"/>
        <v>-8.5384983290303459E-2</v>
      </c>
      <c r="R53" s="357"/>
      <c r="S53" s="359"/>
      <c r="U53" s="351"/>
      <c r="V53" s="351"/>
      <c r="W53" s="351"/>
      <c r="AA53" s="359"/>
      <c r="AB53" s="359"/>
      <c r="AC53" s="359"/>
    </row>
    <row r="54" spans="2:29" s="106" customFormat="1" x14ac:dyDescent="0.2">
      <c r="B54" s="124" t="s">
        <v>194</v>
      </c>
      <c r="C54" s="353">
        <v>26</v>
      </c>
      <c r="D54" s="355">
        <v>43868</v>
      </c>
      <c r="E54" s="33" t="s">
        <v>182</v>
      </c>
      <c r="F54" s="33">
        <v>8306</v>
      </c>
      <c r="G54" s="55" t="s">
        <v>1401</v>
      </c>
      <c r="H54" s="49">
        <v>579.9</v>
      </c>
      <c r="I54" s="49">
        <v>1700</v>
      </c>
      <c r="J54" s="50">
        <f t="shared" si="5"/>
        <v>985830</v>
      </c>
      <c r="K54" s="52" t="s">
        <v>80</v>
      </c>
      <c r="L54" s="49">
        <v>545.5</v>
      </c>
      <c r="M54" s="33">
        <v>770</v>
      </c>
      <c r="N54" s="144">
        <f>IF(OR(K54="現物",J54=0),0,IF(E54="売",J54*Fee_Refer!$B$12/365*V54, J54*Fee_Refer!$B$11/365*#REF!))</f>
        <v>534.77901369863014</v>
      </c>
      <c r="O54" s="52">
        <v>0</v>
      </c>
      <c r="P54" s="147">
        <f>IF(L54 &gt;0,(H54-L54)*I54-M54-N54-O54,0)</f>
        <v>57175.220986301334</v>
      </c>
      <c r="Q54" s="51">
        <f t="shared" si="6"/>
        <v>5.7997039029347185E-2</v>
      </c>
      <c r="R54" s="357">
        <f>P54+P55</f>
        <v>-59934.866684931541</v>
      </c>
      <c r="S54" s="358">
        <f t="shared" ref="S54" si="8">IF(L54&gt;0,R54/(J54+J55),0)</f>
        <v>-3.0636378670741409E-2</v>
      </c>
      <c r="U54" s="360">
        <v>43886</v>
      </c>
      <c r="V54" s="351">
        <f>IF(U54&gt;D54,DATEDIF(D54,U54,"d"),0)</f>
        <v>18</v>
      </c>
      <c r="W54" s="352" t="s">
        <v>523</v>
      </c>
      <c r="AA54" s="361">
        <f>YEAR(U54)</f>
        <v>2020</v>
      </c>
      <c r="AB54" s="361">
        <f>MONTH(U54)</f>
        <v>2</v>
      </c>
      <c r="AC54" s="361" t="str">
        <f>IF(R54&gt;0,"○","☓")</f>
        <v>☓</v>
      </c>
    </row>
    <row r="55" spans="2:29" s="106" customFormat="1" x14ac:dyDescent="0.2">
      <c r="B55" s="124"/>
      <c r="C55" s="354"/>
      <c r="D55" s="356"/>
      <c r="E55" s="308" t="s">
        <v>184</v>
      </c>
      <c r="F55" s="308">
        <v>6995</v>
      </c>
      <c r="G55" s="321" t="s">
        <v>48</v>
      </c>
      <c r="H55" s="318">
        <v>1941</v>
      </c>
      <c r="I55" s="318">
        <v>500</v>
      </c>
      <c r="J55" s="319">
        <f t="shared" si="5"/>
        <v>970500</v>
      </c>
      <c r="K55" s="145" t="s">
        <v>80</v>
      </c>
      <c r="L55" s="315">
        <v>1711</v>
      </c>
      <c r="M55" s="308">
        <v>770</v>
      </c>
      <c r="N55" s="146">
        <f>IF(OR(K55="現物",J55=0),0,IF(E55="売",J55*Fee_Refer!$B$12/365*V55, J55*Fee_Refer!$B$11/365*V54))</f>
        <v>1340.0876712328768</v>
      </c>
      <c r="O55" s="342">
        <v>0</v>
      </c>
      <c r="P55" s="148">
        <f>IF(L55&gt;0,(L55-H55)*I55-M55-N55-O55,0)</f>
        <v>-117110.08767123288</v>
      </c>
      <c r="Q55" s="48">
        <f t="shared" si="6"/>
        <v>-0.12066984819292413</v>
      </c>
      <c r="R55" s="357"/>
      <c r="S55" s="359"/>
      <c r="U55" s="351"/>
      <c r="V55" s="351"/>
      <c r="W55" s="351"/>
      <c r="AA55" s="359"/>
      <c r="AB55" s="359"/>
      <c r="AC55" s="359"/>
    </row>
    <row r="56" spans="2:29" s="106" customFormat="1" x14ac:dyDescent="0.2">
      <c r="B56" s="124" t="s">
        <v>194</v>
      </c>
      <c r="C56" s="353">
        <v>27</v>
      </c>
      <c r="D56" s="355">
        <v>43871</v>
      </c>
      <c r="E56" s="33" t="s">
        <v>182</v>
      </c>
      <c r="F56" s="33">
        <v>4183</v>
      </c>
      <c r="G56" s="55" t="s">
        <v>1400</v>
      </c>
      <c r="H56" s="49">
        <v>2580</v>
      </c>
      <c r="I56" s="49">
        <v>400</v>
      </c>
      <c r="J56" s="50">
        <f t="shared" si="5"/>
        <v>1032000</v>
      </c>
      <c r="K56" s="52" t="s">
        <v>80</v>
      </c>
      <c r="L56" s="49">
        <v>2400</v>
      </c>
      <c r="M56" s="33">
        <v>770</v>
      </c>
      <c r="N56" s="144">
        <f>IF(OR(K56="現物",J56=0),0,IF(E56="売",J56*Fee_Refer!$B$12/365*V56, J56*Fee_Refer!$B$11/365*#REF!))</f>
        <v>466.52054794520546</v>
      </c>
      <c r="O56" s="52">
        <v>0</v>
      </c>
      <c r="P56" s="147">
        <f>IF(L56 &gt;0,(H56-L56)*I56-M56-N56-O56,0)</f>
        <v>70763.479452054788</v>
      </c>
      <c r="Q56" s="51">
        <f t="shared" si="6"/>
        <v>6.8569263034936809E-2</v>
      </c>
      <c r="R56" s="357">
        <f>P56+P57</f>
        <v>2626.5753424657451</v>
      </c>
      <c r="S56" s="358">
        <f t="shared" ref="S56" si="9">IF(L56&gt;0,R56/(J56+J57),0)</f>
        <v>1.2313995979680004E-3</v>
      </c>
      <c r="U56" s="360">
        <v>43886</v>
      </c>
      <c r="V56" s="351">
        <f>IF(U56&gt;D56,DATEDIF(D56,U56,"d"),0)</f>
        <v>15</v>
      </c>
      <c r="W56" s="352" t="s">
        <v>523</v>
      </c>
      <c r="AA56" s="361">
        <f>YEAR(U56)</f>
        <v>2020</v>
      </c>
      <c r="AB56" s="361">
        <f>MONTH(U56)</f>
        <v>2</v>
      </c>
      <c r="AC56" s="361" t="str">
        <f>IF(R56&gt;0,"○","☓")</f>
        <v>○</v>
      </c>
    </row>
    <row r="57" spans="2:29" s="106" customFormat="1" x14ac:dyDescent="0.2">
      <c r="B57" s="124"/>
      <c r="C57" s="354"/>
      <c r="D57" s="356"/>
      <c r="E57" s="308" t="s">
        <v>184</v>
      </c>
      <c r="F57" s="308">
        <v>4208</v>
      </c>
      <c r="G57" s="321" t="s">
        <v>1398</v>
      </c>
      <c r="H57" s="318">
        <v>2202</v>
      </c>
      <c r="I57" s="318">
        <v>500</v>
      </c>
      <c r="J57" s="319">
        <f t="shared" si="5"/>
        <v>1101000</v>
      </c>
      <c r="K57" s="145" t="s">
        <v>80</v>
      </c>
      <c r="L57" s="315">
        <v>2070</v>
      </c>
      <c r="M57" s="308">
        <v>770</v>
      </c>
      <c r="N57" s="146">
        <f>IF(OR(K57="現物",J57=0),0,IF(E57="売",J57*Fee_Refer!$B$12/365*V57, J57*Fee_Refer!$B$11/365*V56))</f>
        <v>1266.9041095890411</v>
      </c>
      <c r="O57" s="342">
        <v>100</v>
      </c>
      <c r="P57" s="148">
        <f>IF(L57&gt;0,(L57-H57)*I57-M57-N57-O57,0)</f>
        <v>-68136.904109589042</v>
      </c>
      <c r="Q57" s="48">
        <f t="shared" si="6"/>
        <v>-6.1886379754395135E-2</v>
      </c>
      <c r="R57" s="357"/>
      <c r="S57" s="359"/>
      <c r="U57" s="351"/>
      <c r="V57" s="351"/>
      <c r="W57" s="351"/>
      <c r="AA57" s="359"/>
      <c r="AB57" s="359"/>
      <c r="AC57" s="359"/>
    </row>
    <row r="58" spans="2:29" s="106" customFormat="1" x14ac:dyDescent="0.2">
      <c r="B58" s="124" t="s">
        <v>194</v>
      </c>
      <c r="C58" s="353">
        <v>28</v>
      </c>
      <c r="D58" s="355">
        <v>43875</v>
      </c>
      <c r="E58" s="33" t="s">
        <v>182</v>
      </c>
      <c r="F58" s="33">
        <v>6457</v>
      </c>
      <c r="G58" s="55" t="s">
        <v>1526</v>
      </c>
      <c r="H58" s="49">
        <v>3190</v>
      </c>
      <c r="I58" s="49">
        <v>300</v>
      </c>
      <c r="J58" s="50">
        <f t="shared" si="5"/>
        <v>957000</v>
      </c>
      <c r="K58" s="52" t="s">
        <v>80</v>
      </c>
      <c r="L58" s="49">
        <v>2839</v>
      </c>
      <c r="M58" s="33">
        <v>770</v>
      </c>
      <c r="N58" s="144">
        <f>IF(OR(K58="現物",J58=0),0,IF(E58="売",J58*Fee_Refer!$B$12/365*V58, J58*Fee_Refer!$B$11/365*#REF!))</f>
        <v>490.29863013698628</v>
      </c>
      <c r="O58" s="52">
        <v>0</v>
      </c>
      <c r="P58" s="147">
        <f>IF(L58 &gt;0,(H58-L58)*I58-M58-N58-O58,0)</f>
        <v>104039.70136986302</v>
      </c>
      <c r="Q58" s="51">
        <f t="shared" si="6"/>
        <v>0.10871442149410973</v>
      </c>
      <c r="R58" s="357">
        <f>P58+P59</f>
        <v>4893.6553424657614</v>
      </c>
      <c r="S58" s="358">
        <f t="shared" ref="S58" si="10">IF(L58&gt;0,R58/(J58+J59),0)</f>
        <v>2.6326960095038525E-3</v>
      </c>
      <c r="U58" s="360">
        <v>43892</v>
      </c>
      <c r="V58" s="351">
        <f>IF(U58&gt;D58,DATEDIF(D58,U58,"d"),0)</f>
        <v>17</v>
      </c>
      <c r="W58" s="352" t="s">
        <v>523</v>
      </c>
      <c r="AA58" s="361">
        <f>YEAR(U58)</f>
        <v>2020</v>
      </c>
      <c r="AB58" s="361">
        <f>MONTH(U58)</f>
        <v>3</v>
      </c>
      <c r="AC58" s="361" t="str">
        <f>IF(R58&gt;0,"○","☓")</f>
        <v>○</v>
      </c>
    </row>
    <row r="59" spans="2:29" s="106" customFormat="1" x14ac:dyDescent="0.2">
      <c r="B59" s="124"/>
      <c r="C59" s="354"/>
      <c r="D59" s="356"/>
      <c r="E59" s="308" t="s">
        <v>184</v>
      </c>
      <c r="F59" s="308">
        <v>6925</v>
      </c>
      <c r="G59" s="321" t="s">
        <v>1603</v>
      </c>
      <c r="H59" s="318">
        <v>1503</v>
      </c>
      <c r="I59" s="318">
        <v>600</v>
      </c>
      <c r="J59" s="319">
        <f t="shared" si="5"/>
        <v>901800</v>
      </c>
      <c r="K59" s="145" t="s">
        <v>80</v>
      </c>
      <c r="L59" s="315">
        <v>1341</v>
      </c>
      <c r="M59" s="310">
        <v>770</v>
      </c>
      <c r="N59" s="146">
        <f>IF(OR(K59="現物",J59=0),0,IF(E59="売",J59*Fee_Refer!$B$12/365*V59, J59*Fee_Refer!$B$11/365*V58))</f>
        <v>1176.0460273972603</v>
      </c>
      <c r="O59" s="343">
        <v>0</v>
      </c>
      <c r="P59" s="148">
        <f>IF(L59&gt;0,(L59-H59)*I59-M59-N59-O59,0)</f>
        <v>-99146.046027397257</v>
      </c>
      <c r="Q59" s="48">
        <f t="shared" si="6"/>
        <v>-0.10994238858660153</v>
      </c>
      <c r="R59" s="357"/>
      <c r="S59" s="359"/>
      <c r="U59" s="351"/>
      <c r="V59" s="351"/>
      <c r="W59" s="351"/>
      <c r="AA59" s="359"/>
      <c r="AB59" s="359"/>
      <c r="AC59" s="359"/>
    </row>
    <row r="60" spans="2:29" s="106" customFormat="1" x14ac:dyDescent="0.2">
      <c r="B60" s="124" t="s">
        <v>194</v>
      </c>
      <c r="C60" s="353">
        <v>29</v>
      </c>
      <c r="D60" s="355">
        <v>43878</v>
      </c>
      <c r="E60" s="33" t="s">
        <v>182</v>
      </c>
      <c r="F60" s="33">
        <v>8316</v>
      </c>
      <c r="G60" s="55" t="s">
        <v>1423</v>
      </c>
      <c r="H60" s="49">
        <v>3832</v>
      </c>
      <c r="I60" s="49">
        <v>200</v>
      </c>
      <c r="J60" s="50">
        <f t="shared" si="5"/>
        <v>766400</v>
      </c>
      <c r="K60" s="52" t="s">
        <v>80</v>
      </c>
      <c r="L60" s="49">
        <v>3340</v>
      </c>
      <c r="M60" s="33">
        <v>770</v>
      </c>
      <c r="N60" s="144">
        <f>IF(OR(K60="現物",J60=0),0,IF(E60="売",J60*Fee_Refer!$B$12/365*V60, J60*Fee_Refer!$B$11/365*#REF!))</f>
        <v>369.55178082191782</v>
      </c>
      <c r="O60" s="52">
        <v>0</v>
      </c>
      <c r="P60" s="147">
        <f>IF(L60 &gt;0,(H60-L60)*I60-M60-N60-O60,0)</f>
        <v>97260.448219178084</v>
      </c>
      <c r="Q60" s="51">
        <f>IF(L60&gt;0,P60/J60,0)</f>
        <v>0.12690559527554551</v>
      </c>
      <c r="R60" s="357">
        <f>P60+P61</f>
        <v>-3856.3660273972637</v>
      </c>
      <c r="S60" s="358">
        <f>IF(L60&gt;0,R60/(J60+J61),0)</f>
        <v>-2.507716235789611E-3</v>
      </c>
      <c r="U60" s="360">
        <v>43894</v>
      </c>
      <c r="V60" s="351">
        <f>IF(U60&gt;D60,DATEDIF(D60,U60,"d"),0)</f>
        <v>16</v>
      </c>
      <c r="W60" s="352" t="s">
        <v>523</v>
      </c>
      <c r="AA60" s="361">
        <f>YEAR(U60)</f>
        <v>2020</v>
      </c>
      <c r="AB60" s="361">
        <f>MONTH(U60)</f>
        <v>3</v>
      </c>
      <c r="AC60" s="361" t="str">
        <f>IF(R60&gt;0,"○","☓")</f>
        <v>☓</v>
      </c>
    </row>
    <row r="61" spans="2:29" s="106" customFormat="1" x14ac:dyDescent="0.2">
      <c r="B61" s="124"/>
      <c r="C61" s="354"/>
      <c r="D61" s="356"/>
      <c r="E61" s="308" t="s">
        <v>184</v>
      </c>
      <c r="F61" s="308">
        <v>8385</v>
      </c>
      <c r="G61" s="321" t="s">
        <v>865</v>
      </c>
      <c r="H61" s="318">
        <v>551</v>
      </c>
      <c r="I61" s="318">
        <v>1400</v>
      </c>
      <c r="J61" s="319">
        <f t="shared" si="5"/>
        <v>771400</v>
      </c>
      <c r="K61" s="145" t="s">
        <v>80</v>
      </c>
      <c r="L61" s="315">
        <v>480</v>
      </c>
      <c r="M61" s="308">
        <v>770</v>
      </c>
      <c r="N61" s="146">
        <f>IF(OR(K61="現物",J61=0),0,IF(E61="売",J61*Fee_Refer!$B$12/365*V61, J61*Fee_Refer!$B$11/365*V60))</f>
        <v>946.81424657534251</v>
      </c>
      <c r="O61" s="347">
        <v>0</v>
      </c>
      <c r="P61" s="148">
        <f>IF(L61&gt;0,(L61-H61)*I61-M61-N61-O61,0)</f>
        <v>-101116.81424657535</v>
      </c>
      <c r="Q61" s="48">
        <f>IF(L61&gt;0,P61/J61,0)</f>
        <v>-0.13108220669766055</v>
      </c>
      <c r="R61" s="357"/>
      <c r="S61" s="359"/>
      <c r="U61" s="351"/>
      <c r="V61" s="351"/>
      <c r="W61" s="351"/>
      <c r="AA61" s="359"/>
      <c r="AB61" s="359"/>
      <c r="AC61" s="359"/>
    </row>
  </sheetData>
  <autoFilter ref="B3:AC23"/>
  <mergeCells count="29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A34:AA35"/>
    <mergeCell ref="AB34:AB35"/>
    <mergeCell ref="AA28:AA2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S32:S33"/>
    <mergeCell ref="U32:U33"/>
    <mergeCell ref="C32:C33"/>
    <mergeCell ref="D32:D33"/>
    <mergeCell ref="R32:R33"/>
    <mergeCell ref="R22:R23"/>
    <mergeCell ref="S22:S23"/>
    <mergeCell ref="U22:U23"/>
    <mergeCell ref="V22:V23"/>
    <mergeCell ref="C24:C25"/>
    <mergeCell ref="D24:D25"/>
    <mergeCell ref="R24:R25"/>
    <mergeCell ref="S24:S25"/>
    <mergeCell ref="U24:U25"/>
    <mergeCell ref="U30:U31"/>
    <mergeCell ref="C26:C27"/>
    <mergeCell ref="D26:D27"/>
    <mergeCell ref="AC28:AC29"/>
    <mergeCell ref="C28:C29"/>
    <mergeCell ref="C30:C31"/>
    <mergeCell ref="D30:D31"/>
    <mergeCell ref="R30:R31"/>
    <mergeCell ref="S30:S31"/>
    <mergeCell ref="AB28:AB29"/>
    <mergeCell ref="W44:W45"/>
    <mergeCell ref="D44:D45"/>
    <mergeCell ref="R44:R45"/>
    <mergeCell ref="S44:S45"/>
    <mergeCell ref="U44:U45"/>
    <mergeCell ref="C34:C35"/>
    <mergeCell ref="D34:D35"/>
    <mergeCell ref="R34:R35"/>
    <mergeCell ref="S34:S35"/>
    <mergeCell ref="U34:U35"/>
    <mergeCell ref="V34:V35"/>
    <mergeCell ref="W34:W35"/>
    <mergeCell ref="V26:V27"/>
    <mergeCell ref="W26:W27"/>
    <mergeCell ref="AA30:AA31"/>
    <mergeCell ref="AB30:AB31"/>
    <mergeCell ref="AA26:AA27"/>
    <mergeCell ref="AB26:AB2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N37" sqref="N3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1832</v>
      </c>
      <c r="C4" s="297">
        <f>SUM(W6:W30)</f>
        <v>5000000</v>
      </c>
      <c r="V4" s="292" t="s">
        <v>1833</v>
      </c>
      <c r="W4" s="106"/>
    </row>
    <row r="5" spans="2:23" x14ac:dyDescent="0.2">
      <c r="B5" s="4" t="s">
        <v>1839</v>
      </c>
      <c r="C5" s="298">
        <v>5432959.4800000004</v>
      </c>
      <c r="V5" s="153" t="s">
        <v>1835</v>
      </c>
      <c r="W5" s="153" t="s">
        <v>1834</v>
      </c>
    </row>
    <row r="6" spans="2:23" x14ac:dyDescent="0.2">
      <c r="B6" s="4" t="s">
        <v>1840</v>
      </c>
      <c r="C6" s="298">
        <f>C5-C4</f>
        <v>432959.48000000045</v>
      </c>
      <c r="V6" s="293">
        <v>43720</v>
      </c>
      <c r="W6" s="291">
        <v>3000000</v>
      </c>
    </row>
    <row r="7" spans="2:23" x14ac:dyDescent="0.2">
      <c r="B7" s="4" t="s">
        <v>1841</v>
      </c>
      <c r="C7" s="299">
        <f>C6/C5</f>
        <v>7.9691277211587155E-2</v>
      </c>
      <c r="V7" s="293">
        <v>43732</v>
      </c>
      <c r="W7" s="291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6" t="s">
        <v>1838</v>
      </c>
      <c r="C99" s="296" t="s">
        <v>1836</v>
      </c>
      <c r="D99" s="296" t="s">
        <v>1837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3">
        <v>43742</v>
      </c>
      <c r="C100">
        <v>159</v>
      </c>
      <c r="D100" s="295">
        <v>5000159</v>
      </c>
    </row>
    <row r="101" spans="1:12" x14ac:dyDescent="0.2">
      <c r="B101" s="303">
        <v>43748</v>
      </c>
      <c r="C101">
        <v>37649</v>
      </c>
      <c r="D101" s="295">
        <v>5037808</v>
      </c>
    </row>
    <row r="102" spans="1:12" x14ac:dyDescent="0.2">
      <c r="B102" s="303">
        <v>43753</v>
      </c>
      <c r="C102">
        <v>63304</v>
      </c>
      <c r="D102" s="295">
        <v>5101112</v>
      </c>
    </row>
    <row r="103" spans="1:12" x14ac:dyDescent="0.2">
      <c r="B103" s="303">
        <v>43759</v>
      </c>
      <c r="C103">
        <v>-93238.000000000029</v>
      </c>
      <c r="D103" s="295">
        <v>5007874</v>
      </c>
    </row>
    <row r="104" spans="1:12" x14ac:dyDescent="0.2">
      <c r="B104" s="303">
        <v>43759</v>
      </c>
      <c r="C104">
        <v>-11052.999999999898</v>
      </c>
      <c r="D104" s="295">
        <v>4996821</v>
      </c>
    </row>
    <row r="105" spans="1:12" x14ac:dyDescent="0.2">
      <c r="B105" s="303">
        <v>43761</v>
      </c>
      <c r="C105">
        <v>-1197.0000000000437</v>
      </c>
      <c r="D105" s="295">
        <v>4995624</v>
      </c>
    </row>
    <row r="106" spans="1:12" x14ac:dyDescent="0.2">
      <c r="B106" s="303">
        <v>43761</v>
      </c>
      <c r="C106">
        <v>-16483</v>
      </c>
      <c r="D106" s="295">
        <v>4979141</v>
      </c>
    </row>
    <row r="107" spans="1:12" x14ac:dyDescent="0.2">
      <c r="B107" s="303">
        <v>43767</v>
      </c>
      <c r="C107">
        <v>-4757</v>
      </c>
      <c r="D107" s="295">
        <v>4974384</v>
      </c>
    </row>
    <row r="108" spans="1:12" x14ac:dyDescent="0.2">
      <c r="B108" s="303">
        <v>43789</v>
      </c>
      <c r="C108">
        <v>485995</v>
      </c>
      <c r="D108" s="295">
        <v>5460379</v>
      </c>
    </row>
    <row r="109" spans="1:12" x14ac:dyDescent="0.2">
      <c r="B109" s="303">
        <v>43790</v>
      </c>
      <c r="C109">
        <v>60240.999999999913</v>
      </c>
      <c r="D109" s="295">
        <v>5520620</v>
      </c>
    </row>
    <row r="110" spans="1:12" x14ac:dyDescent="0.2">
      <c r="B110" s="303">
        <v>43798</v>
      </c>
      <c r="C110">
        <v>-59214</v>
      </c>
      <c r="D110" s="295">
        <v>5461406</v>
      </c>
    </row>
    <row r="111" spans="1:12" x14ac:dyDescent="0.2">
      <c r="B111" s="303">
        <v>43802</v>
      </c>
      <c r="C111">
        <v>-23558</v>
      </c>
      <c r="D111" s="295">
        <v>5437848</v>
      </c>
    </row>
    <row r="112" spans="1:12" x14ac:dyDescent="0.2">
      <c r="B112" s="303">
        <v>43805</v>
      </c>
      <c r="C112">
        <v>54150</v>
      </c>
      <c r="D112" s="295">
        <v>5491998</v>
      </c>
    </row>
    <row r="113" spans="2:4" x14ac:dyDescent="0.2">
      <c r="B113" s="303">
        <v>43808</v>
      </c>
      <c r="C113">
        <v>33712.972602739726</v>
      </c>
      <c r="D113" s="295">
        <v>5525710.9699999997</v>
      </c>
    </row>
    <row r="114" spans="2:4" x14ac:dyDescent="0.2">
      <c r="B114" s="303">
        <v>43808</v>
      </c>
      <c r="C114">
        <v>-7387.9621917808836</v>
      </c>
      <c r="D114" s="295">
        <v>5518323.0099999998</v>
      </c>
    </row>
    <row r="115" spans="2:4" x14ac:dyDescent="0.2">
      <c r="B115" s="303">
        <v>43818</v>
      </c>
      <c r="C115">
        <v>29274.382465753424</v>
      </c>
      <c r="D115" s="295">
        <v>5547597.3899999997</v>
      </c>
    </row>
    <row r="116" spans="2:4" x14ac:dyDescent="0.2">
      <c r="B116" s="303">
        <v>43824</v>
      </c>
      <c r="C116">
        <v>-25646.869041095888</v>
      </c>
      <c r="D116" s="295">
        <v>5521950.5199999996</v>
      </c>
    </row>
    <row r="117" spans="2:4" x14ac:dyDescent="0.2">
      <c r="B117" s="303">
        <v>43826</v>
      </c>
      <c r="C117">
        <v>-12105.526027397262</v>
      </c>
      <c r="D117" s="295">
        <v>5509844.9900000002</v>
      </c>
    </row>
    <row r="118" spans="2:4" x14ac:dyDescent="0.2">
      <c r="B118" s="303">
        <v>43829</v>
      </c>
      <c r="C118">
        <v>-63666.936986301371</v>
      </c>
      <c r="D118" s="295">
        <v>5446178.0499999998</v>
      </c>
    </row>
    <row r="119" spans="2:4" x14ac:dyDescent="0.2">
      <c r="B119" s="303">
        <v>43864</v>
      </c>
      <c r="C119">
        <v>46995.551780821916</v>
      </c>
      <c r="D119" s="295">
        <v>5493173.5999999996</v>
      </c>
    </row>
    <row r="120" spans="2:4" x14ac:dyDescent="0.2">
      <c r="B120" s="303">
        <v>43864</v>
      </c>
      <c r="C120">
        <v>18014.964383561644</v>
      </c>
      <c r="D120" s="295">
        <v>5511188.5599999996</v>
      </c>
    </row>
    <row r="121" spans="2:4" x14ac:dyDescent="0.2">
      <c r="B121" s="303">
        <v>43864</v>
      </c>
      <c r="C121">
        <v>26169.906301369861</v>
      </c>
      <c r="D121" s="295">
        <v>5537358.4699999997</v>
      </c>
    </row>
    <row r="122" spans="2:4" x14ac:dyDescent="0.2">
      <c r="B122" s="303">
        <v>43882</v>
      </c>
      <c r="C122">
        <v>-14134.11287671233</v>
      </c>
      <c r="D122" s="295">
        <v>5523224.3600000003</v>
      </c>
    </row>
    <row r="123" spans="2:4" x14ac:dyDescent="0.2">
      <c r="B123" s="303">
        <v>43882</v>
      </c>
      <c r="C123">
        <v>-26889.308493150682</v>
      </c>
      <c r="D123" s="295">
        <v>5496335.0499999998</v>
      </c>
    </row>
    <row r="124" spans="2:4" x14ac:dyDescent="0.2">
      <c r="B124" s="303">
        <v>43886</v>
      </c>
      <c r="C124">
        <v>-7104.5709589041071</v>
      </c>
      <c r="D124" s="295">
        <v>5489230.4800000004</v>
      </c>
    </row>
    <row r="125" spans="2:4" x14ac:dyDescent="0.2">
      <c r="B125" s="303">
        <v>43886</v>
      </c>
      <c r="C125">
        <v>-59934.866684931541</v>
      </c>
      <c r="D125" s="295">
        <v>5429295.6100000003</v>
      </c>
    </row>
    <row r="126" spans="2:4" x14ac:dyDescent="0.2">
      <c r="B126" s="303">
        <v>43886</v>
      </c>
      <c r="C126">
        <v>2626.5753424657451</v>
      </c>
      <c r="D126" s="295">
        <v>5431922.1900000004</v>
      </c>
    </row>
    <row r="127" spans="2:4" x14ac:dyDescent="0.2">
      <c r="B127" s="303">
        <v>43892</v>
      </c>
      <c r="C127">
        <v>4893.6553424657614</v>
      </c>
      <c r="D127" s="295">
        <v>5436815.8499999996</v>
      </c>
    </row>
    <row r="128" spans="2:4" x14ac:dyDescent="0.2">
      <c r="B128" s="303">
        <v>43894</v>
      </c>
      <c r="C128">
        <v>-3856.3660273972637</v>
      </c>
      <c r="D128" s="295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I31" sqref="I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521</v>
      </c>
      <c r="B1" s="322" t="s">
        <v>1855</v>
      </c>
      <c r="C1" s="322"/>
      <c r="D1" s="323">
        <f>SUM(D3:D99)</f>
        <v>431691.07632876688</v>
      </c>
      <c r="E1" s="324">
        <f>SUM(E3:E99)</f>
        <v>8.7334482438170741E-2</v>
      </c>
      <c r="F1" s="322"/>
      <c r="G1" s="322"/>
      <c r="H1" s="325">
        <f>SUM(H3:H99)</f>
        <v>27</v>
      </c>
      <c r="I1" s="325">
        <f>SUM(I3:I99)</f>
        <v>12</v>
      </c>
      <c r="J1" s="325">
        <f>SUM(J3:J99)</f>
        <v>15</v>
      </c>
      <c r="K1" s="324">
        <f>I1/H1</f>
        <v>0.44444444444444442</v>
      </c>
      <c r="L1" s="322"/>
      <c r="M1" s="322"/>
      <c r="N1" s="322"/>
      <c r="O1" s="326">
        <f>MIN(O3:O99)</f>
        <v>-93238.000000000029</v>
      </c>
      <c r="P1" s="327">
        <f>MIN(P3:P99)</f>
        <v>-1.8647600000000007E-2</v>
      </c>
      <c r="Q1" s="322">
        <f>MAX(Q3:Q99)</f>
        <v>3</v>
      </c>
      <c r="R1" s="322">
        <f>MAX(R3:R99)</f>
        <v>5</v>
      </c>
      <c r="S1" s="325">
        <f>SUM(S3:S99)</f>
        <v>4</v>
      </c>
      <c r="T1" s="325">
        <f>SUM(T3:T99)</f>
        <v>2</v>
      </c>
      <c r="U1" s="325">
        <f>SUM(U3:U99)</f>
        <v>21</v>
      </c>
      <c r="V1" s="325">
        <f>SUM(V3:V99)</f>
        <v>0</v>
      </c>
      <c r="W1" s="328">
        <f>SUM(D3:D99)/SUM(H3:H99)</f>
        <v>15988.558382546922</v>
      </c>
    </row>
    <row r="2" spans="1:23" ht="59.25" customHeight="1" x14ac:dyDescent="0.2">
      <c r="A2" s="151" t="s">
        <v>500</v>
      </c>
      <c r="B2" s="152" t="s">
        <v>501</v>
      </c>
      <c r="C2" s="153" t="s">
        <v>508</v>
      </c>
      <c r="D2" s="152" t="s">
        <v>509</v>
      </c>
      <c r="E2" s="152" t="s">
        <v>510</v>
      </c>
      <c r="F2" s="153" t="s">
        <v>517</v>
      </c>
      <c r="G2" s="153" t="s">
        <v>518</v>
      </c>
      <c r="H2" s="153" t="s">
        <v>511</v>
      </c>
      <c r="I2" s="153" t="s">
        <v>512</v>
      </c>
      <c r="J2" s="153" t="s">
        <v>513</v>
      </c>
      <c r="K2" s="153" t="s">
        <v>519</v>
      </c>
      <c r="L2" s="153" t="s">
        <v>1842</v>
      </c>
      <c r="M2" s="153" t="s">
        <v>502</v>
      </c>
      <c r="N2" s="153" t="s">
        <v>503</v>
      </c>
      <c r="O2" s="153" t="s">
        <v>504</v>
      </c>
      <c r="P2" s="153" t="s">
        <v>514</v>
      </c>
      <c r="Q2" s="154" t="s">
        <v>515</v>
      </c>
      <c r="R2" s="154" t="s">
        <v>505</v>
      </c>
      <c r="S2" s="155" t="s">
        <v>506</v>
      </c>
      <c r="T2" s="155" t="s">
        <v>507</v>
      </c>
      <c r="U2" s="155" t="s">
        <v>520</v>
      </c>
      <c r="V2" s="156" t="s">
        <v>516</v>
      </c>
      <c r="W2" s="156" t="s">
        <v>1843</v>
      </c>
    </row>
    <row r="3" spans="1:23" x14ac:dyDescent="0.2">
      <c r="A3" s="288">
        <v>2019</v>
      </c>
      <c r="B3" s="288">
        <v>10</v>
      </c>
      <c r="C3" s="294">
        <f>Asset!C4</f>
        <v>5000000</v>
      </c>
      <c r="D3" s="289">
        <v>-25615.999999999971</v>
      </c>
      <c r="E3" s="158">
        <f>IF(D3 &lt;&gt; 0,D3/C3, 0)</f>
        <v>-5.1231999999999944E-3</v>
      </c>
      <c r="F3" s="289">
        <v>101112</v>
      </c>
      <c r="G3" s="289">
        <v>-126727.99999999997</v>
      </c>
      <c r="H3" s="288">
        <v>8</v>
      </c>
      <c r="I3" s="288">
        <v>3</v>
      </c>
      <c r="J3" s="288">
        <v>5</v>
      </c>
      <c r="K3" s="159">
        <f>IF(H3&lt;&gt;0,I3/H3,0)</f>
        <v>0.375</v>
      </c>
      <c r="L3" s="160">
        <f t="shared" ref="L3:M5" si="0">IF(I3&lt;&gt;0,F3/I3,0)</f>
        <v>33704</v>
      </c>
      <c r="M3" s="161">
        <f t="shared" si="0"/>
        <v>-25345.599999999995</v>
      </c>
      <c r="N3" s="300">
        <v>14</v>
      </c>
      <c r="O3" s="300">
        <v>-93238.000000000029</v>
      </c>
      <c r="P3" s="162">
        <f>IF(C3&lt;&gt;0,O3/C3,0)</f>
        <v>-1.8647600000000007E-2</v>
      </c>
      <c r="Q3" s="290">
        <v>3</v>
      </c>
      <c r="R3" s="290">
        <v>5</v>
      </c>
      <c r="S3" s="290">
        <v>1</v>
      </c>
      <c r="T3" s="290">
        <v>1</v>
      </c>
      <c r="U3" s="290">
        <v>6</v>
      </c>
      <c r="V3" s="163">
        <f>IF(H3&lt;&gt;0,H3-S3-T3-U3,0)</f>
        <v>0</v>
      </c>
      <c r="W3" s="301">
        <f>IF(H3&lt;&gt;0,D3/H3,0)</f>
        <v>-3201.9999999999964</v>
      </c>
    </row>
    <row r="4" spans="1:23" x14ac:dyDescent="0.2">
      <c r="A4" s="288">
        <v>2019</v>
      </c>
      <c r="B4" s="288">
        <v>11</v>
      </c>
      <c r="C4" s="157">
        <f>C3+D3</f>
        <v>4974384</v>
      </c>
      <c r="D4" s="289">
        <v>487021.99999999988</v>
      </c>
      <c r="E4" s="158">
        <f>IF(D4 &lt;&gt; 0,D4/C4, 0)</f>
        <v>9.7905991978102194E-2</v>
      </c>
      <c r="F4" s="289">
        <v>546235.99999999988</v>
      </c>
      <c r="G4" s="289">
        <v>-59214</v>
      </c>
      <c r="H4" s="288">
        <v>3</v>
      </c>
      <c r="I4" s="288">
        <v>2</v>
      </c>
      <c r="J4" s="288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0">
        <v>10</v>
      </c>
      <c r="O4" s="300">
        <v>-59214</v>
      </c>
      <c r="P4" s="162">
        <f>IF(C4&lt;&gt;0,O4/C4,0)</f>
        <v>-1.190378547373906E-2</v>
      </c>
      <c r="Q4" s="290">
        <v>2</v>
      </c>
      <c r="R4" s="290">
        <v>1</v>
      </c>
      <c r="S4" s="290">
        <v>2</v>
      </c>
      <c r="T4" s="290">
        <v>1</v>
      </c>
      <c r="U4" s="290">
        <v>0</v>
      </c>
      <c r="V4" s="163">
        <f>IF(H4&lt;&gt;0,H4-S4-T4-U4,0)</f>
        <v>0</v>
      </c>
      <c r="W4" s="301">
        <f t="shared" ref="W4:W6" si="1">IF(H4&lt;&gt;0,D4/H4,0)</f>
        <v>162340.66666666663</v>
      </c>
    </row>
    <row r="5" spans="1:23" x14ac:dyDescent="0.2">
      <c r="A5" s="288">
        <v>2019</v>
      </c>
      <c r="B5" s="288">
        <v>12</v>
      </c>
      <c r="C5" s="157">
        <f t="shared" ref="C5:C6" si="2">C4+D4</f>
        <v>5461406</v>
      </c>
      <c r="D5" s="289">
        <v>-15227.939178082248</v>
      </c>
      <c r="E5" s="158">
        <f>IF(D5 &lt;&gt; 0,D5/C5, 0)</f>
        <v>-2.788281841357747E-3</v>
      </c>
      <c r="F5" s="289">
        <v>117137.35506849315</v>
      </c>
      <c r="G5" s="289">
        <v>-132365.29424657539</v>
      </c>
      <c r="H5" s="288">
        <v>8</v>
      </c>
      <c r="I5" s="288">
        <v>3</v>
      </c>
      <c r="J5" s="288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0">
        <v>16.875</v>
      </c>
      <c r="O5" s="300">
        <v>-63666.936986301371</v>
      </c>
      <c r="P5" s="162">
        <f>IF(C5&lt;&gt;0,O5/C5,0)</f>
        <v>-1.1657609228521259E-2</v>
      </c>
      <c r="Q5" s="290">
        <v>2</v>
      </c>
      <c r="R5" s="290">
        <v>3</v>
      </c>
      <c r="S5" s="290">
        <v>1</v>
      </c>
      <c r="T5" s="290">
        <v>0</v>
      </c>
      <c r="U5" s="290">
        <v>7</v>
      </c>
      <c r="V5" s="163">
        <f>IF(H5&lt;&gt;0,H5-S5-T5-U5,0)</f>
        <v>0</v>
      </c>
      <c r="W5" s="301">
        <f t="shared" si="1"/>
        <v>-1903.492397260281</v>
      </c>
    </row>
    <row r="6" spans="1:23" x14ac:dyDescent="0.2">
      <c r="A6" s="288">
        <v>2020</v>
      </c>
      <c r="B6" s="288">
        <v>2</v>
      </c>
      <c r="C6" s="157">
        <f t="shared" si="2"/>
        <v>5446178.0608219178</v>
      </c>
      <c r="D6" s="289">
        <v>-14486.984493150725</v>
      </c>
      <c r="E6" s="158">
        <f>IF(D6 &lt;&gt; 0,D6/C6, 0)</f>
        <v>-2.6600276985737042E-3</v>
      </c>
      <c r="F6" s="289">
        <v>93575.874520547935</v>
      </c>
      <c r="G6" s="289">
        <v>-108062.85901369866</v>
      </c>
      <c r="H6" s="288">
        <v>8</v>
      </c>
      <c r="I6" s="288">
        <v>4</v>
      </c>
      <c r="J6" s="288">
        <v>4</v>
      </c>
      <c r="K6" s="159">
        <f>IF(H6&lt;&gt;0,I6/H6,0)</f>
        <v>0.5</v>
      </c>
      <c r="L6" s="160">
        <f t="shared" ref="L6" si="3">IF(I6&lt;&gt;0,F6/I6,0)</f>
        <v>23393.968630136984</v>
      </c>
      <c r="M6" s="161">
        <f t="shared" ref="M6" si="4">IF(J6&lt;&gt;0,G6/J6,0)</f>
        <v>-27015.714753424665</v>
      </c>
      <c r="N6" s="300">
        <v>17.5</v>
      </c>
      <c r="O6" s="300">
        <v>-59934.866684931541</v>
      </c>
      <c r="P6" s="162">
        <f>IF(C6&lt;&gt;0,O6/C6,0)</f>
        <v>-1.1004940715413624E-2</v>
      </c>
      <c r="Q6" s="290">
        <v>3</v>
      </c>
      <c r="R6" s="290">
        <v>4</v>
      </c>
      <c r="S6" s="290">
        <v>0</v>
      </c>
      <c r="T6" s="290">
        <v>0</v>
      </c>
      <c r="U6" s="290">
        <v>8</v>
      </c>
      <c r="V6" s="163">
        <f>IF(H6&lt;&gt;0,H6-S6-T6-U6,0)</f>
        <v>0</v>
      </c>
      <c r="W6" s="301">
        <f t="shared" si="1"/>
        <v>-1810.8730616438406</v>
      </c>
    </row>
    <row r="9" spans="1:23" x14ac:dyDescent="0.2">
      <c r="W9" s="302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zoomScale="55" zoomScaleNormal="55" workbookViewId="0">
      <selection activeCell="Z89" sqref="Z89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4"/>
      <c r="B1" s="187"/>
      <c r="C1" s="185"/>
      <c r="D1" s="231">
        <v>22</v>
      </c>
      <c r="E1" s="232" t="s">
        <v>1006</v>
      </c>
      <c r="F1" s="233">
        <v>27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52" ht="33" customHeight="1" thickBot="1" x14ac:dyDescent="0.25">
      <c r="A2" s="134"/>
      <c r="B2" s="68" t="s">
        <v>952</v>
      </c>
      <c r="C2" s="60"/>
      <c r="D2" s="59" t="s">
        <v>38</v>
      </c>
      <c r="E2" s="61" t="s">
        <v>39</v>
      </c>
      <c r="F2" s="62" t="s">
        <v>68</v>
      </c>
      <c r="G2" s="62" t="s">
        <v>69</v>
      </c>
      <c r="H2" s="60" t="s">
        <v>19</v>
      </c>
      <c r="I2" s="60" t="s">
        <v>70</v>
      </c>
      <c r="J2" s="62" t="s">
        <v>71</v>
      </c>
      <c r="K2" s="63" t="s">
        <v>92</v>
      </c>
      <c r="L2" s="60" t="s">
        <v>72</v>
      </c>
      <c r="M2" s="63" t="s">
        <v>86</v>
      </c>
      <c r="N2" s="60" t="s">
        <v>179</v>
      </c>
      <c r="O2" s="60" t="s">
        <v>73</v>
      </c>
      <c r="P2" s="63" t="s">
        <v>88</v>
      </c>
      <c r="Q2" s="66" t="s">
        <v>89</v>
      </c>
      <c r="R2" s="66" t="s">
        <v>953</v>
      </c>
      <c r="S2" s="10"/>
      <c r="T2" s="10"/>
      <c r="U2" s="388" t="s">
        <v>1035</v>
      </c>
      <c r="V2" s="389"/>
      <c r="W2" s="390"/>
      <c r="X2" s="269" t="s">
        <v>1036</v>
      </c>
      <c r="Y2" s="269" t="s">
        <v>1037</v>
      </c>
      <c r="Z2" s="269" t="s">
        <v>1038</v>
      </c>
    </row>
    <row r="3" spans="1:52" ht="22.5" customHeight="1" x14ac:dyDescent="0.2">
      <c r="A3" s="134"/>
      <c r="B3" s="222">
        <v>43845</v>
      </c>
      <c r="C3" s="36" t="s">
        <v>75</v>
      </c>
      <c r="D3" s="36">
        <v>3105</v>
      </c>
      <c r="E3" s="220" t="s">
        <v>2110</v>
      </c>
      <c r="F3" s="223">
        <v>1037</v>
      </c>
      <c r="G3" s="223">
        <v>1000</v>
      </c>
      <c r="H3" s="224">
        <f>F3*G3</f>
        <v>1037000</v>
      </c>
      <c r="I3" s="220" t="s">
        <v>2112</v>
      </c>
      <c r="J3" s="223">
        <v>928</v>
      </c>
      <c r="K3" s="36">
        <v>770</v>
      </c>
      <c r="L3" s="225">
        <f>IF(OR(I3="現物",H3=0),0,IF(C3="売",H3*Fee_Refer!$B$12/365*T3, H3*Fee_Refer!$B$11/365*#REF!))</f>
        <v>0</v>
      </c>
      <c r="M3" s="220">
        <v>92</v>
      </c>
      <c r="N3" s="226">
        <v>107636.21095890411</v>
      </c>
      <c r="O3" s="227">
        <v>0.10379576755921321</v>
      </c>
      <c r="P3" s="398">
        <v>26169.906301369861</v>
      </c>
      <c r="Q3" s="358">
        <v>1.2681675858388187E-2</v>
      </c>
      <c r="R3" s="357">
        <v>19</v>
      </c>
      <c r="S3" s="10"/>
      <c r="T3" s="10"/>
      <c r="U3" s="391" t="s">
        <v>523</v>
      </c>
      <c r="V3" s="392"/>
      <c r="W3" s="393"/>
      <c r="X3" s="397">
        <v>2.0589901140038398</v>
      </c>
      <c r="Y3" s="397">
        <v>0.88708737890057798</v>
      </c>
      <c r="Z3" s="397">
        <v>2.6094671272935099</v>
      </c>
    </row>
    <row r="4" spans="1:52" ht="22.5" customHeight="1" x14ac:dyDescent="0.2">
      <c r="A4" s="134"/>
      <c r="B4" s="213">
        <v>43864</v>
      </c>
      <c r="C4" s="212" t="s">
        <v>76</v>
      </c>
      <c r="D4" s="212">
        <v>3116</v>
      </c>
      <c r="E4" s="221" t="s">
        <v>2111</v>
      </c>
      <c r="F4" s="228">
        <v>1711</v>
      </c>
      <c r="G4" s="228">
        <v>600</v>
      </c>
      <c r="H4" s="229">
        <f>F4*G4</f>
        <v>1026600</v>
      </c>
      <c r="I4" s="221" t="s">
        <v>2112</v>
      </c>
      <c r="J4" s="230">
        <v>1579</v>
      </c>
      <c r="K4" s="31">
        <v>770</v>
      </c>
      <c r="L4" s="146">
        <f>IF(OR(I4="現物",H4=0),0,IF(C4="売",H4*Fee_Refer!$B$12/365*T4, H4*Fee_Refer!$B$11/365*T3))</f>
        <v>0</v>
      </c>
      <c r="M4" s="212">
        <v>408</v>
      </c>
      <c r="N4" s="210">
        <v>-81466.304657534245</v>
      </c>
      <c r="O4" s="211">
        <v>-7.9355449695630478E-2</v>
      </c>
      <c r="P4" s="399"/>
      <c r="Q4" s="400"/>
      <c r="R4" s="401"/>
      <c r="S4" s="10"/>
      <c r="T4" s="10"/>
      <c r="U4" s="394"/>
      <c r="V4" s="395"/>
      <c r="W4" s="396"/>
      <c r="X4" s="397"/>
      <c r="Y4" s="397"/>
      <c r="Z4" s="397"/>
    </row>
    <row r="5" spans="1:52" ht="12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206"/>
      <c r="Q5" s="205"/>
      <c r="R5" s="10"/>
      <c r="S5" s="10"/>
    </row>
    <row r="6" spans="1:52" ht="18" x14ac:dyDescent="0.25">
      <c r="A6" s="196" t="s">
        <v>1005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5" t="s">
        <v>2037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2113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9"/>
      <c r="S7" s="10"/>
      <c r="T7" s="10"/>
      <c r="U7" s="10"/>
      <c r="V7" s="10"/>
      <c r="W7" s="10"/>
      <c r="X7" s="98"/>
      <c r="Y7" s="10"/>
      <c r="Z7" s="234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6" t="s">
        <v>945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8" t="s">
        <v>1828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6" t="s">
        <v>933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7">
        <v>0.63589564412502775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6" t="s">
        <v>934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7">
        <v>0.53938174212554324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9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4" t="s">
        <v>2038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6">
        <f>B3</f>
        <v>43845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6">
        <f>B3</f>
        <v>43845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7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8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9">
        <f>B4</f>
        <v>43864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9">
        <f>B4</f>
        <v>43864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6" t="s">
        <v>1004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41" t="s">
        <v>1007</v>
      </c>
      <c r="AA44" s="10"/>
      <c r="AB44" s="10"/>
      <c r="AC44" s="10"/>
      <c r="AD44" s="10"/>
      <c r="AE44" s="10"/>
    </row>
    <row r="45" spans="1:52" x14ac:dyDescent="0.2">
      <c r="A45" s="106">
        <v>0.57081850533807832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6" t="s">
        <v>933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1086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6" t="s">
        <v>934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40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8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9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9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9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9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7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493</v>
      </c>
      <c r="B181" s="106" t="s">
        <v>2114</v>
      </c>
      <c r="C181" s="106" t="s">
        <v>2115</v>
      </c>
      <c r="D181" s="106" t="s">
        <v>2116</v>
      </c>
      <c r="E181" s="106" t="s">
        <v>2117</v>
      </c>
      <c r="F181" s="106" t="s">
        <v>494</v>
      </c>
      <c r="G181" s="106" t="s">
        <v>495</v>
      </c>
      <c r="H181" s="106" t="s">
        <v>496</v>
      </c>
      <c r="I181" s="106" t="s">
        <v>497</v>
      </c>
      <c r="J181" s="106" t="s">
        <v>498</v>
      </c>
      <c r="K181" s="106" t="s">
        <v>30</v>
      </c>
      <c r="L181" s="106" t="s">
        <v>32</v>
      </c>
      <c r="M181" s="106" t="s">
        <v>31</v>
      </c>
      <c r="N181" s="106" t="s">
        <v>33</v>
      </c>
      <c r="P181" s="106" t="s">
        <v>195</v>
      </c>
      <c r="Q181" s="106" t="s">
        <v>196</v>
      </c>
      <c r="R181" s="106" t="s">
        <v>197</v>
      </c>
      <c r="S181" s="106" t="s">
        <v>198</v>
      </c>
      <c r="U181" s="106" t="s">
        <v>954</v>
      </c>
      <c r="V181" s="106" t="s">
        <v>955</v>
      </c>
      <c r="W181" s="106" t="s">
        <v>956</v>
      </c>
      <c r="X181" s="106" t="s">
        <v>957</v>
      </c>
      <c r="Y181" s="106" t="s">
        <v>493</v>
      </c>
      <c r="AA181" s="106" t="s">
        <v>2118</v>
      </c>
      <c r="AB181" s="106" t="s">
        <v>2119</v>
      </c>
      <c r="AE181" s="106" t="s">
        <v>2108</v>
      </c>
      <c r="AF181" s="106" t="s">
        <v>2109</v>
      </c>
    </row>
    <row r="182" spans="1:32" x14ac:dyDescent="0.2">
      <c r="A182" s="14">
        <v>43886</v>
      </c>
      <c r="B182" s="106">
        <v>996</v>
      </c>
      <c r="C182" s="106">
        <v>1009</v>
      </c>
      <c r="D182" s="106">
        <v>1539</v>
      </c>
      <c r="E182" s="106">
        <v>1555</v>
      </c>
      <c r="F182" s="106">
        <v>0.64887459807073899</v>
      </c>
      <c r="G182" s="106">
        <v>0.59330449075684899</v>
      </c>
      <c r="H182" s="106">
        <v>2.12955766840894E-2</v>
      </c>
      <c r="I182" s="106">
        <v>2.6094671272935099</v>
      </c>
      <c r="J182" s="106">
        <v>8.56</v>
      </c>
      <c r="K182" s="106">
        <v>0.74726318562050298</v>
      </c>
      <c r="L182" s="106">
        <v>0.232510573302352</v>
      </c>
      <c r="M182" s="106">
        <v>0.92908002522818001</v>
      </c>
      <c r="N182" s="106">
        <v>0.111073737112483</v>
      </c>
      <c r="P182" s="106">
        <v>0.61460006744093842</v>
      </c>
      <c r="Q182" s="106">
        <v>0.57200891407275956</v>
      </c>
      <c r="R182" s="106">
        <v>0.63589564412502775</v>
      </c>
      <c r="S182" s="106">
        <v>0.55071333738867023</v>
      </c>
      <c r="U182" s="106">
        <v>27230</v>
      </c>
      <c r="V182" s="106">
        <v>-94370</v>
      </c>
      <c r="W182" s="106">
        <v>-67140</v>
      </c>
      <c r="X182" s="106">
        <v>-3.2535375072688506</v>
      </c>
      <c r="Y182" s="303">
        <v>43886</v>
      </c>
      <c r="AA182" s="106">
        <v>1009</v>
      </c>
      <c r="AB182" s="106">
        <v>887.62277580071179</v>
      </c>
      <c r="AE182" s="106">
        <v>22949.37</v>
      </c>
      <c r="AF182" s="106">
        <v>22605.41</v>
      </c>
    </row>
    <row r="183" spans="1:32" x14ac:dyDescent="0.2">
      <c r="A183" s="14">
        <v>43882</v>
      </c>
      <c r="B183" s="106">
        <v>1034</v>
      </c>
      <c r="C183" s="106">
        <v>1051</v>
      </c>
      <c r="D183" s="106">
        <v>1621</v>
      </c>
      <c r="E183" s="106">
        <v>1628</v>
      </c>
      <c r="F183" s="106">
        <v>0.64557739557739502</v>
      </c>
      <c r="G183" s="106">
        <v>0.59221253869119195</v>
      </c>
      <c r="H183" s="106">
        <v>2.0503082416574701E-2</v>
      </c>
      <c r="I183" s="106">
        <v>2.6027723930458002</v>
      </c>
      <c r="J183" s="106">
        <v>8.27</v>
      </c>
      <c r="K183" s="106">
        <v>0.74670065032656097</v>
      </c>
      <c r="L183" s="106">
        <v>0.47692953299531798</v>
      </c>
      <c r="M183" s="106">
        <v>0.92812799703884297</v>
      </c>
      <c r="N183" s="106">
        <v>7.4091094969271507E-2</v>
      </c>
      <c r="P183" s="106">
        <v>0.61271562110776667</v>
      </c>
      <c r="Q183" s="106">
        <v>0.57170945627461722</v>
      </c>
      <c r="R183" s="106">
        <v>0.6332187035243414</v>
      </c>
      <c r="S183" s="106">
        <v>0.5512063738580425</v>
      </c>
      <c r="U183" s="106">
        <v>-14770</v>
      </c>
      <c r="V183" s="106">
        <v>-50570</v>
      </c>
      <c r="W183" s="106">
        <v>-65340</v>
      </c>
      <c r="X183" s="106">
        <v>-3.1663113006396593</v>
      </c>
      <c r="Y183" s="303">
        <v>43882</v>
      </c>
      <c r="AA183" s="106">
        <v>1051</v>
      </c>
      <c r="AB183" s="106">
        <v>929.29252669039147</v>
      </c>
      <c r="AE183" s="106">
        <v>23427.77</v>
      </c>
      <c r="AF183" s="106">
        <v>23386.74</v>
      </c>
    </row>
    <row r="184" spans="1:32" x14ac:dyDescent="0.2">
      <c r="A184" s="14">
        <v>43881</v>
      </c>
      <c r="B184" s="106">
        <v>1025</v>
      </c>
      <c r="C184" s="106">
        <v>1038</v>
      </c>
      <c r="D184" s="106">
        <v>1612</v>
      </c>
      <c r="E184" s="106">
        <v>1624</v>
      </c>
      <c r="F184" s="106">
        <v>0.63916256157635398</v>
      </c>
      <c r="G184" s="106">
        <v>0.59135638230855103</v>
      </c>
      <c r="H184" s="106">
        <v>1.9576550782271999E-2</v>
      </c>
      <c r="I184" s="106">
        <v>2.4420123748814002</v>
      </c>
      <c r="J184" s="106">
        <v>7.48</v>
      </c>
      <c r="K184" s="106">
        <v>0.75595134719234203</v>
      </c>
      <c r="L184" s="106">
        <v>0.63340302391713799</v>
      </c>
      <c r="M184" s="106">
        <v>0.92848557200390902</v>
      </c>
      <c r="N184" s="106">
        <v>0.120549012008155</v>
      </c>
      <c r="P184" s="106">
        <v>0.61093293309082308</v>
      </c>
      <c r="Q184" s="106">
        <v>0.57177983152627898</v>
      </c>
      <c r="R184" s="106">
        <v>0.63050948387309502</v>
      </c>
      <c r="S184" s="106">
        <v>0.55220328074400704</v>
      </c>
      <c r="U184" s="106">
        <v>-1770</v>
      </c>
      <c r="V184" s="106">
        <v>-52970</v>
      </c>
      <c r="W184" s="106">
        <v>-54740</v>
      </c>
      <c r="X184" s="106">
        <v>-2.6526458616010857</v>
      </c>
      <c r="Y184" s="303">
        <v>43881</v>
      </c>
      <c r="AA184" s="106">
        <v>1038</v>
      </c>
      <c r="AB184" s="106">
        <v>927.00925266903914</v>
      </c>
      <c r="AE184" s="106">
        <v>23666.58</v>
      </c>
      <c r="AF184" s="106">
        <v>23479.15</v>
      </c>
    </row>
    <row r="185" spans="1:32" x14ac:dyDescent="0.2">
      <c r="A185" s="14">
        <v>43880</v>
      </c>
      <c r="B185" s="106">
        <v>1003</v>
      </c>
      <c r="C185" s="106">
        <v>1013</v>
      </c>
      <c r="D185" s="106">
        <v>1612</v>
      </c>
      <c r="E185" s="106">
        <v>1601</v>
      </c>
      <c r="F185" s="106">
        <v>0.63272954403497805</v>
      </c>
      <c r="G185" s="106">
        <v>0.59059440059245205</v>
      </c>
      <c r="H185" s="106">
        <v>1.8797661171889701E-2</v>
      </c>
      <c r="I185" s="106">
        <v>2.2415098908972202</v>
      </c>
      <c r="J185" s="106">
        <v>6.66</v>
      </c>
      <c r="K185" s="106">
        <v>0.75388815358783501</v>
      </c>
      <c r="L185" s="106">
        <v>0.74505737474505895</v>
      </c>
      <c r="M185" s="106">
        <v>0.928119278185637</v>
      </c>
      <c r="N185" s="106">
        <v>0.255468450035857</v>
      </c>
      <c r="P185" s="106">
        <v>0.6093920617643418</v>
      </c>
      <c r="Q185" s="106">
        <v>0.57179673942056231</v>
      </c>
      <c r="R185" s="106">
        <v>0.62818972293623143</v>
      </c>
      <c r="S185" s="106">
        <v>0.55299907824867267</v>
      </c>
      <c r="U185" s="106">
        <v>23230</v>
      </c>
      <c r="V185" s="106">
        <v>-66770</v>
      </c>
      <c r="W185" s="106">
        <v>-43540</v>
      </c>
      <c r="X185" s="106">
        <v>-2.1099050203527812</v>
      </c>
      <c r="Y185" s="303">
        <v>43880</v>
      </c>
      <c r="AA185" s="106">
        <v>1013</v>
      </c>
      <c r="AB185" s="106">
        <v>913.88042704626343</v>
      </c>
      <c r="AE185" s="106">
        <v>23329.33</v>
      </c>
      <c r="AF185" s="106">
        <v>23400.7</v>
      </c>
    </row>
    <row r="186" spans="1:32" x14ac:dyDescent="0.2">
      <c r="A186" s="14">
        <v>43879</v>
      </c>
      <c r="B186" s="106">
        <v>1009</v>
      </c>
      <c r="C186" s="106">
        <v>1001</v>
      </c>
      <c r="D186" s="106">
        <v>1612</v>
      </c>
      <c r="E186" s="106">
        <v>1619</v>
      </c>
      <c r="F186" s="106">
        <v>0.61828289067325504</v>
      </c>
      <c r="G186" s="106">
        <v>0.58991495560540497</v>
      </c>
      <c r="H186" s="106">
        <v>1.8172969153207499E-2</v>
      </c>
      <c r="I186" s="106">
        <v>1.5609961602142699</v>
      </c>
      <c r="J186" s="106">
        <v>4.59</v>
      </c>
      <c r="K186" s="106">
        <v>0.74719537381300805</v>
      </c>
      <c r="L186" s="106">
        <v>0.49431516940834902</v>
      </c>
      <c r="M186" s="106">
        <v>0.92697934651004799</v>
      </c>
      <c r="N186" s="106">
        <v>0.19511218771402999</v>
      </c>
      <c r="P186" s="106">
        <v>0.60808792475861251</v>
      </c>
      <c r="Q186" s="106">
        <v>0.57174198645219743</v>
      </c>
      <c r="R186" s="106">
        <v>0.62626089391181994</v>
      </c>
      <c r="S186" s="106">
        <v>0.55356901729899</v>
      </c>
      <c r="U186" s="106">
        <v>35230</v>
      </c>
      <c r="V186" s="106">
        <v>-55970</v>
      </c>
      <c r="W186" s="106">
        <v>-20740</v>
      </c>
      <c r="X186" s="106">
        <v>-1.0050397363830199</v>
      </c>
      <c r="Y186" s="303">
        <v>43879</v>
      </c>
      <c r="AA186" s="106">
        <v>1001</v>
      </c>
      <c r="AB186" s="106">
        <v>924.15516014234879</v>
      </c>
      <c r="AE186" s="106">
        <v>23398.57</v>
      </c>
      <c r="AF186" s="106">
        <v>23193.8</v>
      </c>
    </row>
    <row r="187" spans="1:32" x14ac:dyDescent="0.2">
      <c r="A187" s="14">
        <v>43878</v>
      </c>
      <c r="B187" s="106">
        <v>1035</v>
      </c>
      <c r="C187" s="106">
        <v>1018</v>
      </c>
      <c r="D187" s="106">
        <v>1598</v>
      </c>
      <c r="E187" s="106">
        <v>1623</v>
      </c>
      <c r="F187" s="106">
        <v>0.62723351817621598</v>
      </c>
      <c r="G187" s="106">
        <v>0.58938317678983598</v>
      </c>
      <c r="H187" s="106">
        <v>1.7916814406175E-2</v>
      </c>
      <c r="I187" s="106">
        <v>2.1125597736468</v>
      </c>
      <c r="J187" s="106">
        <v>6.03</v>
      </c>
      <c r="K187" s="106">
        <v>0.75749154597747304</v>
      </c>
      <c r="L187" s="106">
        <v>0.22487546295441799</v>
      </c>
      <c r="M187" s="106">
        <v>0.92670748677689696</v>
      </c>
      <c r="N187" s="106">
        <v>0.111374147235296</v>
      </c>
      <c r="P187" s="106">
        <v>0.60729999119601097</v>
      </c>
      <c r="Q187" s="106">
        <v>0.571466362383661</v>
      </c>
      <c r="R187" s="106">
        <v>0.62521680560218595</v>
      </c>
      <c r="S187" s="106">
        <v>0.55354954797748601</v>
      </c>
      <c r="U187" s="106">
        <v>18230</v>
      </c>
      <c r="V187" s="106">
        <v>-53570</v>
      </c>
      <c r="W187" s="106">
        <v>-35340</v>
      </c>
      <c r="X187" s="106">
        <v>-1.7125411901531304</v>
      </c>
      <c r="Y187" s="303">
        <v>43878</v>
      </c>
      <c r="AA187" s="106">
        <v>1018</v>
      </c>
      <c r="AB187" s="106">
        <v>926.43843416370112</v>
      </c>
      <c r="AE187" s="106">
        <v>23489.78</v>
      </c>
      <c r="AF187" s="106">
        <v>23523.24</v>
      </c>
    </row>
    <row r="188" spans="1:32" x14ac:dyDescent="0.2">
      <c r="A188" s="14">
        <v>43875</v>
      </c>
      <c r="B188" s="106">
        <v>1018</v>
      </c>
      <c r="C188" s="106">
        <v>1029</v>
      </c>
      <c r="D188" s="106">
        <v>1616</v>
      </c>
      <c r="E188" s="106">
        <v>1621</v>
      </c>
      <c r="F188" s="106">
        <v>0.63479333744602096</v>
      </c>
      <c r="G188" s="106">
        <v>0.58874616140536695</v>
      </c>
      <c r="H188" s="106">
        <v>1.74016693259E-2</v>
      </c>
      <c r="I188" s="106">
        <v>2.6461355619554499</v>
      </c>
      <c r="J188" s="106">
        <v>7.25</v>
      </c>
      <c r="K188" s="106">
        <v>0.78302761777613095</v>
      </c>
      <c r="L188" s="106">
        <v>0.129809768212025</v>
      </c>
      <c r="M188" s="106">
        <v>0.92764054726793799</v>
      </c>
      <c r="N188" s="106">
        <v>9.4316712345212494E-2</v>
      </c>
      <c r="P188" s="106">
        <v>0.60614783073126699</v>
      </c>
      <c r="Q188" s="106">
        <v>0.57134449207946691</v>
      </c>
      <c r="R188" s="106">
        <v>0.62354950005716692</v>
      </c>
      <c r="S188" s="106">
        <v>0.55394282275356699</v>
      </c>
      <c r="U188" s="106">
        <v>7230</v>
      </c>
      <c r="V188" s="106">
        <v>-54770</v>
      </c>
      <c r="W188" s="106">
        <v>-47540</v>
      </c>
      <c r="X188" s="106">
        <v>-2.3037410350843186</v>
      </c>
      <c r="Y188" s="303">
        <v>43875</v>
      </c>
      <c r="AA188" s="106">
        <v>1029</v>
      </c>
      <c r="AB188" s="106">
        <v>925.29679715302495</v>
      </c>
      <c r="AE188" s="106">
        <v>23714.52</v>
      </c>
      <c r="AF188" s="106">
        <v>23687.59</v>
      </c>
    </row>
    <row r="189" spans="1:32" x14ac:dyDescent="0.2">
      <c r="A189" s="14">
        <v>43874</v>
      </c>
      <c r="B189" s="106">
        <v>1027</v>
      </c>
      <c r="C189" s="106">
        <v>1015</v>
      </c>
      <c r="D189" s="106">
        <v>1630</v>
      </c>
      <c r="E189" s="106">
        <v>1618</v>
      </c>
      <c r="F189" s="106">
        <v>0.62731767614338596</v>
      </c>
      <c r="G189" s="106">
        <v>0.587986919077639</v>
      </c>
      <c r="H189" s="106">
        <v>1.65998007393755E-2</v>
      </c>
      <c r="I189" s="106">
        <v>2.3693511556709499</v>
      </c>
      <c r="J189" s="106">
        <v>6.27</v>
      </c>
      <c r="K189" s="106">
        <v>0.80112446174792495</v>
      </c>
      <c r="L189" s="106">
        <v>0.20375040209624501</v>
      </c>
      <c r="M189" s="106">
        <v>0.92898803003895303</v>
      </c>
      <c r="N189" s="106">
        <v>6.9004887693734002E-2</v>
      </c>
      <c r="P189" s="106">
        <v>0.60458671981701451</v>
      </c>
      <c r="Q189" s="106">
        <v>0.5713871183382635</v>
      </c>
      <c r="R189" s="106">
        <v>0.62118652055639001</v>
      </c>
      <c r="S189" s="106">
        <v>0.554787317598888</v>
      </c>
      <c r="U189" s="106">
        <v>21230</v>
      </c>
      <c r="V189" s="106">
        <v>-56570</v>
      </c>
      <c r="W189" s="106">
        <v>-35340</v>
      </c>
      <c r="X189" s="106">
        <v>-1.7125411901531304</v>
      </c>
      <c r="Y189" s="303">
        <v>43874</v>
      </c>
      <c r="AA189" s="106">
        <v>1015</v>
      </c>
      <c r="AB189" s="106">
        <v>923.58434163701077</v>
      </c>
      <c r="AE189" s="106">
        <v>23849.759999999998</v>
      </c>
      <c r="AF189" s="106">
        <v>23827.73</v>
      </c>
    </row>
    <row r="190" spans="1:32" x14ac:dyDescent="0.2">
      <c r="A190" s="14">
        <v>43873</v>
      </c>
      <c r="B190" s="106">
        <v>1010</v>
      </c>
      <c r="C190" s="106">
        <v>1015</v>
      </c>
      <c r="D190" s="106">
        <v>1665</v>
      </c>
      <c r="E190" s="106">
        <v>1636</v>
      </c>
      <c r="F190" s="106">
        <v>0.62041564792175996</v>
      </c>
      <c r="G190" s="106">
        <v>0.58729175759139396</v>
      </c>
      <c r="H190" s="106">
        <v>1.60197188464083E-2</v>
      </c>
      <c r="I190" s="106">
        <v>2.0676948608116299</v>
      </c>
      <c r="J190" s="106">
        <v>5.34</v>
      </c>
      <c r="K190" s="106">
        <v>0.808982408666852</v>
      </c>
      <c r="L190" s="106">
        <v>0.16865664664348901</v>
      </c>
      <c r="M190" s="106">
        <v>0.92805091687170205</v>
      </c>
      <c r="N190" s="106">
        <v>0.207553296906347</v>
      </c>
      <c r="P190" s="106">
        <v>0.60331147643780225</v>
      </c>
      <c r="Q190" s="106">
        <v>0.57127203874498567</v>
      </c>
      <c r="R190" s="106">
        <v>0.61933119528421055</v>
      </c>
      <c r="S190" s="106">
        <v>0.55525231989857737</v>
      </c>
      <c r="U190" s="106">
        <v>21230</v>
      </c>
      <c r="V190" s="106">
        <v>-45770</v>
      </c>
      <c r="W190" s="106">
        <v>-24540</v>
      </c>
      <c r="X190" s="106">
        <v>-1.1891839503779802</v>
      </c>
      <c r="Y190" s="303">
        <v>43873</v>
      </c>
      <c r="AA190" s="106">
        <v>1015</v>
      </c>
      <c r="AB190" s="106">
        <v>933.85907473309612</v>
      </c>
      <c r="AE190" s="106">
        <v>23741.21</v>
      </c>
      <c r="AF190" s="106">
        <v>23861.21</v>
      </c>
    </row>
    <row r="191" spans="1:32" x14ac:dyDescent="0.2">
      <c r="A191" s="14">
        <v>43871</v>
      </c>
      <c r="B191" s="106">
        <v>1012</v>
      </c>
      <c r="C191" s="106">
        <v>1010</v>
      </c>
      <c r="D191" s="106">
        <v>1659</v>
      </c>
      <c r="E191" s="106">
        <v>1649</v>
      </c>
      <c r="F191" s="106">
        <v>0.61249241964827095</v>
      </c>
      <c r="G191" s="106">
        <v>0.58666225047749199</v>
      </c>
      <c r="H191" s="106">
        <v>1.5628582916866401E-2</v>
      </c>
      <c r="I191" s="106">
        <v>1.6527518398935199</v>
      </c>
      <c r="J191" s="106">
        <v>4.22</v>
      </c>
      <c r="K191" s="106">
        <v>0.79264890941357902</v>
      </c>
      <c r="L191" s="106">
        <v>0.36464398284773503</v>
      </c>
      <c r="M191" s="106">
        <v>0.92657892620773497</v>
      </c>
      <c r="N191" s="106">
        <v>0.22996403251176001</v>
      </c>
      <c r="P191" s="106">
        <v>0.6022908333943584</v>
      </c>
      <c r="Q191" s="106">
        <v>0.57103366756062557</v>
      </c>
      <c r="R191" s="106">
        <v>0.61791941631122482</v>
      </c>
      <c r="S191" s="106">
        <v>0.55540508464375915</v>
      </c>
      <c r="U191" s="106">
        <v>26230</v>
      </c>
      <c r="V191" s="106">
        <v>-37970</v>
      </c>
      <c r="W191" s="106">
        <v>-11740</v>
      </c>
      <c r="X191" s="106">
        <v>-0.56890870323706144</v>
      </c>
      <c r="Y191" s="303">
        <v>43871</v>
      </c>
      <c r="AA191" s="106">
        <v>1010</v>
      </c>
      <c r="AB191" s="106">
        <v>941.27971530249113</v>
      </c>
      <c r="AE191" s="106">
        <v>23631.79</v>
      </c>
      <c r="AF191" s="106">
        <v>23685.98</v>
      </c>
    </row>
    <row r="192" spans="1:32" x14ac:dyDescent="0.2">
      <c r="A192" s="14">
        <v>43868</v>
      </c>
      <c r="B192" s="106">
        <v>1030</v>
      </c>
      <c r="C192" s="106">
        <v>1027</v>
      </c>
      <c r="D192" s="106">
        <v>1714</v>
      </c>
      <c r="E192" s="106">
        <v>1681</v>
      </c>
      <c r="F192" s="106">
        <v>0.61094586555621599</v>
      </c>
      <c r="G192" s="106">
        <v>0.58610352801943599</v>
      </c>
      <c r="H192" s="106">
        <v>1.5443103666919601E-2</v>
      </c>
      <c r="I192" s="106">
        <v>1.6086363254812599</v>
      </c>
      <c r="J192" s="106">
        <v>4.07</v>
      </c>
      <c r="K192" s="106">
        <v>0.78687167202854003</v>
      </c>
      <c r="L192" s="106">
        <v>0.41069818246031198</v>
      </c>
      <c r="M192" s="106">
        <v>0.92578480690572595</v>
      </c>
      <c r="N192" s="106">
        <v>0.16662447139799</v>
      </c>
      <c r="P192" s="106">
        <v>0.60154663168635558</v>
      </c>
      <c r="Q192" s="106">
        <v>0.5706604243525164</v>
      </c>
      <c r="R192" s="106">
        <v>0.61698973535327517</v>
      </c>
      <c r="S192" s="106">
        <v>0.55521732068559682</v>
      </c>
      <c r="U192" s="106">
        <v>9230</v>
      </c>
      <c r="V192" s="106">
        <v>-18770</v>
      </c>
      <c r="W192" s="106">
        <v>-9540</v>
      </c>
      <c r="X192" s="106">
        <v>-0.46229889513471606</v>
      </c>
      <c r="Y192" s="303">
        <v>43868</v>
      </c>
      <c r="AA192" s="106">
        <v>1027</v>
      </c>
      <c r="AB192" s="106">
        <v>959.54590747330963</v>
      </c>
      <c r="AE192" s="106">
        <v>23899.01</v>
      </c>
      <c r="AF192" s="106">
        <v>23827.98</v>
      </c>
    </row>
    <row r="193" spans="1:32" x14ac:dyDescent="0.2">
      <c r="A193" s="14">
        <v>43867</v>
      </c>
      <c r="B193" s="106">
        <v>1012</v>
      </c>
      <c r="C193" s="106">
        <v>1034</v>
      </c>
      <c r="D193" s="106">
        <v>1682</v>
      </c>
      <c r="E193" s="106">
        <v>1703</v>
      </c>
      <c r="F193" s="106">
        <v>0.60716382853787398</v>
      </c>
      <c r="G193" s="106">
        <v>0.58559018340408597</v>
      </c>
      <c r="H193" s="106">
        <v>1.5247451256418999E-2</v>
      </c>
      <c r="I193" s="106">
        <v>1.4149017282285701</v>
      </c>
      <c r="J193" s="106">
        <v>3.55</v>
      </c>
      <c r="K193" s="106">
        <v>0.77250711915566495</v>
      </c>
      <c r="L193" s="106">
        <v>0.81554077056959295</v>
      </c>
      <c r="M193" s="106">
        <v>0.92482396997306104</v>
      </c>
      <c r="N193" s="106">
        <v>0.20949795342206101</v>
      </c>
      <c r="P193" s="106">
        <v>0.60083763466050499</v>
      </c>
      <c r="Q193" s="106">
        <v>0.57034273214766695</v>
      </c>
      <c r="R193" s="106">
        <v>0.61608508591692401</v>
      </c>
      <c r="S193" s="106">
        <v>0.55509528089124793</v>
      </c>
      <c r="U193" s="106">
        <v>2230</v>
      </c>
      <c r="V193" s="106">
        <v>-5570</v>
      </c>
      <c r="W193" s="106">
        <v>-3340</v>
      </c>
      <c r="X193" s="106">
        <v>-0.16185307230083351</v>
      </c>
      <c r="Y193" s="303">
        <v>43867</v>
      </c>
      <c r="AA193" s="106">
        <v>1034</v>
      </c>
      <c r="AB193" s="106">
        <v>972.10391459074742</v>
      </c>
      <c r="AE193" s="106">
        <v>23641.1</v>
      </c>
      <c r="AF193" s="106">
        <v>23873.59</v>
      </c>
    </row>
    <row r="194" spans="1:32" x14ac:dyDescent="0.2">
      <c r="A194" s="14">
        <v>43866</v>
      </c>
      <c r="B194" s="106">
        <v>983</v>
      </c>
      <c r="C194" s="106">
        <v>989</v>
      </c>
      <c r="D194" s="106">
        <v>1666</v>
      </c>
      <c r="E194" s="106">
        <v>1650</v>
      </c>
      <c r="F194" s="106">
        <v>0.59939393939393903</v>
      </c>
      <c r="G194" s="106">
        <v>0.58511619346802501</v>
      </c>
      <c r="H194" s="106">
        <v>1.5121465089857299E-2</v>
      </c>
      <c r="I194" s="106">
        <v>0.94420387449694998</v>
      </c>
      <c r="J194" s="106">
        <v>2.38</v>
      </c>
      <c r="K194" s="106">
        <v>0.76351254488003395</v>
      </c>
      <c r="L194" s="106">
        <v>0.71716896088658899</v>
      </c>
      <c r="M194" s="106">
        <v>0.92416387278951495</v>
      </c>
      <c r="N194" s="106">
        <v>0.228793048569325</v>
      </c>
      <c r="P194" s="106">
        <v>0.60023765855788236</v>
      </c>
      <c r="Q194" s="106">
        <v>0.56999472837816767</v>
      </c>
      <c r="R194" s="106">
        <v>0.61535912364773959</v>
      </c>
      <c r="S194" s="106">
        <v>0.55487326328831044</v>
      </c>
      <c r="U194" s="106">
        <v>47230</v>
      </c>
      <c r="V194" s="106">
        <v>-37370</v>
      </c>
      <c r="W194" s="106">
        <v>9860</v>
      </c>
      <c r="X194" s="106">
        <v>0.47780577631323901</v>
      </c>
      <c r="Y194" s="303">
        <v>43866</v>
      </c>
      <c r="AA194" s="106">
        <v>989</v>
      </c>
      <c r="AB194" s="106">
        <v>941.85053380782927</v>
      </c>
      <c r="AE194" s="106">
        <v>23351.47</v>
      </c>
      <c r="AF194" s="106">
        <v>23319.56</v>
      </c>
    </row>
    <row r="195" spans="1:32" x14ac:dyDescent="0.2">
      <c r="A195" s="14">
        <v>43865</v>
      </c>
      <c r="B195" s="106">
        <v>940</v>
      </c>
      <c r="C195" s="106">
        <v>964</v>
      </c>
      <c r="D195" s="106">
        <v>1630</v>
      </c>
      <c r="E195" s="106">
        <v>1645</v>
      </c>
      <c r="F195" s="106">
        <v>0.58601823708206602</v>
      </c>
      <c r="G195" s="106">
        <v>0.58467060158130801</v>
      </c>
      <c r="H195" s="106">
        <v>1.51864238238298E-2</v>
      </c>
      <c r="I195" s="106">
        <v>8.8739489717367795E-2</v>
      </c>
      <c r="J195" s="106">
        <v>0.23</v>
      </c>
      <c r="K195" s="106">
        <v>0.76156095660852896</v>
      </c>
      <c r="L195" s="106">
        <v>0.28524889756518301</v>
      </c>
      <c r="M195" s="106">
        <v>0.92326129368933496</v>
      </c>
      <c r="N195" s="106">
        <v>0.249517093748229</v>
      </c>
      <c r="P195" s="106">
        <v>0.59985702540513786</v>
      </c>
      <c r="Q195" s="106">
        <v>0.56948417775747817</v>
      </c>
      <c r="R195" s="106">
        <v>0.61504344922896759</v>
      </c>
      <c r="S195" s="106">
        <v>0.55429775393364844</v>
      </c>
      <c r="U195" s="106">
        <v>72230</v>
      </c>
      <c r="V195" s="106">
        <v>-40370</v>
      </c>
      <c r="W195" s="106">
        <v>31860</v>
      </c>
      <c r="X195" s="106">
        <v>1.543903857336693</v>
      </c>
      <c r="Y195" s="303">
        <v>43865</v>
      </c>
      <c r="AA195" s="106">
        <v>964</v>
      </c>
      <c r="AB195" s="106">
        <v>938.9964412811388</v>
      </c>
      <c r="AE195" s="106">
        <v>22881.13</v>
      </c>
      <c r="AF195" s="106">
        <v>23084.59</v>
      </c>
    </row>
    <row r="196" spans="1:32" x14ac:dyDescent="0.2">
      <c r="A196" s="14">
        <v>43864</v>
      </c>
      <c r="B196" s="106">
        <v>928</v>
      </c>
      <c r="C196" s="106">
        <v>946</v>
      </c>
      <c r="D196" s="106">
        <v>1579</v>
      </c>
      <c r="E196" s="106">
        <v>1639</v>
      </c>
      <c r="F196" s="106">
        <v>0.577181208053691</v>
      </c>
      <c r="G196" s="106">
        <v>0.58439920474944296</v>
      </c>
      <c r="H196" s="106">
        <v>1.5341008517427399E-2</v>
      </c>
      <c r="I196" s="106">
        <v>-0.47050340188212503</v>
      </c>
      <c r="J196" s="106">
        <v>-1.25</v>
      </c>
      <c r="K196" s="106">
        <v>0.75085105296906096</v>
      </c>
      <c r="L196" s="106">
        <v>0.30704919310971901</v>
      </c>
      <c r="M196" s="106">
        <v>0.92269199730427598</v>
      </c>
      <c r="N196" s="106">
        <v>0.173544610738639</v>
      </c>
      <c r="P196" s="106">
        <v>0.59974021326687033</v>
      </c>
      <c r="Q196" s="106">
        <v>0.56905819623201559</v>
      </c>
      <c r="R196" s="106">
        <v>0.6150812217842978</v>
      </c>
      <c r="S196" s="106">
        <v>0.55371718771458811</v>
      </c>
      <c r="U196" s="106">
        <v>90230</v>
      </c>
      <c r="V196" s="106">
        <v>-43970</v>
      </c>
      <c r="W196" s="106">
        <v>46260</v>
      </c>
      <c r="X196" s="106">
        <v>2.2417135103702268</v>
      </c>
      <c r="Y196" s="303">
        <v>43864</v>
      </c>
      <c r="AA196" s="106">
        <v>946</v>
      </c>
      <c r="AB196" s="106">
        <v>935.57153024911031</v>
      </c>
      <c r="AE196" s="106">
        <v>22874.27</v>
      </c>
      <c r="AF196" s="106">
        <v>22971.94</v>
      </c>
    </row>
    <row r="197" spans="1:32" x14ac:dyDescent="0.2">
      <c r="A197" s="14">
        <v>43861</v>
      </c>
      <c r="B197" s="106">
        <v>950</v>
      </c>
      <c r="C197" s="106">
        <v>958</v>
      </c>
      <c r="D197" s="106">
        <v>1580</v>
      </c>
      <c r="E197" s="106">
        <v>1602</v>
      </c>
      <c r="F197" s="106">
        <v>0.59800249687890095</v>
      </c>
      <c r="G197" s="106">
        <v>0.58413215711114597</v>
      </c>
      <c r="H197" s="106">
        <v>1.5635821338079999E-2</v>
      </c>
      <c r="I197" s="106">
        <v>0.88708737890057798</v>
      </c>
      <c r="J197" s="106">
        <v>2.3199999999999998</v>
      </c>
      <c r="K197" s="106">
        <v>0.76639085790049899</v>
      </c>
      <c r="L197" s="106">
        <v>0.64673000280870596</v>
      </c>
      <c r="M197" s="106">
        <v>0.922624592700935</v>
      </c>
      <c r="N197" s="106">
        <v>0.159697600288391</v>
      </c>
      <c r="P197" s="106">
        <v>0.59976797844922591</v>
      </c>
      <c r="Q197" s="106">
        <v>0.56849633577306602</v>
      </c>
      <c r="R197" s="106">
        <v>0.61540379978730597</v>
      </c>
      <c r="S197" s="106">
        <v>0.55286051443498596</v>
      </c>
      <c r="U197" s="106">
        <v>78230</v>
      </c>
      <c r="V197" s="106">
        <v>-66170</v>
      </c>
      <c r="W197" s="106">
        <v>12060</v>
      </c>
      <c r="X197" s="106">
        <v>0.58441558441558439</v>
      </c>
      <c r="Y197" s="303">
        <v>43861</v>
      </c>
      <c r="AA197" s="106">
        <v>958</v>
      </c>
      <c r="AB197" s="106">
        <v>914.45124555160146</v>
      </c>
      <c r="AE197" s="106">
        <v>23148.92</v>
      </c>
      <c r="AF197" s="106">
        <v>23205.18</v>
      </c>
    </row>
    <row r="198" spans="1:32" x14ac:dyDescent="0.2">
      <c r="A198" s="14">
        <v>43860</v>
      </c>
      <c r="B198" s="106">
        <v>975</v>
      </c>
      <c r="C198" s="106">
        <v>955</v>
      </c>
      <c r="D198" s="106">
        <v>1614</v>
      </c>
      <c r="E198" s="106">
        <v>1592</v>
      </c>
      <c r="F198" s="106">
        <v>0.59987437185929604</v>
      </c>
      <c r="G198" s="106">
        <v>0.58368713515729598</v>
      </c>
      <c r="H198" s="106">
        <v>1.5709519197753201E-2</v>
      </c>
      <c r="I198" s="106">
        <v>1.0304094287185801</v>
      </c>
      <c r="J198" s="106">
        <v>2.7</v>
      </c>
      <c r="K198" s="106">
        <v>0.78305679417694196</v>
      </c>
      <c r="L198" s="106">
        <v>0.34732013756313901</v>
      </c>
      <c r="M198" s="106">
        <v>0.92251883650806499</v>
      </c>
      <c r="N198" s="106">
        <v>0.16116073578715101</v>
      </c>
      <c r="P198" s="106">
        <v>0.59939665435504919</v>
      </c>
      <c r="Q198" s="106">
        <v>0.56797761595954277</v>
      </c>
      <c r="R198" s="106">
        <v>0.61510617355280239</v>
      </c>
      <c r="S198" s="106">
        <v>0.55226809676178956</v>
      </c>
      <c r="U198" s="106">
        <v>81230</v>
      </c>
      <c r="V198" s="106">
        <v>-72170</v>
      </c>
      <c r="W198" s="106">
        <v>9060</v>
      </c>
      <c r="X198" s="106">
        <v>0.43903857336693153</v>
      </c>
      <c r="Y198" s="303">
        <v>43860</v>
      </c>
      <c r="AA198" s="106">
        <v>955</v>
      </c>
      <c r="AB198" s="106">
        <v>908.74306049822064</v>
      </c>
      <c r="AE198" s="106">
        <v>23284.58</v>
      </c>
      <c r="AF198" s="106">
        <v>22977.75</v>
      </c>
    </row>
    <row r="199" spans="1:32" x14ac:dyDescent="0.2">
      <c r="A199" s="14">
        <v>43859</v>
      </c>
      <c r="B199" s="106">
        <v>973</v>
      </c>
      <c r="C199" s="106">
        <v>976</v>
      </c>
      <c r="D199" s="106">
        <v>1620</v>
      </c>
      <c r="E199" s="106">
        <v>1621</v>
      </c>
      <c r="F199" s="106">
        <v>0.60209747069709996</v>
      </c>
      <c r="G199" s="106">
        <v>0.58310428557924898</v>
      </c>
      <c r="H199" s="106">
        <v>1.5907807954842101E-2</v>
      </c>
      <c r="I199" s="106">
        <v>1.1939536340750101</v>
      </c>
      <c r="J199" s="106">
        <v>3.15</v>
      </c>
      <c r="K199" s="106">
        <v>0.80596195176773799</v>
      </c>
      <c r="L199" s="106">
        <v>0.19425980874745299</v>
      </c>
      <c r="M199" s="106">
        <v>0.92273676699631901</v>
      </c>
      <c r="N199" s="106">
        <v>0.150639904475384</v>
      </c>
      <c r="P199" s="106">
        <v>0.59901209353409113</v>
      </c>
      <c r="Q199" s="106">
        <v>0.56719647762440684</v>
      </c>
      <c r="R199" s="106">
        <v>0.61491990148893316</v>
      </c>
      <c r="S199" s="106">
        <v>0.5512886696695648</v>
      </c>
      <c r="U199" s="106">
        <v>60230</v>
      </c>
      <c r="V199" s="106">
        <v>-54770</v>
      </c>
      <c r="W199" s="106">
        <v>5460</v>
      </c>
      <c r="X199" s="106">
        <v>0.26458616010854813</v>
      </c>
      <c r="Y199" s="303">
        <v>43859</v>
      </c>
      <c r="AA199" s="106">
        <v>976</v>
      </c>
      <c r="AB199" s="106">
        <v>925.29679715302495</v>
      </c>
      <c r="AE199" s="106">
        <v>23309.32</v>
      </c>
      <c r="AF199" s="106">
        <v>23379.4</v>
      </c>
    </row>
    <row r="200" spans="1:32" x14ac:dyDescent="0.2">
      <c r="A200" s="14">
        <v>43858</v>
      </c>
      <c r="B200" s="106">
        <v>980</v>
      </c>
      <c r="C200" s="106">
        <v>966</v>
      </c>
      <c r="D200" s="106">
        <v>1625</v>
      </c>
      <c r="E200" s="106">
        <v>1616</v>
      </c>
      <c r="F200" s="106">
        <v>0.59777227722772197</v>
      </c>
      <c r="G200" s="106">
        <v>0.58246176404722305</v>
      </c>
      <c r="H200" s="106">
        <v>1.6099720592073999E-2</v>
      </c>
      <c r="I200" s="106">
        <v>0.95098005539530805</v>
      </c>
      <c r="J200" s="106">
        <v>2.56</v>
      </c>
      <c r="K200" s="106">
        <v>0.82018430215778304</v>
      </c>
      <c r="L200" s="106">
        <v>0.17925657212750901</v>
      </c>
      <c r="M200" s="106">
        <v>0.92299128957165699</v>
      </c>
      <c r="N200" s="106">
        <v>0.123341390378439</v>
      </c>
      <c r="P200" s="106">
        <v>0.59856148463929704</v>
      </c>
      <c r="Q200" s="106">
        <v>0.56636204345514907</v>
      </c>
      <c r="R200" s="106">
        <v>0.61466120523137102</v>
      </c>
      <c r="S200" s="106">
        <v>0.55026232286307508</v>
      </c>
      <c r="U200" s="106">
        <v>70230</v>
      </c>
      <c r="V200" s="106">
        <v>-57770</v>
      </c>
      <c r="W200" s="106">
        <v>12460</v>
      </c>
      <c r="X200" s="106">
        <v>0.60379918588873804</v>
      </c>
      <c r="Y200" s="303">
        <v>43858</v>
      </c>
      <c r="AA200" s="106">
        <v>966</v>
      </c>
      <c r="AB200" s="106">
        <v>922.4427046263346</v>
      </c>
      <c r="AE200" s="106">
        <v>23126.93</v>
      </c>
      <c r="AF200" s="106">
        <v>23215.71</v>
      </c>
    </row>
    <row r="201" spans="1:32" x14ac:dyDescent="0.2">
      <c r="A201" s="14">
        <v>43857</v>
      </c>
      <c r="B201" s="106">
        <v>993</v>
      </c>
      <c r="C201" s="106">
        <v>988</v>
      </c>
      <c r="D201" s="106">
        <v>1641</v>
      </c>
      <c r="E201" s="106">
        <v>1642</v>
      </c>
      <c r="F201" s="106">
        <v>0.60170523751522498</v>
      </c>
      <c r="G201" s="106">
        <v>0.58195167773260603</v>
      </c>
      <c r="H201" s="106">
        <v>1.6212203805626602E-2</v>
      </c>
      <c r="I201" s="106">
        <v>1.21843766704703</v>
      </c>
      <c r="J201" s="106">
        <v>3.28</v>
      </c>
      <c r="K201" s="106">
        <v>0.84070512190965896</v>
      </c>
      <c r="L201" s="106">
        <v>0.22539656749331699</v>
      </c>
      <c r="M201" s="106">
        <v>0.92311209429545804</v>
      </c>
      <c r="N201" s="106">
        <v>0.127773410178116</v>
      </c>
      <c r="P201" s="106">
        <v>0.59816388153823263</v>
      </c>
      <c r="Q201" s="106">
        <v>0.56573947392697943</v>
      </c>
      <c r="R201" s="106">
        <v>0.61437608534385924</v>
      </c>
      <c r="S201" s="106">
        <v>0.54952727012135283</v>
      </c>
      <c r="U201" s="106">
        <v>48230</v>
      </c>
      <c r="V201" s="106">
        <v>-42170</v>
      </c>
      <c r="W201" s="106">
        <v>6060</v>
      </c>
      <c r="X201" s="106">
        <v>0.29366156231827878</v>
      </c>
      <c r="Y201" s="303">
        <v>43857</v>
      </c>
      <c r="AA201" s="106">
        <v>988</v>
      </c>
      <c r="AB201" s="106">
        <v>937.28398576512461</v>
      </c>
      <c r="AE201" s="106">
        <v>23427.9</v>
      </c>
      <c r="AF201" s="106">
        <v>23343.51</v>
      </c>
    </row>
    <row r="202" spans="1:32" x14ac:dyDescent="0.2">
      <c r="A202" s="14">
        <v>43854</v>
      </c>
      <c r="B202" s="106">
        <v>1007</v>
      </c>
      <c r="C202" s="106">
        <v>1011</v>
      </c>
      <c r="D202" s="106">
        <v>1695</v>
      </c>
      <c r="E202" s="106">
        <v>1679</v>
      </c>
      <c r="F202" s="106">
        <v>0.60214413341274498</v>
      </c>
      <c r="G202" s="106">
        <v>0.58145455710334304</v>
      </c>
      <c r="H202" s="106">
        <v>1.6170444897386799E-2</v>
      </c>
      <c r="I202" s="15">
        <v>1.27946858856963</v>
      </c>
      <c r="J202" s="106">
        <v>3.44</v>
      </c>
      <c r="K202" s="106">
        <v>0.86015354194594196</v>
      </c>
      <c r="L202" s="106">
        <v>0.213044223666499</v>
      </c>
      <c r="M202" s="106">
        <v>0.923311124894028</v>
      </c>
      <c r="N202" s="106">
        <v>0.14609093907856699</v>
      </c>
      <c r="P202" s="106">
        <v>0.59762500200072988</v>
      </c>
      <c r="Q202" s="106">
        <v>0.5652841122059562</v>
      </c>
      <c r="R202" s="106">
        <v>0.6137954468981166</v>
      </c>
      <c r="S202" s="106">
        <v>0.54911366730856948</v>
      </c>
      <c r="U202" s="106">
        <v>25230</v>
      </c>
      <c r="V202" s="106">
        <v>-19970</v>
      </c>
      <c r="W202" s="106">
        <v>5260</v>
      </c>
      <c r="X202" s="106">
        <v>0.2548943593719713</v>
      </c>
      <c r="Y202" s="303">
        <v>43854</v>
      </c>
      <c r="AA202" s="106">
        <v>1011</v>
      </c>
      <c r="AB202" s="106">
        <v>958.40427046263346</v>
      </c>
      <c r="AE202" s="106">
        <v>23850.12</v>
      </c>
      <c r="AF202" s="106">
        <v>23827.18</v>
      </c>
    </row>
    <row r="203" spans="1:32" x14ac:dyDescent="0.2">
      <c r="A203" s="14">
        <v>43853</v>
      </c>
      <c r="B203" s="106">
        <v>1005</v>
      </c>
      <c r="C203" s="106">
        <v>1007</v>
      </c>
      <c r="D203" s="106">
        <v>1697</v>
      </c>
      <c r="E203" s="106">
        <v>1696</v>
      </c>
      <c r="F203" s="106">
        <v>0.59375</v>
      </c>
      <c r="G203" s="106">
        <v>0.58092220764344005</v>
      </c>
      <c r="H203" s="106">
        <v>1.61377327634185E-2</v>
      </c>
      <c r="I203" s="106">
        <v>0.79489433519669495</v>
      </c>
      <c r="J203" s="106">
        <v>2.16</v>
      </c>
      <c r="K203" s="106">
        <v>0.87162832585216699</v>
      </c>
      <c r="L203" s="106">
        <v>0.22393889586254201</v>
      </c>
      <c r="M203" s="106">
        <v>0.92308623837965598</v>
      </c>
      <c r="N203" s="106">
        <v>0.14957133509746001</v>
      </c>
      <c r="P203" s="106">
        <v>0.5970599404068585</v>
      </c>
      <c r="Q203" s="106">
        <v>0.56478447488002159</v>
      </c>
      <c r="R203" s="106">
        <v>0.61319767317027707</v>
      </c>
      <c r="S203" s="106">
        <v>0.54864674211660303</v>
      </c>
      <c r="U203" s="106">
        <v>29230</v>
      </c>
      <c r="V203" s="106">
        <v>-9770</v>
      </c>
      <c r="W203" s="106">
        <v>19460</v>
      </c>
      <c r="X203" s="106">
        <v>0.94301221166892801</v>
      </c>
      <c r="Y203" s="303">
        <v>43853</v>
      </c>
      <c r="AA203" s="106">
        <v>1007</v>
      </c>
      <c r="AB203" s="106">
        <v>968.10818505338079</v>
      </c>
      <c r="AE203" s="106">
        <v>23843.51</v>
      </c>
      <c r="AF203" s="106">
        <v>23795.439999999999</v>
      </c>
    </row>
    <row r="204" spans="1:32" x14ac:dyDescent="0.2">
      <c r="A204" s="14">
        <v>43852</v>
      </c>
      <c r="B204" s="106">
        <v>1024</v>
      </c>
      <c r="C204" s="106">
        <v>1024</v>
      </c>
      <c r="D204" s="106">
        <v>1730</v>
      </c>
      <c r="E204" s="106">
        <v>1726</v>
      </c>
      <c r="F204" s="106">
        <v>0.59327925840092699</v>
      </c>
      <c r="G204" s="106">
        <v>0.58043549906192704</v>
      </c>
      <c r="H204" s="106">
        <v>1.6293223545556599E-2</v>
      </c>
      <c r="I204" s="106">
        <v>0.78828841346760103</v>
      </c>
      <c r="J204" s="106">
        <v>2.16</v>
      </c>
      <c r="K204" s="106">
        <v>0.88220329564690503</v>
      </c>
      <c r="L204" s="106">
        <v>0.20742604743552401</v>
      </c>
      <c r="M204" s="106">
        <v>0.92267925108881299</v>
      </c>
      <c r="N204" s="106">
        <v>0.15820857637421701</v>
      </c>
      <c r="P204" s="106">
        <v>0.59672872260748366</v>
      </c>
      <c r="Q204" s="106">
        <v>0.56414227551637042</v>
      </c>
      <c r="R204" s="106">
        <v>0.61302194615304029</v>
      </c>
      <c r="S204" s="106">
        <v>0.54784905197081379</v>
      </c>
      <c r="U204" s="106">
        <v>12230</v>
      </c>
      <c r="V204" s="106">
        <v>8230</v>
      </c>
      <c r="W204" s="106">
        <v>20460</v>
      </c>
      <c r="X204" s="106">
        <v>0.99147121535181248</v>
      </c>
      <c r="Y204" s="303">
        <v>43852</v>
      </c>
      <c r="AA204" s="106">
        <v>1024</v>
      </c>
      <c r="AB204" s="106">
        <v>985.23274021352313</v>
      </c>
      <c r="AE204" s="106">
        <v>23835.49</v>
      </c>
      <c r="AF204" s="106">
        <v>24031.35</v>
      </c>
    </row>
    <row r="205" spans="1:32" x14ac:dyDescent="0.2">
      <c r="A205" s="14">
        <v>43851</v>
      </c>
      <c r="B205" s="106">
        <v>1038</v>
      </c>
      <c r="C205" s="106">
        <v>1027</v>
      </c>
      <c r="D205" s="106">
        <v>1750</v>
      </c>
      <c r="E205" s="106">
        <v>1736</v>
      </c>
      <c r="F205" s="106">
        <v>0.59158986175115202</v>
      </c>
      <c r="G205" s="106">
        <v>0.580064791489597</v>
      </c>
      <c r="H205" s="106">
        <v>1.6313061010328499E-2</v>
      </c>
      <c r="I205" s="106">
        <v>0.70649341985894698</v>
      </c>
      <c r="J205" s="106">
        <v>1.95</v>
      </c>
      <c r="K205" s="106">
        <v>0.88217525134284702</v>
      </c>
      <c r="L205" s="106">
        <v>0.20736697814302399</v>
      </c>
      <c r="M205" s="106">
        <v>0.92190800578140097</v>
      </c>
      <c r="N205" s="106">
        <v>0.161874701344316</v>
      </c>
      <c r="P205" s="106">
        <v>0.59637785249992548</v>
      </c>
      <c r="Q205" s="106">
        <v>0.56375173047926852</v>
      </c>
      <c r="R205" s="106">
        <v>0.61269091351025395</v>
      </c>
      <c r="S205" s="106">
        <v>0.54743866946894004</v>
      </c>
      <c r="U205" s="106">
        <v>9230</v>
      </c>
      <c r="V205" s="106">
        <v>14230</v>
      </c>
      <c r="W205" s="106">
        <v>23460</v>
      </c>
      <c r="X205" s="106">
        <v>1.1368482264004653</v>
      </c>
      <c r="Y205" s="303">
        <v>43851</v>
      </c>
      <c r="AA205" s="106">
        <v>1027</v>
      </c>
      <c r="AB205" s="106">
        <v>990.94092526690395</v>
      </c>
      <c r="AE205" s="106">
        <v>24072.81</v>
      </c>
      <c r="AF205" s="106">
        <v>23864.560000000001</v>
      </c>
    </row>
    <row r="206" spans="1:32" x14ac:dyDescent="0.2">
      <c r="A206" s="14">
        <v>43850</v>
      </c>
      <c r="B206" s="106">
        <v>1034</v>
      </c>
      <c r="C206" s="106">
        <v>1038</v>
      </c>
      <c r="D206" s="106">
        <v>1727</v>
      </c>
      <c r="E206" s="106">
        <v>1742</v>
      </c>
      <c r="F206" s="106">
        <v>0.59586681974741595</v>
      </c>
      <c r="G206" s="106">
        <v>0.57972491968544504</v>
      </c>
      <c r="H206" s="106">
        <v>1.6334926295585101E-2</v>
      </c>
      <c r="I206" s="106">
        <v>0.98818321980023605</v>
      </c>
      <c r="J206" s="106">
        <v>2.71</v>
      </c>
      <c r="K206" s="106">
        <v>0.89224646680420105</v>
      </c>
      <c r="L206" s="106">
        <v>0.200901932202667</v>
      </c>
      <c r="M206" s="106">
        <v>0.92124796302673095</v>
      </c>
      <c r="N206" s="106">
        <v>0.158380608598816</v>
      </c>
      <c r="P206" s="106">
        <v>0.59605984598103012</v>
      </c>
      <c r="Q206" s="106">
        <v>0.56338999338985996</v>
      </c>
      <c r="R206" s="106">
        <v>0.61239477227661521</v>
      </c>
      <c r="S206" s="106">
        <v>0.54705506709427487</v>
      </c>
      <c r="U206" s="106">
        <v>-1770</v>
      </c>
      <c r="V206" s="106">
        <v>17830</v>
      </c>
      <c r="W206" s="106">
        <v>16060</v>
      </c>
      <c r="X206" s="106">
        <v>0.7782515991471215</v>
      </c>
      <c r="Y206" s="303">
        <v>43850</v>
      </c>
      <c r="AA206" s="106">
        <v>1038</v>
      </c>
      <c r="AB206" s="106">
        <v>994.36583629893244</v>
      </c>
      <c r="AE206" s="106">
        <v>24080.68</v>
      </c>
      <c r="AF206" s="106">
        <v>24083.51</v>
      </c>
    </row>
    <row r="207" spans="1:32" x14ac:dyDescent="0.2">
      <c r="A207" s="14">
        <v>43847</v>
      </c>
      <c r="B207" s="106">
        <v>1012</v>
      </c>
      <c r="C207" s="106">
        <v>1029</v>
      </c>
      <c r="D207" s="106">
        <v>1715</v>
      </c>
      <c r="E207" s="106">
        <v>1723</v>
      </c>
      <c r="F207" s="106">
        <v>0.59721416134648797</v>
      </c>
      <c r="G207" s="106">
        <v>0.57932769476468404</v>
      </c>
      <c r="H207" s="106">
        <v>1.6299759885469198E-2</v>
      </c>
      <c r="I207" s="106">
        <v>1.0973454030908201</v>
      </c>
      <c r="J207" s="106">
        <v>2.99</v>
      </c>
      <c r="K207" s="106">
        <v>0.90105490571263203</v>
      </c>
      <c r="L207" s="106">
        <v>0.148987928992451</v>
      </c>
      <c r="M207" s="106">
        <v>0.92087828551796203</v>
      </c>
      <c r="N207" s="106">
        <v>0.14914789930660999</v>
      </c>
      <c r="P207" s="106">
        <v>0.59562745465015321</v>
      </c>
      <c r="Q207" s="106">
        <v>0.56302793487921488</v>
      </c>
      <c r="R207" s="106">
        <v>0.61192721453562249</v>
      </c>
      <c r="S207" s="106">
        <v>0.5467281749937456</v>
      </c>
      <c r="U207" s="106">
        <v>7230</v>
      </c>
      <c r="V207" s="106">
        <v>6430</v>
      </c>
      <c r="W207" s="106">
        <v>13660</v>
      </c>
      <c r="X207" s="106">
        <v>0.66194999030819934</v>
      </c>
      <c r="Y207" s="303">
        <v>43847</v>
      </c>
      <c r="AA207" s="106">
        <v>1029</v>
      </c>
      <c r="AB207" s="106">
        <v>983.52028469750894</v>
      </c>
      <c r="AE207" s="106">
        <v>24103.45</v>
      </c>
      <c r="AF207" s="106">
        <v>24041.26</v>
      </c>
    </row>
    <row r="208" spans="1:32" x14ac:dyDescent="0.2">
      <c r="A208" s="14">
        <v>43846</v>
      </c>
      <c r="B208" s="106">
        <v>1030</v>
      </c>
      <c r="C208" s="106">
        <v>1012</v>
      </c>
      <c r="D208" s="106">
        <v>1720</v>
      </c>
      <c r="E208" s="106">
        <v>1696</v>
      </c>
      <c r="F208" s="106">
        <v>0.59669811320754695</v>
      </c>
      <c r="G208" s="106">
        <v>0.57901640417391398</v>
      </c>
      <c r="H208" s="106">
        <v>1.6177673824954501E-2</v>
      </c>
      <c r="I208" s="106">
        <v>1.0929698067195299</v>
      </c>
      <c r="J208" s="106">
        <v>2.96</v>
      </c>
      <c r="K208" s="106">
        <v>0.909263206950778</v>
      </c>
      <c r="L208" s="106">
        <v>9.5684860226709398E-2</v>
      </c>
      <c r="M208" s="106">
        <v>0.91982751792254402</v>
      </c>
      <c r="N208" s="106">
        <v>0.17115969882299101</v>
      </c>
      <c r="P208" s="106">
        <v>0.59519407799886848</v>
      </c>
      <c r="Q208" s="106">
        <v>0.56283873034895948</v>
      </c>
      <c r="R208" s="106">
        <v>0.61137175182382297</v>
      </c>
      <c r="S208" s="106">
        <v>0.54666105652400498</v>
      </c>
      <c r="U208" s="106">
        <v>24230</v>
      </c>
      <c r="V208" s="106">
        <v>-9770</v>
      </c>
      <c r="W208" s="106">
        <v>14460</v>
      </c>
      <c r="X208" s="106">
        <v>0.70071719325450665</v>
      </c>
      <c r="Y208" s="303">
        <v>43846</v>
      </c>
      <c r="AA208" s="106">
        <v>1012</v>
      </c>
      <c r="AB208" s="106">
        <v>968.10818505338079</v>
      </c>
      <c r="AE208" s="106">
        <v>23960.2</v>
      </c>
      <c r="AF208" s="106">
        <v>23933.13</v>
      </c>
    </row>
    <row r="209" spans="1:32" x14ac:dyDescent="0.2">
      <c r="A209" s="14">
        <v>43845</v>
      </c>
      <c r="B209" s="106">
        <v>1037</v>
      </c>
      <c r="C209" s="106">
        <v>1030</v>
      </c>
      <c r="D209" s="106">
        <v>1711</v>
      </c>
      <c r="E209" s="106">
        <v>1706</v>
      </c>
      <c r="F209" s="106">
        <v>0.60375146541617797</v>
      </c>
      <c r="G209" s="106">
        <v>0.57865712641936995</v>
      </c>
      <c r="H209" s="106">
        <v>1.60799191015931E-2</v>
      </c>
      <c r="I209" s="106">
        <v>1.5606010725714199</v>
      </c>
      <c r="J209" s="106">
        <v>4.16</v>
      </c>
      <c r="K209" s="106">
        <v>0.91641779209624596</v>
      </c>
      <c r="L209" s="15">
        <v>8.8949884733312307E-2</v>
      </c>
      <c r="M209" s="106">
        <v>0.91870214422826302</v>
      </c>
      <c r="N209" s="106">
        <v>0.156127767083517</v>
      </c>
      <c r="P209" s="106">
        <v>0.59473704552096307</v>
      </c>
      <c r="Q209" s="106">
        <v>0.56257720731777683</v>
      </c>
      <c r="R209" s="106">
        <v>0.61081696462255619</v>
      </c>
      <c r="S209" s="106">
        <v>0.54649728821618371</v>
      </c>
      <c r="U209" s="106">
        <v>6230</v>
      </c>
      <c r="V209" s="106">
        <v>-3770</v>
      </c>
      <c r="W209" s="106">
        <v>2460</v>
      </c>
      <c r="X209" s="106">
        <v>0.11920914905989534</v>
      </c>
      <c r="Y209" s="303">
        <v>43845</v>
      </c>
      <c r="AA209" s="106">
        <v>1030</v>
      </c>
      <c r="AB209" s="106">
        <v>973.81637010676161</v>
      </c>
      <c r="AE209" s="106">
        <v>23923.48</v>
      </c>
      <c r="AF209" s="106">
        <v>23916.58</v>
      </c>
    </row>
    <row r="210" spans="1:32" x14ac:dyDescent="0.2">
      <c r="A210" s="14">
        <v>43844</v>
      </c>
      <c r="B210" s="106">
        <v>1051</v>
      </c>
      <c r="C210" s="106">
        <v>1047</v>
      </c>
      <c r="D210" s="106">
        <v>1722</v>
      </c>
      <c r="E210" s="106">
        <v>1714</v>
      </c>
      <c r="F210" s="106">
        <v>0.61085180863477195</v>
      </c>
      <c r="G210" s="106">
        <v>0.57828864668801105</v>
      </c>
      <c r="H210" s="106">
        <v>1.58151133049588E-2</v>
      </c>
      <c r="I210" s="106">
        <v>2.0589901140038398</v>
      </c>
      <c r="J210" s="106">
        <v>5.33</v>
      </c>
      <c r="K210" s="106">
        <v>0.92491909577911102</v>
      </c>
      <c r="L210" s="106">
        <v>7.6549634594758206E-2</v>
      </c>
      <c r="M210" s="106">
        <v>0.91836241483835201</v>
      </c>
      <c r="N210" s="106">
        <v>0.12184077868262499</v>
      </c>
      <c r="P210" s="106">
        <v>0.59410375999296983</v>
      </c>
      <c r="Q210" s="106">
        <v>0.56247353338305228</v>
      </c>
      <c r="R210" s="106">
        <v>0.6099188732979286</v>
      </c>
      <c r="S210" s="106">
        <v>0.54665842007809351</v>
      </c>
      <c r="Y210" s="303"/>
      <c r="AA210" s="106">
        <v>1047</v>
      </c>
      <c r="AB210" s="106">
        <v>978.38291814946626</v>
      </c>
      <c r="AE210" s="106">
        <v>23969.040000000001</v>
      </c>
      <c r="AF210" s="106">
        <v>24025.17</v>
      </c>
    </row>
    <row r="211" spans="1:32" x14ac:dyDescent="0.2">
      <c r="A211" s="14">
        <v>43840</v>
      </c>
      <c r="B211" s="106">
        <v>1056</v>
      </c>
      <c r="C211" s="106">
        <v>1050</v>
      </c>
      <c r="D211" s="106">
        <v>1740</v>
      </c>
      <c r="E211" s="106">
        <v>1722</v>
      </c>
      <c r="F211" s="106">
        <v>0.60975609756097504</v>
      </c>
      <c r="G211" s="106">
        <v>0.57782416560477301</v>
      </c>
      <c r="H211" s="106">
        <v>1.5356849333573499E-2</v>
      </c>
      <c r="I211" s="106">
        <v>2.07932833503759</v>
      </c>
      <c r="J211" s="106">
        <v>5.24</v>
      </c>
      <c r="K211" s="106">
        <v>0.9342058445975</v>
      </c>
      <c r="L211" s="106">
        <v>7.5629580457382106E-2</v>
      </c>
      <c r="M211" s="106">
        <v>0.91739196621975105</v>
      </c>
      <c r="N211" s="106">
        <v>0.16685972110848399</v>
      </c>
      <c r="P211" s="106">
        <v>0.59318101493834652</v>
      </c>
      <c r="Q211" s="106">
        <v>0.5624673162711995</v>
      </c>
      <c r="R211" s="106">
        <v>0.60853786427192003</v>
      </c>
      <c r="S211" s="106">
        <v>0.54711046693762599</v>
      </c>
      <c r="Y211" s="303"/>
      <c r="AA211" s="106">
        <v>1050</v>
      </c>
      <c r="AB211" s="106">
        <v>982.94946619217092</v>
      </c>
      <c r="AE211" s="106">
        <v>23813.279999999999</v>
      </c>
      <c r="AF211" s="106">
        <v>23850.57</v>
      </c>
    </row>
    <row r="212" spans="1:32" x14ac:dyDescent="0.2">
      <c r="A212" s="14">
        <v>43839</v>
      </c>
      <c r="B212" s="106">
        <v>1057</v>
      </c>
      <c r="C212" s="106">
        <v>1053</v>
      </c>
      <c r="D212" s="106">
        <v>1753</v>
      </c>
      <c r="E212" s="106">
        <v>1732</v>
      </c>
      <c r="F212" s="106">
        <v>0.607967667436489</v>
      </c>
      <c r="G212" s="106">
        <v>0.57728858602217303</v>
      </c>
      <c r="H212" s="106">
        <v>1.49283356769835E-2</v>
      </c>
      <c r="I212" s="106">
        <v>2.0550905391025802</v>
      </c>
      <c r="J212" s="106">
        <v>5.05</v>
      </c>
      <c r="K212" s="106">
        <v>0.94259899399812597</v>
      </c>
      <c r="L212" s="15">
        <v>0.18777209906348</v>
      </c>
      <c r="M212" s="106">
        <v>0.91587351015321705</v>
      </c>
      <c r="N212" s="106">
        <v>0.24906751764451299</v>
      </c>
      <c r="P212" s="106">
        <v>0.59221692169915652</v>
      </c>
      <c r="Q212" s="106">
        <v>0.56236025034518955</v>
      </c>
      <c r="R212" s="106">
        <v>0.60714525737614</v>
      </c>
      <c r="S212" s="106">
        <v>0.54743191466820607</v>
      </c>
      <c r="Y212" s="303"/>
      <c r="AA212" s="106">
        <v>1053</v>
      </c>
      <c r="AB212" s="106">
        <v>988.65765124555162</v>
      </c>
      <c r="AE212" s="106">
        <v>23530.29</v>
      </c>
      <c r="AF212" s="106">
        <v>23739.87</v>
      </c>
    </row>
    <row r="213" spans="1:32" x14ac:dyDescent="0.2">
      <c r="A213" s="14">
        <v>43838</v>
      </c>
      <c r="B213" s="106">
        <v>1030</v>
      </c>
      <c r="C213" s="106">
        <v>1029</v>
      </c>
      <c r="D213" s="106">
        <v>1716</v>
      </c>
      <c r="E213" s="106">
        <v>1706</v>
      </c>
      <c r="F213" s="106">
        <v>0.60316529894490001</v>
      </c>
      <c r="G213" s="106">
        <v>0.57666743144527</v>
      </c>
      <c r="H213" s="106">
        <v>1.46045864383583E-2</v>
      </c>
      <c r="I213" s="106">
        <v>1.8143524714971699</v>
      </c>
      <c r="J213" s="106">
        <v>4.3899999999999997</v>
      </c>
      <c r="K213" s="106">
        <v>0.94961999901903704</v>
      </c>
      <c r="L213" s="15">
        <v>0.25131770947395699</v>
      </c>
      <c r="M213" s="106">
        <v>0.91442726657193796</v>
      </c>
      <c r="N213" s="106">
        <v>0.201391122417239</v>
      </c>
      <c r="P213" s="106">
        <v>0.59127201788362826</v>
      </c>
      <c r="Q213" s="106">
        <v>0.56206284500691173</v>
      </c>
      <c r="R213" s="106">
        <v>0.60587660432198664</v>
      </c>
      <c r="S213" s="106">
        <v>0.54745825856855335</v>
      </c>
      <c r="Y213" s="303"/>
      <c r="AA213" s="106">
        <v>1029</v>
      </c>
      <c r="AB213" s="106">
        <v>973.81637010676161</v>
      </c>
      <c r="AE213" s="106">
        <v>23217.49</v>
      </c>
      <c r="AF213" s="106">
        <v>23204.76</v>
      </c>
    </row>
    <row r="214" spans="1:32" x14ac:dyDescent="0.2">
      <c r="A214" s="14">
        <v>43837</v>
      </c>
      <c r="B214" s="106">
        <v>1034</v>
      </c>
      <c r="C214" s="106">
        <v>1057</v>
      </c>
      <c r="D214" s="106">
        <v>1735</v>
      </c>
      <c r="E214" s="106">
        <v>1746</v>
      </c>
      <c r="F214" s="106">
        <v>0.60538373424971303</v>
      </c>
      <c r="G214" s="106">
        <v>0.57604677114042402</v>
      </c>
      <c r="H214" s="106">
        <v>1.4453643756235601E-2</v>
      </c>
      <c r="I214" s="106">
        <v>2.0297278391570002</v>
      </c>
      <c r="J214" s="106">
        <v>4.8499999999999996</v>
      </c>
      <c r="K214" s="106">
        <v>0.95460163345327498</v>
      </c>
      <c r="L214" s="15">
        <v>0.18620445813189401</v>
      </c>
      <c r="M214" s="106">
        <v>0.91341697578873804</v>
      </c>
      <c r="N214" s="106">
        <v>0.220378352528842</v>
      </c>
      <c r="P214" s="106">
        <v>0.59050041489665961</v>
      </c>
      <c r="Q214" s="106">
        <v>0.56159312738418843</v>
      </c>
      <c r="R214" s="106">
        <v>0.6049540586528952</v>
      </c>
      <c r="S214" s="106">
        <v>0.54713948362795284</v>
      </c>
      <c r="Y214" s="303"/>
      <c r="AA214" s="106">
        <v>1057</v>
      </c>
      <c r="AB214" s="106">
        <v>996.64911032028476</v>
      </c>
      <c r="AE214" s="106">
        <v>23320.12</v>
      </c>
      <c r="AF214" s="106">
        <v>23575.72</v>
      </c>
    </row>
    <row r="215" spans="1:32" x14ac:dyDescent="0.2">
      <c r="A215" s="14">
        <v>43836</v>
      </c>
      <c r="B215" s="106">
        <v>1027</v>
      </c>
      <c r="C215" s="106">
        <v>1033</v>
      </c>
      <c r="D215" s="106">
        <v>1725</v>
      </c>
      <c r="E215" s="106">
        <v>1730</v>
      </c>
      <c r="F215" s="106">
        <v>0.59710982658959499</v>
      </c>
      <c r="G215" s="106">
        <v>0.57541268769760501</v>
      </c>
      <c r="H215" s="106">
        <v>1.4193527638103E-2</v>
      </c>
      <c r="I215" s="106">
        <v>1.5286642929938401</v>
      </c>
      <c r="J215" s="106">
        <v>3.63</v>
      </c>
      <c r="K215" s="106">
        <v>0.95823089247743298</v>
      </c>
      <c r="L215" s="15">
        <v>8.0541246097977803E-2</v>
      </c>
      <c r="M215" s="106">
        <v>0.91134807411123697</v>
      </c>
      <c r="N215" s="106">
        <v>0.32464782722247998</v>
      </c>
      <c r="P215" s="106">
        <v>0.58960621533570801</v>
      </c>
      <c r="Q215" s="106">
        <v>0.56121916005950201</v>
      </c>
      <c r="R215" s="106">
        <v>0.603799742973811</v>
      </c>
      <c r="S215" s="106">
        <v>0.54702563242139901</v>
      </c>
      <c r="Y215" s="303"/>
      <c r="AA215" s="106">
        <v>1033</v>
      </c>
      <c r="AB215" s="106">
        <v>987.51601423487546</v>
      </c>
      <c r="AE215" s="106">
        <v>23319.759999999998</v>
      </c>
      <c r="AF215" s="106">
        <v>23204.86</v>
      </c>
    </row>
    <row r="216" spans="1:32" x14ac:dyDescent="0.2">
      <c r="A216" s="14">
        <v>43829</v>
      </c>
      <c r="B216" s="106">
        <v>1051</v>
      </c>
      <c r="C216" s="106">
        <v>1045</v>
      </c>
      <c r="D216" s="106">
        <v>1771</v>
      </c>
      <c r="E216" s="106">
        <v>1765</v>
      </c>
      <c r="F216" s="106">
        <v>0.59206798866855503</v>
      </c>
      <c r="G216" s="106">
        <v>0.57495066667418404</v>
      </c>
      <c r="H216" s="106">
        <v>1.40429146444524E-2</v>
      </c>
      <c r="I216" s="106">
        <v>1.21892943365091</v>
      </c>
      <c r="J216" s="106">
        <v>2.89</v>
      </c>
      <c r="K216" s="106">
        <v>0.96343614429531699</v>
      </c>
      <c r="L216" s="106">
        <v>3.4622275453628101E-2</v>
      </c>
      <c r="M216" s="106">
        <v>0.90892293836999405</v>
      </c>
      <c r="N216" s="106">
        <v>0.33945402686231202</v>
      </c>
      <c r="P216" s="106">
        <v>0.58899358131863644</v>
      </c>
      <c r="Q216" s="106">
        <v>0.56090775202973164</v>
      </c>
      <c r="R216" s="106">
        <v>0.60303649596308884</v>
      </c>
      <c r="S216" s="106">
        <v>0.54686483738527925</v>
      </c>
      <c r="Y216" s="303"/>
      <c r="AA216" s="106">
        <v>1045</v>
      </c>
      <c r="AB216" s="106">
        <v>1007.4946619217083</v>
      </c>
      <c r="AE216" s="106">
        <v>23770.93</v>
      </c>
      <c r="AF216" s="106">
        <v>23656.62</v>
      </c>
    </row>
    <row r="217" spans="1:32" x14ac:dyDescent="0.2">
      <c r="A217" s="14">
        <v>43826</v>
      </c>
      <c r="B217" s="106">
        <v>1056</v>
      </c>
      <c r="C217" s="106">
        <v>1054</v>
      </c>
      <c r="D217" s="106">
        <v>1776</v>
      </c>
      <c r="E217" s="106">
        <v>1774</v>
      </c>
      <c r="F217" s="106">
        <v>0.59413754227733895</v>
      </c>
      <c r="G217" s="106">
        <v>0.57455007431891802</v>
      </c>
      <c r="H217" s="106">
        <v>1.3977281868856601E-2</v>
      </c>
      <c r="I217" s="106">
        <v>1.4013789048688201</v>
      </c>
      <c r="J217" s="106">
        <v>3.3</v>
      </c>
      <c r="K217" s="106">
        <v>0.96414671151654896</v>
      </c>
      <c r="L217" s="15">
        <v>6.5187115314413596E-2</v>
      </c>
      <c r="M217" s="106">
        <v>0.90702221313314602</v>
      </c>
      <c r="N217" s="106">
        <v>0.18227935988740401</v>
      </c>
      <c r="P217" s="106">
        <v>0.58852735618777463</v>
      </c>
      <c r="Q217" s="106">
        <v>0.56057279245006142</v>
      </c>
      <c r="R217" s="106">
        <v>0.60250463805663124</v>
      </c>
      <c r="S217" s="106">
        <v>0.54659551058120481</v>
      </c>
      <c r="Y217" s="303"/>
      <c r="AA217" s="106">
        <v>1054</v>
      </c>
      <c r="AB217" s="106">
        <v>1012.6320284697509</v>
      </c>
      <c r="AE217" s="106">
        <v>23953.75</v>
      </c>
      <c r="AF217" s="106">
        <v>23837.72</v>
      </c>
    </row>
    <row r="218" spans="1:32" x14ac:dyDescent="0.2">
      <c r="A218" s="14">
        <v>43825</v>
      </c>
      <c r="B218" s="106">
        <v>1062</v>
      </c>
      <c r="C218" s="106">
        <v>1068</v>
      </c>
      <c r="D218" s="106">
        <v>1750</v>
      </c>
      <c r="E218" s="106">
        <v>1759</v>
      </c>
      <c r="F218" s="106">
        <v>0.60716316088686695</v>
      </c>
      <c r="G218" s="106">
        <v>0.57396978168955604</v>
      </c>
      <c r="H218" s="106">
        <v>1.40552555122403E-2</v>
      </c>
      <c r="I218" s="106">
        <v>2.3616347044280599</v>
      </c>
      <c r="J218" s="106">
        <v>5.47</v>
      </c>
      <c r="K218" s="106">
        <v>0.96654623037295095</v>
      </c>
      <c r="L218" s="15">
        <v>2.0179903331675499E-2</v>
      </c>
      <c r="M218" s="106">
        <v>0.90515433158152703</v>
      </c>
      <c r="N218" s="106">
        <v>0.28304241804782798</v>
      </c>
      <c r="P218" s="106">
        <v>0.58802503720179633</v>
      </c>
      <c r="Q218" s="106">
        <v>0.55991452617731574</v>
      </c>
      <c r="R218" s="106">
        <v>0.60208029271403662</v>
      </c>
      <c r="S218" s="106">
        <v>0.54585927066507545</v>
      </c>
      <c r="Y218" s="303"/>
      <c r="AA218" s="106">
        <v>1068</v>
      </c>
      <c r="AB218" s="106">
        <v>1004.0697508896798</v>
      </c>
      <c r="AE218" s="106">
        <v>23787.7</v>
      </c>
      <c r="AF218" s="106">
        <v>23924.92</v>
      </c>
    </row>
    <row r="219" spans="1:32" x14ac:dyDescent="0.2">
      <c r="A219" s="14">
        <v>43824</v>
      </c>
      <c r="B219" s="106">
        <v>1069</v>
      </c>
      <c r="C219" s="106">
        <v>1060</v>
      </c>
      <c r="D219" s="106">
        <v>1767</v>
      </c>
      <c r="E219" s="106">
        <v>1760</v>
      </c>
      <c r="F219" s="106">
        <v>0.60227272727272696</v>
      </c>
      <c r="G219" s="106">
        <v>0.57312165963731299</v>
      </c>
      <c r="H219" s="106">
        <v>1.39454346970621E-2</v>
      </c>
      <c r="I219" s="106">
        <v>2.0903663649548898</v>
      </c>
      <c r="J219" s="106">
        <v>4.84</v>
      </c>
      <c r="K219" s="106">
        <v>0.96803799769554699</v>
      </c>
      <c r="L219" s="15">
        <v>0.14028549164986501</v>
      </c>
      <c r="M219" s="106">
        <v>0.90456725937610305</v>
      </c>
      <c r="N219" s="106">
        <v>0.15354982729147201</v>
      </c>
      <c r="P219" s="106">
        <v>0.58706709433437509</v>
      </c>
      <c r="Q219" s="106">
        <v>0.55917622494025088</v>
      </c>
      <c r="R219" s="106">
        <v>0.6010125290314372</v>
      </c>
      <c r="S219" s="106">
        <v>0.54523079024318877</v>
      </c>
      <c r="Y219" s="303"/>
      <c r="AA219" s="106">
        <v>1060</v>
      </c>
      <c r="AB219" s="106">
        <v>1004.6405693950178</v>
      </c>
      <c r="AE219" s="106">
        <v>23813.59</v>
      </c>
      <c r="AF219" s="106">
        <v>23782.87</v>
      </c>
    </row>
    <row r="220" spans="1:32" x14ac:dyDescent="0.2">
      <c r="A220" s="14">
        <v>43823</v>
      </c>
      <c r="B220" s="106">
        <v>1060</v>
      </c>
      <c r="C220" s="106">
        <v>1069</v>
      </c>
      <c r="D220" s="106">
        <v>1797</v>
      </c>
      <c r="E220" s="106">
        <v>1779</v>
      </c>
      <c r="F220" s="106">
        <v>0.60089938167509804</v>
      </c>
      <c r="G220" s="106">
        <v>0.57226350729847397</v>
      </c>
      <c r="H220" s="106">
        <v>1.41045566204868E-2</v>
      </c>
      <c r="I220" s="106">
        <v>2.0302569692286601</v>
      </c>
      <c r="J220" s="106">
        <v>4.7699999999999996</v>
      </c>
      <c r="K220" s="106">
        <v>0.969103352755462</v>
      </c>
      <c r="L220" s="15">
        <v>0.105878703099491</v>
      </c>
      <c r="M220" s="106">
        <v>0.90442757579343003</v>
      </c>
      <c r="N220" s="106">
        <v>0.15922785047982899</v>
      </c>
      <c r="P220" s="106">
        <v>0.58636806391896079</v>
      </c>
      <c r="Q220" s="106">
        <v>0.55815895067798715</v>
      </c>
      <c r="R220" s="106">
        <v>0.60047262053944761</v>
      </c>
      <c r="S220" s="106">
        <v>0.54405439405750033</v>
      </c>
      <c r="Y220" s="303"/>
      <c r="AA220" s="106">
        <v>1069</v>
      </c>
      <c r="AB220" s="106">
        <v>1015.4861209964413</v>
      </c>
      <c r="AE220" s="106">
        <v>23839.18</v>
      </c>
      <c r="AF220" s="106">
        <v>23830.58</v>
      </c>
    </row>
    <row r="221" spans="1:32" x14ac:dyDescent="0.2">
      <c r="A221" s="14">
        <v>43822</v>
      </c>
      <c r="B221" s="106">
        <v>1060</v>
      </c>
      <c r="C221" s="106">
        <v>1056</v>
      </c>
      <c r="D221" s="106">
        <v>1802</v>
      </c>
      <c r="E221" s="106">
        <v>1787</v>
      </c>
      <c r="F221" s="106">
        <v>0.59093452714045802</v>
      </c>
      <c r="G221" s="106">
        <v>0.57148475444743296</v>
      </c>
      <c r="H221" s="106">
        <v>1.4114380045087201E-2</v>
      </c>
      <c r="I221" s="106">
        <v>1.3780111227623499</v>
      </c>
      <c r="J221" s="106">
        <v>3.29</v>
      </c>
      <c r="K221" s="106">
        <v>0.96881800295020704</v>
      </c>
      <c r="L221" s="15">
        <v>9.0055423528501405E-2</v>
      </c>
      <c r="M221" s="106">
        <v>0.90434309514089894</v>
      </c>
      <c r="N221" s="106">
        <v>0.181982171918594</v>
      </c>
      <c r="P221" s="106">
        <v>0.58559913449252021</v>
      </c>
      <c r="Q221" s="106">
        <v>0.55737037440234571</v>
      </c>
      <c r="R221" s="106">
        <v>0.59971351453760735</v>
      </c>
      <c r="S221" s="106">
        <v>0.54325599435725858</v>
      </c>
      <c r="Y221" s="303"/>
      <c r="AA221" s="106">
        <v>1056</v>
      </c>
      <c r="AB221" s="106">
        <v>1020.0526690391459</v>
      </c>
      <c r="AE221" s="106">
        <v>23921.29</v>
      </c>
      <c r="AF221" s="106">
        <v>23821.11</v>
      </c>
    </row>
    <row r="222" spans="1:32" x14ac:dyDescent="0.2">
      <c r="A222" s="14">
        <v>43819</v>
      </c>
      <c r="B222" s="106">
        <v>1051</v>
      </c>
      <c r="C222" s="106">
        <v>1053</v>
      </c>
      <c r="D222" s="106">
        <v>1824</v>
      </c>
      <c r="E222" s="106">
        <v>1801</v>
      </c>
      <c r="F222" s="106">
        <v>0.58467518045530198</v>
      </c>
      <c r="G222" s="106">
        <v>0.57101093044919704</v>
      </c>
      <c r="H222" s="106">
        <v>1.4049835064843599E-2</v>
      </c>
      <c r="I222" s="106">
        <v>0.97255590140676096</v>
      </c>
      <c r="J222" s="106">
        <v>2.34</v>
      </c>
      <c r="K222" s="106">
        <v>0.96783987014030304</v>
      </c>
      <c r="L222" s="106">
        <v>8.7817969021101505E-2</v>
      </c>
      <c r="M222" s="106">
        <v>0.90235726704082897</v>
      </c>
      <c r="N222" s="106">
        <v>0.33884642019532801</v>
      </c>
      <c r="P222" s="106">
        <v>0.58506076551404063</v>
      </c>
      <c r="Q222" s="106">
        <v>0.55696109538435346</v>
      </c>
      <c r="R222" s="106">
        <v>0.59911060057888421</v>
      </c>
      <c r="S222" s="106">
        <v>0.54291126031950987</v>
      </c>
      <c r="Y222" s="303"/>
      <c r="AA222" s="106">
        <v>1053</v>
      </c>
      <c r="AB222" s="106">
        <v>1028.044128113879</v>
      </c>
      <c r="AE222" s="106">
        <v>23893.45</v>
      </c>
      <c r="AF222" s="106">
        <v>23816.63</v>
      </c>
    </row>
    <row r="223" spans="1:32" x14ac:dyDescent="0.2">
      <c r="A223" s="14">
        <v>43818</v>
      </c>
      <c r="B223" s="106">
        <v>1050</v>
      </c>
      <c r="C223" s="106">
        <v>1045</v>
      </c>
      <c r="D223" s="106">
        <v>1836</v>
      </c>
      <c r="E223" s="106">
        <v>1846</v>
      </c>
      <c r="F223" s="106">
        <v>0.56608884073672805</v>
      </c>
      <c r="G223" s="106">
        <v>0.57059887403940202</v>
      </c>
      <c r="H223" s="106">
        <v>1.40961511636451E-2</v>
      </c>
      <c r="I223" s="106">
        <v>-0.31994785316334001</v>
      </c>
      <c r="J223" s="106">
        <v>-0.8</v>
      </c>
      <c r="K223" s="106">
        <v>0.96882553787435799</v>
      </c>
      <c r="L223" s="106">
        <v>9.1158458438993603E-2</v>
      </c>
      <c r="M223" s="106">
        <v>0.89966454595821599</v>
      </c>
      <c r="N223" s="106">
        <v>0.28652485649661102</v>
      </c>
      <c r="P223" s="106">
        <v>0.58469502520304717</v>
      </c>
      <c r="Q223" s="106">
        <v>0.55650272287575686</v>
      </c>
      <c r="R223" s="106">
        <v>0.59879117636669221</v>
      </c>
      <c r="S223" s="106">
        <v>0.54240657171211182</v>
      </c>
      <c r="Y223" s="303"/>
      <c r="AA223" s="106">
        <v>1045</v>
      </c>
      <c r="AB223" s="106">
        <v>1053.7309608540925</v>
      </c>
      <c r="AE223" s="106">
        <v>23911.46</v>
      </c>
      <c r="AF223" s="106">
        <v>23864.85</v>
      </c>
    </row>
    <row r="224" spans="1:32" x14ac:dyDescent="0.2">
      <c r="A224" s="14">
        <v>43817</v>
      </c>
      <c r="B224" s="106">
        <v>1080</v>
      </c>
      <c r="C224" s="106">
        <v>1063</v>
      </c>
      <c r="D224" s="106">
        <v>1832</v>
      </c>
      <c r="E224" s="106">
        <v>1837</v>
      </c>
      <c r="F224" s="106">
        <v>0.57866086009798501</v>
      </c>
      <c r="G224" s="106">
        <v>0.57045843023698595</v>
      </c>
      <c r="H224" s="106">
        <v>1.4192529733686199E-2</v>
      </c>
      <c r="I224" s="106">
        <v>0.57793994551448202</v>
      </c>
      <c r="J224" s="106">
        <v>1.42</v>
      </c>
      <c r="K224" s="106">
        <v>0.96765841836955602</v>
      </c>
      <c r="L224" s="106">
        <v>0.112727210422159</v>
      </c>
      <c r="M224" s="106">
        <v>0.89763931651569595</v>
      </c>
      <c r="N224" s="106">
        <v>0.16034054982391799</v>
      </c>
      <c r="P224" s="106">
        <v>0.58465095997067218</v>
      </c>
      <c r="Q224" s="106">
        <v>0.55626590050329972</v>
      </c>
      <c r="R224" s="106">
        <v>0.5988434897043583</v>
      </c>
      <c r="S224" s="106">
        <v>0.54207337076961359</v>
      </c>
      <c r="Y224" s="303"/>
      <c r="AA224" s="106">
        <v>1063</v>
      </c>
      <c r="AB224" s="106">
        <v>1048.5935943060499</v>
      </c>
      <c r="AE224" s="106">
        <v>24023.27</v>
      </c>
      <c r="AF224" s="106">
        <v>23934.43</v>
      </c>
    </row>
    <row r="225" spans="1:32" x14ac:dyDescent="0.2">
      <c r="A225" s="14">
        <v>43816</v>
      </c>
      <c r="B225" s="106">
        <v>1093</v>
      </c>
      <c r="C225" s="106">
        <v>1078</v>
      </c>
      <c r="D225" s="106">
        <v>1840</v>
      </c>
      <c r="E225" s="106">
        <v>1821</v>
      </c>
      <c r="F225" s="106">
        <v>0.59198242723778105</v>
      </c>
      <c r="G225" s="106">
        <v>0.57012288553078205</v>
      </c>
      <c r="H225" s="106">
        <v>1.42917813758674E-2</v>
      </c>
      <c r="I225" s="106">
        <v>1.5295183386942901</v>
      </c>
      <c r="J225" s="106">
        <v>3.69</v>
      </c>
      <c r="K225" s="106">
        <v>0.96610007234412798</v>
      </c>
      <c r="L225" s="106">
        <v>0.14039899875936701</v>
      </c>
      <c r="M225" s="106">
        <v>0.89666114341923298</v>
      </c>
      <c r="N225" s="106">
        <v>0.122986098778213</v>
      </c>
      <c r="P225" s="106">
        <v>0.58441466690664945</v>
      </c>
      <c r="Q225" s="106">
        <v>0.55583110415491466</v>
      </c>
      <c r="R225" s="106">
        <v>0.59870644828251685</v>
      </c>
      <c r="S225" s="106">
        <v>0.54153932277904726</v>
      </c>
      <c r="Y225" s="303"/>
      <c r="AA225" s="106">
        <v>1078</v>
      </c>
      <c r="AB225" s="106">
        <v>1039.4604982206406</v>
      </c>
      <c r="AE225" s="106">
        <v>24091.119999999999</v>
      </c>
      <c r="AF225" s="106">
        <v>24066.12</v>
      </c>
    </row>
    <row r="226" spans="1:32" x14ac:dyDescent="0.2">
      <c r="A226" s="14">
        <v>43815</v>
      </c>
      <c r="B226" s="106">
        <v>1084</v>
      </c>
      <c r="C226" s="106">
        <v>1080</v>
      </c>
      <c r="D226" s="106">
        <v>1808</v>
      </c>
      <c r="E226" s="106">
        <v>1826</v>
      </c>
      <c r="F226" s="106">
        <v>0.591456736035049</v>
      </c>
      <c r="G226" s="106">
        <v>0.56964991048759295</v>
      </c>
      <c r="H226" s="106">
        <v>1.4146772723811599E-2</v>
      </c>
      <c r="I226" s="106">
        <v>1.5414699856421199</v>
      </c>
      <c r="J226" s="106">
        <v>3.69</v>
      </c>
      <c r="K226" s="106">
        <v>0.96434460725210702</v>
      </c>
      <c r="L226" s="106">
        <v>9.4972539982998594E-2</v>
      </c>
      <c r="M226" s="106">
        <v>0.89605027030713202</v>
      </c>
      <c r="N226" s="106">
        <v>7.2140921372330996E-2</v>
      </c>
      <c r="P226" s="106">
        <v>0.58379668321140454</v>
      </c>
      <c r="Q226" s="106">
        <v>0.55550313776378135</v>
      </c>
      <c r="R226" s="106">
        <v>0.59794345593521614</v>
      </c>
      <c r="S226" s="106">
        <v>0.54135636503996976</v>
      </c>
      <c r="Y226" s="303"/>
      <c r="AA226" s="106">
        <v>1080</v>
      </c>
      <c r="AB226" s="106">
        <v>1042.3145907473311</v>
      </c>
      <c r="AE226" s="106">
        <v>23955.200000000001</v>
      </c>
      <c r="AF226" s="106">
        <v>23952.35</v>
      </c>
    </row>
    <row r="227" spans="1:32" x14ac:dyDescent="0.2">
      <c r="A227" s="14">
        <v>43812</v>
      </c>
      <c r="B227" s="106">
        <v>1098</v>
      </c>
      <c r="C227" s="106">
        <v>1086</v>
      </c>
      <c r="D227" s="106">
        <v>1852</v>
      </c>
      <c r="E227" s="106">
        <v>1818</v>
      </c>
      <c r="F227" s="106">
        <v>0.59735973597359704</v>
      </c>
      <c r="G227" s="106">
        <v>0.56910486113622005</v>
      </c>
      <c r="H227" s="106">
        <v>1.40834447888599E-2</v>
      </c>
      <c r="I227" s="106">
        <v>2.0062474246163799</v>
      </c>
      <c r="J227" s="106">
        <v>4.7300000000000004</v>
      </c>
      <c r="K227" s="106">
        <v>0.96269678652748303</v>
      </c>
      <c r="L227" s="106">
        <v>1.3947640305026401E-2</v>
      </c>
      <c r="M227" s="106">
        <v>0.89580559124089298</v>
      </c>
      <c r="N227" s="106">
        <v>0.10636749452729501</v>
      </c>
      <c r="P227" s="106">
        <v>0.58318830592507998</v>
      </c>
      <c r="Q227" s="106">
        <v>0.55502141634736013</v>
      </c>
      <c r="R227" s="106">
        <v>0.5972717507139399</v>
      </c>
      <c r="S227" s="106">
        <v>0.54093797155850021</v>
      </c>
      <c r="Y227" s="303"/>
      <c r="AA227" s="106">
        <v>1086</v>
      </c>
      <c r="AB227" s="106">
        <v>1037.7480427046264</v>
      </c>
      <c r="AE227" s="106">
        <v>23810.560000000001</v>
      </c>
      <c r="AF227" s="106">
        <v>24023.1</v>
      </c>
    </row>
    <row r="228" spans="1:32" x14ac:dyDescent="0.2">
      <c r="A228" s="14">
        <v>43811</v>
      </c>
      <c r="B228" s="106">
        <v>1064</v>
      </c>
      <c r="C228" s="106">
        <v>1068</v>
      </c>
      <c r="D228" s="106">
        <v>1847</v>
      </c>
      <c r="E228" s="106">
        <v>1816</v>
      </c>
      <c r="F228" s="106">
        <v>0.58810572687224605</v>
      </c>
      <c r="G228" s="106">
        <v>0.56875097806107899</v>
      </c>
      <c r="H228" s="106">
        <v>1.36971833679407E-2</v>
      </c>
      <c r="I228" s="106">
        <v>1.4130459008432401</v>
      </c>
      <c r="J228" s="106">
        <v>3.29</v>
      </c>
      <c r="K228" s="106">
        <v>0.96018174551840696</v>
      </c>
      <c r="L228" s="106">
        <v>5.2906538283774597E-3</v>
      </c>
      <c r="M228" s="106">
        <v>0.89540359310730899</v>
      </c>
      <c r="N228" s="106">
        <v>0.13675838003016599</v>
      </c>
      <c r="P228" s="106">
        <v>0.58244816142901967</v>
      </c>
      <c r="Q228" s="106">
        <v>0.55505379469313831</v>
      </c>
      <c r="R228" s="106">
        <v>0.59614534479696035</v>
      </c>
      <c r="S228" s="106">
        <v>0.54135661132519763</v>
      </c>
      <c r="Y228" s="303"/>
      <c r="AA228" s="106">
        <v>1068</v>
      </c>
      <c r="AB228" s="106">
        <v>1036.6064056939501</v>
      </c>
      <c r="AE228" s="106">
        <v>23449.279999999999</v>
      </c>
      <c r="AF228" s="106">
        <v>23424.81</v>
      </c>
    </row>
    <row r="229" spans="1:32" x14ac:dyDescent="0.2">
      <c r="A229" s="14">
        <v>43810</v>
      </c>
      <c r="B229" s="106">
        <v>1052</v>
      </c>
      <c r="C229" s="106">
        <v>1055</v>
      </c>
      <c r="D229" s="106">
        <v>1791</v>
      </c>
      <c r="E229" s="106">
        <v>1828</v>
      </c>
      <c r="F229" s="106">
        <v>0.577133479212253</v>
      </c>
      <c r="G229" s="106">
        <v>0.56849872671467006</v>
      </c>
      <c r="H229" s="106">
        <v>1.3511365001788799E-2</v>
      </c>
      <c r="I229" s="106">
        <v>0.63907329099906895</v>
      </c>
      <c r="J229" s="106">
        <v>1.5</v>
      </c>
      <c r="K229" s="106">
        <v>0.95695244426385395</v>
      </c>
      <c r="L229" s="106">
        <v>9.8268334763768703E-3</v>
      </c>
      <c r="M229" s="106">
        <v>0.89451384121764399</v>
      </c>
      <c r="N229" s="106">
        <v>0.101626983422912</v>
      </c>
      <c r="P229" s="106">
        <v>0.5820100917164589</v>
      </c>
      <c r="Q229" s="106">
        <v>0.55498736171288121</v>
      </c>
      <c r="R229" s="106">
        <v>0.59552145671824763</v>
      </c>
      <c r="S229" s="106">
        <v>0.54147599671109248</v>
      </c>
      <c r="Y229" s="303"/>
      <c r="AA229" s="106">
        <v>1055</v>
      </c>
      <c r="AB229" s="106">
        <v>1043.4562277580071</v>
      </c>
      <c r="AE229" s="106">
        <v>23421.14</v>
      </c>
      <c r="AF229" s="106">
        <v>23391.86</v>
      </c>
    </row>
    <row r="230" spans="1:32" x14ac:dyDescent="0.2">
      <c r="A230" s="14">
        <v>43809</v>
      </c>
      <c r="B230" s="106">
        <v>1050</v>
      </c>
      <c r="C230" s="106">
        <v>1045</v>
      </c>
      <c r="D230" s="106">
        <v>1760</v>
      </c>
      <c r="E230" s="106">
        <v>1781</v>
      </c>
      <c r="F230" s="106">
        <v>0.58674901740595098</v>
      </c>
      <c r="G230" s="106">
        <v>0.56843639424009795</v>
      </c>
      <c r="H230" s="106">
        <v>1.34821381166772E-2</v>
      </c>
      <c r="I230" s="106">
        <v>1.35828775876436</v>
      </c>
      <c r="J230" s="106">
        <v>3.12</v>
      </c>
      <c r="K230" s="106">
        <v>0.95417333720221797</v>
      </c>
      <c r="L230" s="106">
        <v>1.27258891293076E-2</v>
      </c>
      <c r="M230" s="106">
        <v>0.89448650968018795</v>
      </c>
      <c r="N230" s="106">
        <v>4.42536400450858E-2</v>
      </c>
      <c r="P230" s="106">
        <v>0.58191853235677515</v>
      </c>
      <c r="Q230" s="106">
        <v>0.55495425612342075</v>
      </c>
      <c r="R230" s="106">
        <v>0.59540067047345235</v>
      </c>
      <c r="S230" s="106">
        <v>0.54147211800674355</v>
      </c>
      <c r="Y230" s="303"/>
      <c r="AA230" s="106">
        <v>1045</v>
      </c>
      <c r="AB230" s="106">
        <v>1016.6277580071174</v>
      </c>
      <c r="AE230" s="106">
        <v>23372.39</v>
      </c>
      <c r="AF230" s="106">
        <v>23410.19</v>
      </c>
    </row>
    <row r="231" spans="1:32" x14ac:dyDescent="0.2">
      <c r="A231" s="14">
        <v>43808</v>
      </c>
      <c r="B231" s="106">
        <v>1063</v>
      </c>
      <c r="C231" s="106">
        <v>1058</v>
      </c>
      <c r="D231" s="106">
        <v>1744</v>
      </c>
      <c r="E231" s="106">
        <v>1755</v>
      </c>
      <c r="F231" s="106">
        <v>0.602849002849002</v>
      </c>
      <c r="G231" s="106">
        <v>0.56816132275712505</v>
      </c>
      <c r="H231" s="106">
        <v>1.33151285051844E-2</v>
      </c>
      <c r="I231" s="106">
        <v>2.6051329567244399</v>
      </c>
      <c r="J231" s="106">
        <v>5.75</v>
      </c>
      <c r="K231" s="106">
        <v>0.95581149621495498</v>
      </c>
      <c r="L231" s="106">
        <v>5.6200024117776803E-3</v>
      </c>
      <c r="M231" s="106">
        <v>0.89578232050792606</v>
      </c>
      <c r="N231" s="106">
        <v>4.4009918788532901E-2</v>
      </c>
      <c r="P231" s="106">
        <v>0.5814764512623094</v>
      </c>
      <c r="Q231" s="106">
        <v>0.55484619425194071</v>
      </c>
      <c r="R231" s="106">
        <v>0.59479157976749386</v>
      </c>
      <c r="S231" s="106">
        <v>0.54153106574675625</v>
      </c>
      <c r="Y231" s="303"/>
      <c r="AA231" s="106">
        <v>1058</v>
      </c>
      <c r="AB231" s="106">
        <v>1001.7864768683274</v>
      </c>
      <c r="AE231" s="106">
        <v>23544.31</v>
      </c>
      <c r="AF231" s="106">
        <v>23430.7</v>
      </c>
    </row>
    <row r="232" spans="1:32" x14ac:dyDescent="0.2">
      <c r="A232" s="14">
        <v>43805</v>
      </c>
      <c r="B232" s="106">
        <v>1039</v>
      </c>
      <c r="C232" s="106">
        <v>1040</v>
      </c>
      <c r="D232" s="106">
        <v>1733</v>
      </c>
      <c r="E232" s="106">
        <v>1723</v>
      </c>
      <c r="F232" s="106">
        <v>0.60359837492745205</v>
      </c>
      <c r="G232" s="106">
        <v>0.56769582586795198</v>
      </c>
      <c r="H232" s="106">
        <v>1.2689897436235701E-2</v>
      </c>
      <c r="I232" s="106">
        <v>2.8292229499806898</v>
      </c>
      <c r="J232" s="106">
        <v>5.95</v>
      </c>
      <c r="K232" s="106">
        <v>0.96044198677811599</v>
      </c>
      <c r="L232" s="106">
        <v>1.4851359010568401E-3</v>
      </c>
      <c r="M232" s="106">
        <v>0.89753392666953002</v>
      </c>
      <c r="N232" s="106">
        <v>5.49098798268573E-2</v>
      </c>
      <c r="P232" s="106">
        <v>0.5803857233041877</v>
      </c>
      <c r="Q232" s="106">
        <v>0.55500592843171626</v>
      </c>
      <c r="R232" s="106">
        <v>0.59307562074042341</v>
      </c>
      <c r="S232" s="106">
        <v>0.54231603099548054</v>
      </c>
      <c r="Y232" s="303"/>
      <c r="AA232" s="106">
        <v>1040</v>
      </c>
      <c r="AB232" s="106">
        <v>983.52028469750894</v>
      </c>
      <c r="AE232" s="106">
        <v>23347.67</v>
      </c>
      <c r="AF232" s="106">
        <v>23354.400000000001</v>
      </c>
    </row>
    <row r="233" spans="1:32" x14ac:dyDescent="0.2">
      <c r="A233" s="14">
        <v>43804</v>
      </c>
      <c r="B233" s="106">
        <v>1027</v>
      </c>
      <c r="C233" s="106">
        <v>1033</v>
      </c>
      <c r="D233" s="106">
        <v>1730</v>
      </c>
      <c r="E233" s="106">
        <v>1729</v>
      </c>
      <c r="F233" s="106">
        <v>0.59745517640254397</v>
      </c>
      <c r="G233" s="106">
        <v>0.56720469320563904</v>
      </c>
      <c r="H233" s="106">
        <v>1.19840437058057E-2</v>
      </c>
      <c r="I233" s="106">
        <v>2.5242300461779701</v>
      </c>
      <c r="J233" s="106">
        <v>5.0599999999999996</v>
      </c>
      <c r="K233" s="106">
        <v>0.96257144065878797</v>
      </c>
      <c r="L233" s="106">
        <v>1.11727005208566E-2</v>
      </c>
      <c r="M233" s="106">
        <v>0.89885559121859004</v>
      </c>
      <c r="N233" s="106">
        <v>6.7008256233910601E-2</v>
      </c>
      <c r="P233" s="106">
        <v>0.57918873691144479</v>
      </c>
      <c r="Q233" s="106">
        <v>0.5552206494998333</v>
      </c>
      <c r="R233" s="106">
        <v>0.59117278061725043</v>
      </c>
      <c r="S233" s="106">
        <v>0.54323660579402766</v>
      </c>
      <c r="AA233" s="106">
        <v>1033</v>
      </c>
      <c r="AB233" s="106">
        <v>986.94519572953743</v>
      </c>
      <c r="AE233" s="106">
        <v>23292.7</v>
      </c>
      <c r="AF233" s="106">
        <v>23300.09</v>
      </c>
    </row>
    <row r="234" spans="1:32" x14ac:dyDescent="0.2">
      <c r="A234" s="14">
        <v>43803</v>
      </c>
      <c r="B234" s="106">
        <v>1000</v>
      </c>
      <c r="C234" s="106">
        <v>1016</v>
      </c>
      <c r="D234" s="106">
        <v>1689</v>
      </c>
      <c r="E234" s="106">
        <v>1711</v>
      </c>
      <c r="F234" s="106">
        <v>0.59380479251899398</v>
      </c>
      <c r="G234" s="106">
        <v>0.56681327822918204</v>
      </c>
      <c r="H234" s="106">
        <v>1.14574665527254E-2</v>
      </c>
      <c r="I234" s="106">
        <v>2.3558012729604401</v>
      </c>
      <c r="J234" s="106">
        <v>4.55</v>
      </c>
      <c r="K234" s="106">
        <v>0.96438587313351298</v>
      </c>
      <c r="L234" s="106">
        <v>1.95336290653964E-2</v>
      </c>
      <c r="M234" s="106">
        <v>0.90012524603186705</v>
      </c>
      <c r="N234" s="106">
        <v>7.0550248783351796E-2</v>
      </c>
      <c r="P234" s="106">
        <v>0.57827074478190743</v>
      </c>
      <c r="Q234" s="106">
        <v>0.55535581167645665</v>
      </c>
      <c r="R234" s="106">
        <v>0.58972821133463282</v>
      </c>
      <c r="S234" s="106">
        <v>0.54389834512373125</v>
      </c>
      <c r="AA234" s="106">
        <v>1016</v>
      </c>
      <c r="AB234" s="106">
        <v>976.67046263345196</v>
      </c>
      <c r="AE234" s="106">
        <v>23186.74</v>
      </c>
      <c r="AF234" s="106">
        <v>23135.23</v>
      </c>
    </row>
    <row r="235" spans="1:32" x14ac:dyDescent="0.2">
      <c r="A235" s="14">
        <v>43802</v>
      </c>
      <c r="B235" s="106">
        <v>997</v>
      </c>
      <c r="C235" s="106">
        <v>1012</v>
      </c>
      <c r="D235" s="106">
        <v>1714</v>
      </c>
      <c r="E235" s="106">
        <v>1709</v>
      </c>
      <c r="F235" s="106">
        <v>0.59215915740198899</v>
      </c>
      <c r="G235" s="106">
        <v>0.56656566741268199</v>
      </c>
      <c r="H235" s="106">
        <v>1.10654317873373E-2</v>
      </c>
      <c r="I235" s="106">
        <v>2.3129228466795499</v>
      </c>
      <c r="J235" s="106">
        <v>4.32</v>
      </c>
      <c r="K235" s="106">
        <v>0.96631815347018002</v>
      </c>
      <c r="L235" s="106">
        <v>4.5318464668423097E-2</v>
      </c>
      <c r="M235" s="106">
        <v>0.90147610464299399</v>
      </c>
      <c r="N235" s="106">
        <v>7.1382334170003406E-2</v>
      </c>
      <c r="P235" s="106">
        <v>0.57763109920001932</v>
      </c>
      <c r="Q235" s="106">
        <v>0.55550023562534467</v>
      </c>
      <c r="R235" s="106">
        <v>0.58869653098735664</v>
      </c>
      <c r="S235" s="106">
        <v>0.54443480383800735</v>
      </c>
      <c r="AA235" s="106">
        <v>1012</v>
      </c>
      <c r="AB235" s="106">
        <v>975.5288256227758</v>
      </c>
      <c r="AE235" s="106">
        <v>23231.14</v>
      </c>
      <c r="AF235" s="106">
        <v>23379.81</v>
      </c>
    </row>
    <row r="236" spans="1:32" x14ac:dyDescent="0.2">
      <c r="A236" s="14">
        <v>43801</v>
      </c>
      <c r="B236" s="106">
        <v>1003</v>
      </c>
      <c r="C236" s="106">
        <v>1019</v>
      </c>
      <c r="D236" s="106">
        <v>1723</v>
      </c>
      <c r="E236" s="106">
        <v>1726</v>
      </c>
      <c r="F236" s="106">
        <v>0.59038238702201595</v>
      </c>
      <c r="G236" s="106">
        <v>0.56625191132706099</v>
      </c>
      <c r="H236" s="106">
        <v>1.0661534944880801E-2</v>
      </c>
      <c r="I236" s="106">
        <v>2.2633209776741299</v>
      </c>
      <c r="J236" s="106">
        <v>4.09</v>
      </c>
      <c r="K236" s="106">
        <v>0.96745276060923902</v>
      </c>
      <c r="L236" s="106">
        <v>3.51311007000112E-2</v>
      </c>
      <c r="M236" s="106">
        <v>0.90198483009032004</v>
      </c>
      <c r="N236" s="106">
        <v>0.15870857791676199</v>
      </c>
      <c r="P236" s="106">
        <v>0.57691344627194174</v>
      </c>
      <c r="Q236" s="106">
        <v>0.55559037638218023</v>
      </c>
      <c r="R236" s="106">
        <v>0.58757498121682261</v>
      </c>
      <c r="S236" s="106">
        <v>0.54492884143729936</v>
      </c>
      <c r="AA236" s="106">
        <v>1019</v>
      </c>
      <c r="AB236" s="106">
        <v>985.23274021352313</v>
      </c>
      <c r="AE236" s="106">
        <v>23388.63</v>
      </c>
      <c r="AF236" s="106">
        <v>23529.5</v>
      </c>
    </row>
    <row r="237" spans="1:32" x14ac:dyDescent="0.2">
      <c r="A237" s="14">
        <v>43798</v>
      </c>
      <c r="B237" s="106">
        <v>999</v>
      </c>
      <c r="C237" s="106">
        <v>1003</v>
      </c>
      <c r="D237" s="106">
        <v>1738</v>
      </c>
      <c r="E237" s="106">
        <v>1723</v>
      </c>
      <c r="F237" s="106">
        <v>0.58212420197330195</v>
      </c>
      <c r="G237" s="106">
        <v>0.56600054276733403</v>
      </c>
      <c r="H237" s="106">
        <v>1.03059602583943E-2</v>
      </c>
      <c r="I237" s="106">
        <v>1.56449848453811</v>
      </c>
      <c r="J237" s="106">
        <v>2.77</v>
      </c>
      <c r="K237" s="106">
        <v>0.96917879853436995</v>
      </c>
      <c r="L237" s="106">
        <v>2.3636500021248699E-2</v>
      </c>
      <c r="M237" s="106">
        <v>0.90167884709299595</v>
      </c>
      <c r="N237" s="106">
        <v>0.19311689105614499</v>
      </c>
      <c r="P237" s="106">
        <v>0.57630650302572828</v>
      </c>
      <c r="Q237" s="106">
        <v>0.55569458250893977</v>
      </c>
      <c r="R237" s="106">
        <v>0.58661246328412264</v>
      </c>
      <c r="S237" s="106">
        <v>0.54538862225054541</v>
      </c>
      <c r="AA237" s="106">
        <v>1003</v>
      </c>
      <c r="AB237" s="106">
        <v>983.52028469750894</v>
      </c>
      <c r="AE237" s="106">
        <v>23497.439999999999</v>
      </c>
      <c r="AF237" s="106">
        <v>23293.91</v>
      </c>
    </row>
    <row r="238" spans="1:32" x14ac:dyDescent="0.2">
      <c r="A238" s="14">
        <v>43797</v>
      </c>
      <c r="B238" s="106">
        <v>993</v>
      </c>
      <c r="C238" s="106">
        <v>993</v>
      </c>
      <c r="D238" s="106">
        <v>1731</v>
      </c>
      <c r="E238" s="106">
        <v>1714</v>
      </c>
      <c r="F238" s="106">
        <v>0.57934655775962596</v>
      </c>
      <c r="G238" s="106">
        <v>0.56563575729578897</v>
      </c>
      <c r="H238" s="106">
        <v>1.02125671686004E-2</v>
      </c>
      <c r="I238" s="106">
        <v>1.34254201098357</v>
      </c>
      <c r="J238" s="106">
        <v>2.37</v>
      </c>
      <c r="K238" s="106">
        <v>0.96978802952833199</v>
      </c>
      <c r="L238" s="106">
        <v>2.1551929291570099E-2</v>
      </c>
      <c r="M238" s="106">
        <v>0.90128366922313197</v>
      </c>
      <c r="N238" s="106">
        <v>0.229486875648447</v>
      </c>
      <c r="P238" s="106">
        <v>0.57584832446438938</v>
      </c>
      <c r="Q238" s="106">
        <v>0.55542319012718855</v>
      </c>
      <c r="R238" s="106">
        <v>0.5860608916329898</v>
      </c>
      <c r="S238" s="106">
        <v>0.54521062295858813</v>
      </c>
      <c r="AA238" s="106">
        <v>993</v>
      </c>
      <c r="AB238" s="106">
        <v>978.38291814946626</v>
      </c>
      <c r="AE238" s="106">
        <v>23458.880000000001</v>
      </c>
      <c r="AF238" s="106">
        <v>23409.14</v>
      </c>
    </row>
    <row r="239" spans="1:32" x14ac:dyDescent="0.2">
      <c r="A239" s="14">
        <v>43796</v>
      </c>
      <c r="B239" s="106">
        <v>990</v>
      </c>
      <c r="C239" s="106">
        <v>989</v>
      </c>
      <c r="D239" s="106">
        <v>1729</v>
      </c>
      <c r="E239" s="106">
        <v>1722</v>
      </c>
      <c r="F239" s="106">
        <v>0.574332171893147</v>
      </c>
      <c r="G239" s="106">
        <v>0.56523641489571497</v>
      </c>
      <c r="H239" s="106">
        <v>1.02541222115601E-2</v>
      </c>
      <c r="I239" s="106">
        <v>0.88703419071583101</v>
      </c>
      <c r="J239" s="106">
        <v>1.58</v>
      </c>
      <c r="K239" s="106">
        <v>0.96980344411048602</v>
      </c>
      <c r="L239" s="15">
        <v>0.17053262067812999</v>
      </c>
      <c r="M239" s="106">
        <v>0.90169298720485602</v>
      </c>
      <c r="N239" s="106">
        <v>0.13615707074411701</v>
      </c>
      <c r="P239" s="106">
        <v>0.57549053710727505</v>
      </c>
      <c r="Q239" s="106">
        <v>0.55498229268415489</v>
      </c>
      <c r="R239" s="106">
        <v>0.58574465931883513</v>
      </c>
      <c r="S239" s="106">
        <v>0.54472817047259481</v>
      </c>
      <c r="AA239" s="106">
        <v>989</v>
      </c>
      <c r="AB239" s="106">
        <v>982.94946619217092</v>
      </c>
      <c r="AE239" s="106">
        <v>23452.85</v>
      </c>
      <c r="AF239" s="106">
        <v>23437.77</v>
      </c>
    </row>
    <row r="240" spans="1:32" x14ac:dyDescent="0.2">
      <c r="A240" s="14">
        <v>43795</v>
      </c>
      <c r="B240" s="106">
        <v>988</v>
      </c>
      <c r="C240" s="106">
        <v>979</v>
      </c>
      <c r="D240" s="106">
        <v>1740</v>
      </c>
      <c r="E240" s="106">
        <v>1715</v>
      </c>
      <c r="F240" s="106">
        <v>0.57084548104956201</v>
      </c>
      <c r="G240" s="106">
        <v>0.56512725383661799</v>
      </c>
      <c r="H240" s="106">
        <v>1.0200147622474299E-2</v>
      </c>
      <c r="I240" s="106">
        <v>0.56060239759131203</v>
      </c>
      <c r="J240" s="106">
        <v>1</v>
      </c>
      <c r="K240" s="106">
        <v>0.96987367086333698</v>
      </c>
      <c r="L240" s="15">
        <v>0.163429594557854</v>
      </c>
      <c r="M240" s="106">
        <v>0.90189726378811597</v>
      </c>
      <c r="N240" s="106">
        <v>0.14343619685591999</v>
      </c>
      <c r="P240" s="106">
        <v>0.57532740145909234</v>
      </c>
      <c r="Q240" s="106">
        <v>0.55492710621414365</v>
      </c>
      <c r="R240" s="106">
        <v>0.58552754908156657</v>
      </c>
      <c r="S240" s="106">
        <v>0.54472695859166942</v>
      </c>
      <c r="AA240" s="106">
        <v>979</v>
      </c>
      <c r="AB240" s="106">
        <v>978.95373665480429</v>
      </c>
      <c r="AE240" s="106">
        <v>23451.4</v>
      </c>
      <c r="AF240" s="106">
        <v>23373.32</v>
      </c>
    </row>
    <row r="241" spans="1:32" x14ac:dyDescent="0.2">
      <c r="A241" s="14">
        <v>43794</v>
      </c>
      <c r="B241" s="106">
        <v>977</v>
      </c>
      <c r="C241" s="106">
        <v>980</v>
      </c>
      <c r="D241" s="106">
        <v>1710</v>
      </c>
      <c r="E241" s="106">
        <v>1720</v>
      </c>
      <c r="F241" s="106">
        <v>0.56976744186046502</v>
      </c>
      <c r="G241" s="106">
        <v>0.565019506849046</v>
      </c>
      <c r="H241" s="106">
        <v>1.0181839941477E-2</v>
      </c>
      <c r="I241" s="106">
        <v>0.466314049200239</v>
      </c>
      <c r="J241" s="106">
        <v>0.83</v>
      </c>
      <c r="K241" s="106">
        <v>0.96997133262392399</v>
      </c>
      <c r="L241" s="106">
        <v>0.16582478724195299</v>
      </c>
      <c r="M241" s="106">
        <v>0.90193677973117803</v>
      </c>
      <c r="N241" s="106">
        <v>0.16185503944000701</v>
      </c>
      <c r="P241" s="106">
        <v>0.57520134679052304</v>
      </c>
      <c r="Q241" s="106">
        <v>0.55483766690756897</v>
      </c>
      <c r="R241" s="106">
        <v>0.58538318673199996</v>
      </c>
      <c r="S241" s="106">
        <v>0.54465582696609205</v>
      </c>
      <c r="AA241" s="106">
        <v>980</v>
      </c>
      <c r="AB241" s="106">
        <v>981.80782918149475</v>
      </c>
      <c r="AE241" s="106">
        <v>23292.85</v>
      </c>
      <c r="AF241" s="106">
        <v>23292.81</v>
      </c>
    </row>
    <row r="242" spans="1:32" x14ac:dyDescent="0.2">
      <c r="A242" s="14">
        <v>43791</v>
      </c>
      <c r="B242" s="106">
        <v>957</v>
      </c>
      <c r="C242" s="106">
        <v>962</v>
      </c>
      <c r="D242" s="106">
        <v>1711</v>
      </c>
      <c r="E242" s="106">
        <v>1701</v>
      </c>
      <c r="F242" s="106">
        <v>0.56554967666078704</v>
      </c>
      <c r="G242" s="106">
        <v>0.56485475793739204</v>
      </c>
      <c r="H242" s="106">
        <v>1.0203624524174301E-2</v>
      </c>
      <c r="I242" s="106">
        <v>6.8105085771133306E-2</v>
      </c>
      <c r="J242" s="106">
        <v>0.12</v>
      </c>
      <c r="K242" s="106">
        <v>0.96920346028688298</v>
      </c>
      <c r="L242" s="106">
        <v>0.140926881503975</v>
      </c>
      <c r="M242" s="106">
        <v>0.90176674898262599</v>
      </c>
      <c r="N242" s="106">
        <v>0.163897030055422</v>
      </c>
      <c r="P242" s="106">
        <v>0.57505838246156638</v>
      </c>
      <c r="Q242" s="106">
        <v>0.5546511334132177</v>
      </c>
      <c r="R242" s="106">
        <v>0.5852620069857406</v>
      </c>
      <c r="S242" s="106">
        <v>0.54444750888904347</v>
      </c>
      <c r="AA242" s="106">
        <v>962</v>
      </c>
      <c r="AB242" s="106">
        <v>970.96227758007126</v>
      </c>
      <c r="AE242" s="106">
        <v>23030.33</v>
      </c>
      <c r="AF242" s="106">
        <v>23112.880000000001</v>
      </c>
    </row>
    <row r="243" spans="1:32" x14ac:dyDescent="0.2">
      <c r="A243" s="14">
        <v>43790</v>
      </c>
      <c r="B243" s="106">
        <v>956</v>
      </c>
      <c r="C243" s="106">
        <v>958</v>
      </c>
      <c r="D243" s="106">
        <v>1698</v>
      </c>
      <c r="E243" s="106">
        <v>1694</v>
      </c>
      <c r="F243" s="106">
        <v>0.56552538370720096</v>
      </c>
      <c r="G243" s="106">
        <v>0.56511676586931003</v>
      </c>
      <c r="H243" s="106">
        <v>1.04669988744712E-2</v>
      </c>
      <c r="I243" s="106">
        <v>3.9038681745525501E-2</v>
      </c>
      <c r="J243" s="106">
        <v>7.0000000000000007E-2</v>
      </c>
      <c r="K243" s="106">
        <v>0.968642744624295</v>
      </c>
      <c r="L243" s="106">
        <v>0.131387000425845</v>
      </c>
      <c r="M243" s="106">
        <v>0.90215710927165305</v>
      </c>
      <c r="N243" s="106">
        <v>0.128346130426925</v>
      </c>
      <c r="P243" s="106">
        <v>0.57558376474378126</v>
      </c>
      <c r="Q243" s="106">
        <v>0.55464976699483881</v>
      </c>
      <c r="R243" s="106">
        <v>0.58605076361825248</v>
      </c>
      <c r="S243" s="106">
        <v>0.54418276812036759</v>
      </c>
      <c r="AA243" s="106">
        <v>958</v>
      </c>
      <c r="AB243" s="106">
        <v>966.96654804270463</v>
      </c>
      <c r="AE243" s="106">
        <v>23071.49</v>
      </c>
      <c r="AF243" s="106">
        <v>23038.58</v>
      </c>
    </row>
    <row r="244" spans="1:32" x14ac:dyDescent="0.2">
      <c r="A244" s="14">
        <v>43789</v>
      </c>
      <c r="B244" s="106">
        <v>978</v>
      </c>
      <c r="C244" s="106">
        <v>968</v>
      </c>
      <c r="D244" s="106">
        <v>1721</v>
      </c>
      <c r="E244" s="106">
        <v>1715</v>
      </c>
      <c r="F244" s="106">
        <v>0.56443148688046596</v>
      </c>
      <c r="G244" s="106">
        <v>0.56501383216623402</v>
      </c>
      <c r="H244" s="106">
        <v>1.05003809473148E-2</v>
      </c>
      <c r="I244" s="106">
        <v>-5.5459443680160397E-2</v>
      </c>
      <c r="J244" s="106">
        <v>-0.1</v>
      </c>
      <c r="K244" s="106">
        <v>0.96757620400302902</v>
      </c>
      <c r="L244" s="106">
        <v>0.17442768304766099</v>
      </c>
      <c r="M244" s="106">
        <v>0.90229499041925998</v>
      </c>
      <c r="N244" s="106">
        <v>0.126067319384951</v>
      </c>
      <c r="P244" s="106">
        <v>0.57551421311354878</v>
      </c>
      <c r="Q244" s="106">
        <v>0.55451345121891926</v>
      </c>
      <c r="R244" s="106">
        <v>0.58601459406086365</v>
      </c>
      <c r="S244" s="106">
        <v>0.54401307027160439</v>
      </c>
      <c r="AA244" s="106">
        <v>968</v>
      </c>
      <c r="AB244" s="106">
        <v>978.95373665480429</v>
      </c>
      <c r="AE244" s="106">
        <v>23176.49</v>
      </c>
      <c r="AF244" s="106">
        <v>23148.57</v>
      </c>
    </row>
    <row r="245" spans="1:32" x14ac:dyDescent="0.2">
      <c r="A245" s="14">
        <v>43788</v>
      </c>
      <c r="B245" s="106">
        <v>990</v>
      </c>
      <c r="C245" s="106">
        <v>992</v>
      </c>
      <c r="D245" s="106">
        <v>1717</v>
      </c>
      <c r="E245" s="106">
        <v>1736</v>
      </c>
      <c r="F245" s="106">
        <v>0.57142857142857095</v>
      </c>
      <c r="G245" s="106">
        <v>0.56526585678560504</v>
      </c>
      <c r="H245" s="106">
        <v>1.07081596733374E-2</v>
      </c>
      <c r="I245" s="106">
        <v>0.57551575910006403</v>
      </c>
      <c r="J245" s="106">
        <v>1.08</v>
      </c>
      <c r="K245" s="106">
        <v>0.96586785569060096</v>
      </c>
      <c r="L245" s="106">
        <v>0.12727161460306299</v>
      </c>
      <c r="M245" s="106">
        <v>0.90295078353169</v>
      </c>
      <c r="N245" s="106">
        <v>7.7635680386952399E-2</v>
      </c>
      <c r="P245" s="106">
        <v>0.57597401645894242</v>
      </c>
      <c r="Q245" s="106">
        <v>0.55455769711226766</v>
      </c>
      <c r="R245" s="106">
        <v>0.5866821761322798</v>
      </c>
      <c r="S245" s="106">
        <v>0.54384953743893028</v>
      </c>
      <c r="AA245" s="106">
        <v>992</v>
      </c>
      <c r="AB245" s="106">
        <v>990.94092526690395</v>
      </c>
      <c r="AE245" s="106">
        <v>23366.36</v>
      </c>
      <c r="AF245" s="106">
        <v>23292.65</v>
      </c>
    </row>
    <row r="246" spans="1:32" x14ac:dyDescent="0.2">
      <c r="A246" s="14">
        <v>43787</v>
      </c>
      <c r="B246" s="106">
        <v>996</v>
      </c>
      <c r="C246" s="106">
        <v>999</v>
      </c>
      <c r="D246" s="106">
        <v>1685</v>
      </c>
      <c r="E246" s="106">
        <v>1720</v>
      </c>
      <c r="F246" s="106">
        <v>0.58081395348837195</v>
      </c>
      <c r="G246" s="106">
        <v>0.56560067306505801</v>
      </c>
      <c r="H246" s="106">
        <v>1.1273286193425601E-2</v>
      </c>
      <c r="I246" s="106">
        <v>1.34949828845693</v>
      </c>
      <c r="J246" s="106">
        <v>2.62</v>
      </c>
      <c r="K246" s="106">
        <v>0.96416458584884102</v>
      </c>
      <c r="L246" s="106">
        <v>5.9381517716360598E-2</v>
      </c>
      <c r="M246" s="106">
        <v>0.90404257174450098</v>
      </c>
      <c r="N246" s="106">
        <v>7.5031072861316897E-2</v>
      </c>
      <c r="P246" s="106">
        <v>0.57687395925848362</v>
      </c>
      <c r="Q246" s="106">
        <v>0.55432738687163241</v>
      </c>
      <c r="R246" s="106">
        <v>0.58814724545190922</v>
      </c>
      <c r="S246" s="106">
        <v>0.54305410067820681</v>
      </c>
      <c r="AA246" s="106">
        <v>999</v>
      </c>
      <c r="AB246" s="106">
        <v>981.80782918149475</v>
      </c>
      <c r="AE246" s="106">
        <v>23304.25</v>
      </c>
      <c r="AF246" s="106">
        <v>23416.76</v>
      </c>
    </row>
    <row r="247" spans="1:32" x14ac:dyDescent="0.2">
      <c r="A247" s="14">
        <v>43784</v>
      </c>
      <c r="B247" s="106">
        <v>972</v>
      </c>
      <c r="C247" s="106">
        <v>992</v>
      </c>
      <c r="D247" s="106">
        <v>1659</v>
      </c>
      <c r="E247" s="106">
        <v>1685</v>
      </c>
      <c r="F247" s="106">
        <v>0.58872403560830799</v>
      </c>
      <c r="G247" s="106">
        <v>0.56562739194409095</v>
      </c>
      <c r="H247" s="106">
        <v>1.13116211785171E-2</v>
      </c>
      <c r="I247" s="106">
        <v>2.0418508805865998</v>
      </c>
      <c r="J247" s="106">
        <v>3.92</v>
      </c>
      <c r="K247" s="106">
        <v>0.96488420735235703</v>
      </c>
      <c r="L247" s="106">
        <v>0.102488750515265</v>
      </c>
      <c r="M247" s="106">
        <v>0.90585594504425704</v>
      </c>
      <c r="N247" s="106">
        <v>9.9348303277754596E-2</v>
      </c>
      <c r="P247" s="106">
        <v>0.57693901312260809</v>
      </c>
      <c r="Q247" s="106">
        <v>0.55431577076557381</v>
      </c>
      <c r="R247" s="106">
        <v>0.58825063430112512</v>
      </c>
      <c r="S247" s="106">
        <v>0.54300414958705678</v>
      </c>
      <c r="AA247" s="106">
        <v>992</v>
      </c>
      <c r="AB247" s="106">
        <v>961.82918149466195</v>
      </c>
      <c r="AE247" s="106">
        <v>23160.53</v>
      </c>
      <c r="AF247" s="106">
        <v>23303.32</v>
      </c>
    </row>
    <row r="248" spans="1:32" x14ac:dyDescent="0.2">
      <c r="A248" s="14">
        <v>43783</v>
      </c>
      <c r="B248" s="106">
        <v>970</v>
      </c>
      <c r="C248" s="106">
        <v>968</v>
      </c>
      <c r="D248" s="106">
        <v>1687</v>
      </c>
      <c r="E248" s="106">
        <v>1671</v>
      </c>
      <c r="F248" s="106">
        <v>0.579293836026331</v>
      </c>
      <c r="G248" s="106">
        <v>0.56540967318334101</v>
      </c>
      <c r="H248" s="106">
        <v>1.1018318218497501E-2</v>
      </c>
      <c r="I248" s="106">
        <v>1.2600981899107699</v>
      </c>
      <c r="J248" s="106">
        <v>2.4</v>
      </c>
      <c r="K248" s="106">
        <v>0.96451121104437099</v>
      </c>
      <c r="L248" s="106">
        <v>0.14559672605687801</v>
      </c>
      <c r="M248" s="106">
        <v>0.90750154166242802</v>
      </c>
      <c r="N248" s="106">
        <v>0.125442726115923</v>
      </c>
      <c r="P248" s="106">
        <v>0.57642799140183854</v>
      </c>
      <c r="Q248" s="106">
        <v>0.55439135496484349</v>
      </c>
      <c r="R248" s="106">
        <v>0.58744630962033606</v>
      </c>
      <c r="S248" s="106">
        <v>0.54337303674634596</v>
      </c>
      <c r="AA248" s="106">
        <v>968</v>
      </c>
      <c r="AB248" s="106">
        <v>953.83772241992892</v>
      </c>
      <c r="AE248" s="106">
        <v>23325.5</v>
      </c>
      <c r="AF248" s="106">
        <v>23141.55</v>
      </c>
    </row>
    <row r="249" spans="1:32" x14ac:dyDescent="0.2">
      <c r="A249" s="14">
        <v>43782</v>
      </c>
      <c r="B249" s="106">
        <v>993</v>
      </c>
      <c r="C249" s="106">
        <v>973</v>
      </c>
      <c r="D249" s="106">
        <v>1708</v>
      </c>
      <c r="E249" s="106">
        <v>1702</v>
      </c>
      <c r="F249" s="106">
        <v>0.57168037602820199</v>
      </c>
      <c r="G249" s="106">
        <v>0.56536859884197399</v>
      </c>
      <c r="H249" s="106">
        <v>1.09721290635883E-2</v>
      </c>
      <c r="I249" s="106">
        <v>0.57525546315104503</v>
      </c>
      <c r="J249" s="106">
        <v>1.1000000000000001</v>
      </c>
      <c r="K249" s="106">
        <v>0.96153456540751703</v>
      </c>
      <c r="L249" s="15">
        <v>0.19740410394411601</v>
      </c>
      <c r="M249" s="106">
        <v>0.90904098880430195</v>
      </c>
      <c r="N249" s="106">
        <v>0.13119479175373</v>
      </c>
      <c r="P249" s="106">
        <v>0.57634072790556234</v>
      </c>
      <c r="Q249" s="106">
        <v>0.55439646977838564</v>
      </c>
      <c r="R249" s="106">
        <v>0.58731285696915059</v>
      </c>
      <c r="S249" s="106">
        <v>0.54342434071479739</v>
      </c>
      <c r="AA249" s="106">
        <v>973</v>
      </c>
      <c r="AB249" s="106">
        <v>971.53309608540928</v>
      </c>
      <c r="AE249" s="106">
        <v>23439.25</v>
      </c>
      <c r="AF249" s="106">
        <v>23319.87</v>
      </c>
    </row>
    <row r="250" spans="1:32" x14ac:dyDescent="0.2">
      <c r="A250" s="14">
        <v>43781</v>
      </c>
      <c r="B250" s="106">
        <v>952</v>
      </c>
      <c r="C250" s="106">
        <v>964</v>
      </c>
      <c r="D250" s="106">
        <v>1703</v>
      </c>
      <c r="E250" s="106">
        <v>1711</v>
      </c>
      <c r="F250" s="106">
        <v>0.56341320864991196</v>
      </c>
      <c r="G250" s="106">
        <v>0.56549728053611203</v>
      </c>
      <c r="H250" s="106">
        <v>1.1101234208536599E-2</v>
      </c>
      <c r="I250" s="106">
        <v>-0.18773334991864701</v>
      </c>
      <c r="J250" s="106">
        <v>-0.37</v>
      </c>
      <c r="K250" s="106">
        <v>0.95941827013370495</v>
      </c>
      <c r="L250" s="106">
        <v>0.13599356760832201</v>
      </c>
      <c r="M250" s="106">
        <v>0.910159448685816</v>
      </c>
      <c r="N250" s="106">
        <v>0.15421930859607799</v>
      </c>
      <c r="P250" s="106">
        <v>0.57659851474464863</v>
      </c>
      <c r="Q250" s="106">
        <v>0.55439604632757544</v>
      </c>
      <c r="R250" s="106">
        <v>0.58769974895318522</v>
      </c>
      <c r="S250" s="106">
        <v>0.54329481211903885</v>
      </c>
      <c r="AA250" s="106">
        <v>964</v>
      </c>
      <c r="AB250" s="106">
        <v>976.67046263345196</v>
      </c>
      <c r="AE250" s="106">
        <v>23336.37</v>
      </c>
      <c r="AF250" s="106">
        <v>23520.01</v>
      </c>
    </row>
    <row r="251" spans="1:32" x14ac:dyDescent="0.2">
      <c r="A251" s="14">
        <v>43780</v>
      </c>
      <c r="B251" s="106">
        <v>971</v>
      </c>
      <c r="C251" s="106">
        <v>951</v>
      </c>
      <c r="D251" s="106">
        <v>1735</v>
      </c>
      <c r="E251" s="106">
        <v>1710</v>
      </c>
      <c r="F251" s="106">
        <v>0.55614035087719205</v>
      </c>
      <c r="G251" s="106">
        <v>0.56565849806494595</v>
      </c>
      <c r="H251" s="106">
        <v>1.1157453288838701E-2</v>
      </c>
      <c r="I251" s="106">
        <v>-0.85307524408590496</v>
      </c>
      <c r="J251" s="106">
        <v>-1.71</v>
      </c>
      <c r="K251" s="106">
        <v>0.95770271370308901</v>
      </c>
      <c r="L251" s="106">
        <v>0.137538112514514</v>
      </c>
      <c r="M251" s="106">
        <v>0.91160872493450695</v>
      </c>
      <c r="N251" s="106">
        <v>0.16694591414676899</v>
      </c>
      <c r="P251" s="106">
        <v>0.57681595135378461</v>
      </c>
      <c r="Q251" s="106">
        <v>0.55450104477610729</v>
      </c>
      <c r="R251" s="106">
        <v>0.58797340464262338</v>
      </c>
      <c r="S251" s="106">
        <v>0.54334359148726852</v>
      </c>
      <c r="AA251" s="106">
        <v>951</v>
      </c>
      <c r="AB251" s="106">
        <v>976.09964412811394</v>
      </c>
      <c r="AE251" s="106">
        <v>23422.13</v>
      </c>
      <c r="AF251" s="106">
        <v>23331.84</v>
      </c>
    </row>
    <row r="252" spans="1:32" x14ac:dyDescent="0.2">
      <c r="A252" s="14">
        <v>43777</v>
      </c>
      <c r="B252" s="106">
        <v>955</v>
      </c>
      <c r="C252" s="106">
        <v>965</v>
      </c>
      <c r="D252" s="106">
        <v>1729</v>
      </c>
      <c r="E252" s="106">
        <v>1729</v>
      </c>
      <c r="F252" s="106">
        <v>0.55812608444187395</v>
      </c>
      <c r="G252" s="106">
        <v>0.56596012414138896</v>
      </c>
      <c r="H252" s="106">
        <v>1.12017549772081E-2</v>
      </c>
      <c r="I252" s="106">
        <v>-0.69935824479778597</v>
      </c>
      <c r="J252" s="106">
        <v>-1.4</v>
      </c>
      <c r="K252" s="106">
        <v>0.95447134662695199</v>
      </c>
      <c r="L252" s="106">
        <v>3.4724360875731802E-2</v>
      </c>
      <c r="M252" s="106">
        <v>0.91291789726994799</v>
      </c>
      <c r="N252" s="106">
        <v>0.21636899001773399</v>
      </c>
      <c r="P252" s="106">
        <v>0.57716187911859707</v>
      </c>
      <c r="Q252" s="106">
        <v>0.55475836916418086</v>
      </c>
      <c r="R252" s="106">
        <v>0.58836363409580517</v>
      </c>
      <c r="S252" s="106">
        <v>0.54355661418697276</v>
      </c>
      <c r="AA252" s="106">
        <v>965</v>
      </c>
      <c r="AB252" s="106">
        <v>986.94519572953743</v>
      </c>
      <c r="AE252" s="106">
        <v>23550.04</v>
      </c>
      <c r="AF252" s="106">
        <v>23391.87</v>
      </c>
    </row>
    <row r="253" spans="1:32" x14ac:dyDescent="0.2">
      <c r="A253" s="14">
        <v>43776</v>
      </c>
      <c r="B253" s="106">
        <v>930</v>
      </c>
      <c r="C253" s="106">
        <v>933</v>
      </c>
      <c r="D253" s="106">
        <v>1689</v>
      </c>
      <c r="E253" s="106">
        <v>1711</v>
      </c>
      <c r="F253" s="106">
        <v>0.54529514903565102</v>
      </c>
      <c r="G253" s="106">
        <v>0.56620595799273199</v>
      </c>
      <c r="H253" s="106">
        <v>1.12294125923882E-2</v>
      </c>
      <c r="I253" s="106">
        <v>-1.8621462863742699</v>
      </c>
      <c r="J253" s="106">
        <v>-3.83</v>
      </c>
      <c r="K253" s="106">
        <v>0.95923277809486995</v>
      </c>
      <c r="L253" s="106">
        <v>2.4210743741097499E-2</v>
      </c>
      <c r="M253" s="106">
        <v>0.91224261538656604</v>
      </c>
      <c r="N253" s="106">
        <v>0.52366442237217903</v>
      </c>
      <c r="P253" s="106">
        <v>0.57743537058512018</v>
      </c>
      <c r="Q253" s="106">
        <v>0.5549765454003438</v>
      </c>
      <c r="R253" s="106">
        <v>0.58866478317750837</v>
      </c>
      <c r="S253" s="106">
        <v>0.54374713280795561</v>
      </c>
      <c r="AA253" s="106">
        <v>933</v>
      </c>
      <c r="AB253" s="106">
        <v>976.67046263345196</v>
      </c>
      <c r="AE253" s="106">
        <v>23283.14</v>
      </c>
      <c r="AF253" s="106">
        <v>23330.32</v>
      </c>
    </row>
    <row r="254" spans="1:32" x14ac:dyDescent="0.2">
      <c r="A254" s="14">
        <v>43775</v>
      </c>
      <c r="B254" s="106">
        <v>960</v>
      </c>
      <c r="C254" s="106">
        <v>935</v>
      </c>
      <c r="D254" s="106">
        <v>1683</v>
      </c>
      <c r="E254" s="106">
        <v>1697</v>
      </c>
      <c r="F254" s="106">
        <v>0.55097230406599795</v>
      </c>
      <c r="G254" s="106">
        <v>0.56680221020155797</v>
      </c>
      <c r="H254" s="106">
        <v>1.1290337047905399E-2</v>
      </c>
      <c r="I254" s="106">
        <v>-1.4020756039781701</v>
      </c>
      <c r="J254" s="106">
        <v>-2.87</v>
      </c>
      <c r="K254" s="106">
        <v>0.96240541046943895</v>
      </c>
      <c r="L254" s="106">
        <v>0.190975417580795</v>
      </c>
      <c r="M254" s="106">
        <v>0.91228467731895402</v>
      </c>
      <c r="N254" s="106">
        <v>0.29227114189845499</v>
      </c>
      <c r="P254" s="106">
        <v>0.57809254724946335</v>
      </c>
      <c r="Q254" s="106">
        <v>0.55551187315365258</v>
      </c>
      <c r="R254" s="106">
        <v>0.58938288429736874</v>
      </c>
      <c r="S254" s="106">
        <v>0.54422153610574719</v>
      </c>
      <c r="AA254" s="106">
        <v>935</v>
      </c>
      <c r="AB254" s="106">
        <v>968.67900355871893</v>
      </c>
      <c r="AE254" s="106">
        <v>23343.51</v>
      </c>
      <c r="AF254" s="106">
        <v>23303.82</v>
      </c>
    </row>
    <row r="255" spans="1:32" x14ac:dyDescent="0.2">
      <c r="A255" s="14">
        <v>43774</v>
      </c>
      <c r="B255" s="106">
        <v>921</v>
      </c>
      <c r="C255" s="106">
        <v>958</v>
      </c>
      <c r="D255" s="106">
        <v>1649</v>
      </c>
      <c r="E255" s="106">
        <v>1671</v>
      </c>
      <c r="F255" s="106">
        <v>0.57330939557151395</v>
      </c>
      <c r="G255" s="106">
        <v>0.56714643864213199</v>
      </c>
      <c r="H255" s="106">
        <v>1.1195624193253701E-2</v>
      </c>
      <c r="I255" s="106">
        <v>0.55047908209485796</v>
      </c>
      <c r="J255" s="106">
        <v>1.07</v>
      </c>
      <c r="K255" s="106">
        <v>0.95822157752263504</v>
      </c>
      <c r="L255" s="106">
        <v>9.3694904581601193E-2</v>
      </c>
      <c r="M255" s="106">
        <v>0.91304900851133797</v>
      </c>
      <c r="N255" s="106">
        <v>0.32968851367948099</v>
      </c>
      <c r="P255" s="106">
        <v>0.5783420628353857</v>
      </c>
      <c r="Q255" s="106">
        <v>0.55595081444887828</v>
      </c>
      <c r="R255" s="106">
        <v>0.5895376870286394</v>
      </c>
      <c r="S255" s="106">
        <v>0.54475519025562458</v>
      </c>
      <c r="AA255" s="106">
        <v>958</v>
      </c>
      <c r="AB255" s="106">
        <v>953.83772241992892</v>
      </c>
      <c r="AE255" s="106">
        <v>23118.79</v>
      </c>
      <c r="AF255" s="106">
        <v>23251.99</v>
      </c>
    </row>
    <row r="256" spans="1:32" x14ac:dyDescent="0.2">
      <c r="A256" s="14">
        <v>43770</v>
      </c>
      <c r="B256" s="106">
        <v>888</v>
      </c>
      <c r="C256" s="106">
        <v>903</v>
      </c>
      <c r="D256" s="106">
        <v>1565</v>
      </c>
      <c r="E256" s="106">
        <v>1609</v>
      </c>
      <c r="F256" s="106">
        <v>0.56121814791796099</v>
      </c>
      <c r="G256" s="106">
        <v>0.56721427620176001</v>
      </c>
      <c r="H256" s="106">
        <v>1.12480533491639E-2</v>
      </c>
      <c r="I256" s="106">
        <v>-0.53308142286187399</v>
      </c>
      <c r="J256" s="106">
        <v>-1.07</v>
      </c>
      <c r="K256" s="106">
        <v>0.95846898686710602</v>
      </c>
      <c r="L256" s="106">
        <v>0.100196545514858</v>
      </c>
      <c r="M256" s="106">
        <v>0.91337284490942605</v>
      </c>
      <c r="N256" s="106">
        <v>0.29473895638591202</v>
      </c>
      <c r="P256" s="106">
        <v>0.57846232955092391</v>
      </c>
      <c r="Q256" s="106">
        <v>0.55596622285259611</v>
      </c>
      <c r="R256" s="106">
        <v>0.58971038290008782</v>
      </c>
      <c r="S256" s="106">
        <v>0.54471816950343221</v>
      </c>
      <c r="AA256" s="106">
        <v>903</v>
      </c>
      <c r="AB256" s="106">
        <v>918.44697508896797</v>
      </c>
      <c r="AE256" s="106">
        <v>22730.49</v>
      </c>
      <c r="AF256" s="106">
        <v>22850.77</v>
      </c>
    </row>
    <row r="257" spans="1:32" x14ac:dyDescent="0.2">
      <c r="A257" s="14">
        <v>43769</v>
      </c>
      <c r="B257" s="106">
        <v>914</v>
      </c>
      <c r="C257" s="106">
        <v>910</v>
      </c>
      <c r="D257" s="106">
        <v>1545</v>
      </c>
      <c r="E257" s="106">
        <v>1605</v>
      </c>
      <c r="F257" s="106">
        <v>0.56697819314641695</v>
      </c>
      <c r="G257" s="106">
        <v>0.567444330525816</v>
      </c>
      <c r="H257" s="106">
        <v>1.12993930401742E-2</v>
      </c>
      <c r="I257" s="106">
        <v>-4.1253311371873498E-2</v>
      </c>
      <c r="J257" s="106">
        <v>-0.08</v>
      </c>
      <c r="K257" s="106">
        <v>0.95314433202818505</v>
      </c>
      <c r="L257" s="106">
        <v>0.14244983739943901</v>
      </c>
      <c r="M257" s="106">
        <v>0.91433199202395798</v>
      </c>
      <c r="N257" s="106">
        <v>9.7204306467911894E-2</v>
      </c>
      <c r="P257" s="106">
        <v>0.57874372356599024</v>
      </c>
      <c r="Q257" s="106">
        <v>0.55614493748564175</v>
      </c>
      <c r="R257" s="106">
        <v>0.59004311660616438</v>
      </c>
      <c r="S257" s="106">
        <v>0.54484554444546762</v>
      </c>
      <c r="AA257" s="106">
        <v>910</v>
      </c>
      <c r="AB257" s="106">
        <v>916.16370106761565</v>
      </c>
      <c r="AE257" s="106">
        <v>22910.1</v>
      </c>
      <c r="AF257" s="106">
        <v>22927.040000000001</v>
      </c>
    </row>
    <row r="258" spans="1:32" x14ac:dyDescent="0.2">
      <c r="A258" s="14">
        <v>43768</v>
      </c>
      <c r="B258" s="106">
        <v>919</v>
      </c>
      <c r="C258" s="106">
        <v>911</v>
      </c>
      <c r="D258" s="106">
        <v>1560</v>
      </c>
      <c r="E258" s="106">
        <v>1567</v>
      </c>
      <c r="F258" s="106">
        <v>0.58136566687938696</v>
      </c>
      <c r="G258" s="106">
        <v>0.56756823710307303</v>
      </c>
      <c r="H258" s="106">
        <v>1.1344464652577799E-2</v>
      </c>
      <c r="I258" s="106">
        <v>1.2162257275999899</v>
      </c>
      <c r="J258" s="106">
        <v>2.37</v>
      </c>
      <c r="K258" s="106">
        <v>0.95082878001390103</v>
      </c>
      <c r="L258" s="106">
        <v>0.17061968198070801</v>
      </c>
      <c r="M258" s="106">
        <v>0.90889550406839204</v>
      </c>
      <c r="N258" s="106">
        <v>0.75233132472654196</v>
      </c>
      <c r="P258" s="106">
        <v>0.57891270175565079</v>
      </c>
      <c r="Q258" s="106">
        <v>0.55622377245049526</v>
      </c>
      <c r="R258" s="106">
        <v>0.59025716640822867</v>
      </c>
      <c r="S258" s="106">
        <v>0.54487930779791738</v>
      </c>
      <c r="AA258" s="106">
        <v>911</v>
      </c>
      <c r="AB258" s="106">
        <v>894.47259786476877</v>
      </c>
      <c r="AE258" s="106">
        <v>22953.17</v>
      </c>
      <c r="AF258" s="106">
        <v>22843.119999999999</v>
      </c>
    </row>
    <row r="259" spans="1:32" x14ac:dyDescent="0.2">
      <c r="A259" s="14">
        <v>43767</v>
      </c>
      <c r="B259" s="106">
        <v>906</v>
      </c>
      <c r="C259" s="106">
        <v>919</v>
      </c>
      <c r="D259" s="106">
        <v>1565</v>
      </c>
      <c r="E259" s="106">
        <v>1579</v>
      </c>
      <c r="F259" s="106">
        <v>0.58201393286890402</v>
      </c>
      <c r="G259" s="106">
        <v>0.56743974129742203</v>
      </c>
      <c r="H259" s="106">
        <v>1.12415693422546E-2</v>
      </c>
      <c r="I259" s="106">
        <v>1.2964552481743199</v>
      </c>
      <c r="J259" s="106">
        <v>2.5</v>
      </c>
      <c r="K259" s="106">
        <v>0.946059479710468</v>
      </c>
      <c r="L259" s="106">
        <v>0.25336279882838197</v>
      </c>
      <c r="M259" s="106">
        <v>0.90907370462957804</v>
      </c>
      <c r="N259" s="106">
        <v>0.79177124157061596</v>
      </c>
      <c r="P259" s="106">
        <v>0.57868131063967665</v>
      </c>
      <c r="Q259" s="106">
        <v>0.55619817195516741</v>
      </c>
      <c r="R259" s="106">
        <v>0.58992287998193127</v>
      </c>
      <c r="S259" s="106">
        <v>0.54495660261291279</v>
      </c>
      <c r="AA259" s="106">
        <v>919</v>
      </c>
      <c r="AB259" s="106">
        <v>901.32241992882564</v>
      </c>
      <c r="AE259" s="106">
        <v>22950.79</v>
      </c>
      <c r="AF259" s="106">
        <v>22974.13</v>
      </c>
    </row>
    <row r="260" spans="1:32" x14ac:dyDescent="0.2">
      <c r="A260" s="14">
        <v>43766</v>
      </c>
      <c r="B260" s="106">
        <v>902</v>
      </c>
      <c r="C260" s="106">
        <v>900</v>
      </c>
      <c r="D260" s="106">
        <v>1546</v>
      </c>
      <c r="E260" s="106">
        <v>1547</v>
      </c>
      <c r="F260" s="106">
        <v>0.58177117000646394</v>
      </c>
      <c r="G260" s="106">
        <v>0.56727752694123601</v>
      </c>
      <c r="H260" s="106">
        <v>1.1117184620011799E-2</v>
      </c>
      <c r="I260" s="106">
        <v>1.30371524451778</v>
      </c>
      <c r="J260" s="106">
        <v>2.4900000000000002</v>
      </c>
      <c r="K260" s="106">
        <v>0.93447839831243196</v>
      </c>
      <c r="L260" s="106">
        <v>0.388412475352583</v>
      </c>
      <c r="M260" s="106">
        <v>0.90971654358898302</v>
      </c>
      <c r="N260" s="106">
        <v>0.80482377212071798</v>
      </c>
      <c r="P260" s="106">
        <v>0.57839471156124778</v>
      </c>
      <c r="Q260" s="106">
        <v>0.55616034232122424</v>
      </c>
      <c r="R260" s="106">
        <v>0.58951189618125965</v>
      </c>
      <c r="S260" s="106">
        <v>0.54504315770121237</v>
      </c>
      <c r="AA260" s="106">
        <v>900</v>
      </c>
      <c r="AB260" s="106">
        <v>883.05622775800714</v>
      </c>
      <c r="AE260" s="106">
        <v>22854.44</v>
      </c>
      <c r="AF260" s="106">
        <v>22867.27</v>
      </c>
    </row>
    <row r="261" spans="1:32" x14ac:dyDescent="0.2">
      <c r="A261" s="14">
        <v>43763</v>
      </c>
      <c r="B261" s="106">
        <v>894</v>
      </c>
      <c r="C261" s="106">
        <v>889</v>
      </c>
      <c r="D261" s="106">
        <v>1530</v>
      </c>
      <c r="E261" s="106">
        <v>1537</v>
      </c>
      <c r="F261" s="106">
        <v>0.57839947950552995</v>
      </c>
      <c r="G261" s="106">
        <v>0.56703373289228198</v>
      </c>
      <c r="H261" s="106">
        <v>1.0996503801485801E-2</v>
      </c>
      <c r="I261" s="106">
        <v>1.03357820071067</v>
      </c>
      <c r="J261" s="106">
        <v>1.97</v>
      </c>
      <c r="K261" s="106">
        <v>0.92983850701063997</v>
      </c>
      <c r="L261" s="106">
        <v>0.49237416072718199</v>
      </c>
      <c r="M261" s="106">
        <v>0.91084601949903499</v>
      </c>
      <c r="N261" s="106">
        <v>0.69460063953265405</v>
      </c>
      <c r="P261" s="106">
        <v>0.57803023669376774</v>
      </c>
      <c r="Q261" s="106">
        <v>0.55603722909079623</v>
      </c>
      <c r="R261" s="106">
        <v>0.58902674049525361</v>
      </c>
      <c r="S261" s="106">
        <v>0.54504072528931036</v>
      </c>
      <c r="AA261" s="106">
        <v>889</v>
      </c>
      <c r="AB261" s="106">
        <v>877.34804270462632</v>
      </c>
      <c r="AE261" s="106">
        <v>22753.24</v>
      </c>
      <c r="AF261" s="106">
        <v>22799.81</v>
      </c>
    </row>
    <row r="262" spans="1:32" x14ac:dyDescent="0.2">
      <c r="A262" s="14">
        <v>43762</v>
      </c>
      <c r="B262" s="106">
        <v>890</v>
      </c>
      <c r="C262" s="106">
        <v>897</v>
      </c>
      <c r="D262" s="106">
        <v>1532</v>
      </c>
      <c r="E262" s="106">
        <v>1548</v>
      </c>
      <c r="F262" s="106">
        <v>0.57945736434108497</v>
      </c>
      <c r="G262" s="106">
        <v>0.56688930739977605</v>
      </c>
      <c r="H262" s="106">
        <v>1.0917125731848699E-2</v>
      </c>
      <c r="I262" s="106">
        <v>1.1512239805614799</v>
      </c>
      <c r="J262" s="106">
        <v>2.17</v>
      </c>
      <c r="K262" s="106">
        <v>0.927655022572762</v>
      </c>
      <c r="L262" s="106">
        <v>0.30484830495793602</v>
      </c>
      <c r="M262" s="106">
        <v>0.911272914137356</v>
      </c>
      <c r="N262" s="106">
        <v>0.70929877530713403</v>
      </c>
      <c r="P262" s="106">
        <v>0.57780643313162472</v>
      </c>
      <c r="Q262" s="106">
        <v>0.55597218166792739</v>
      </c>
      <c r="R262" s="106">
        <v>0.5887235588634735</v>
      </c>
      <c r="S262" s="106">
        <v>0.54505505593607861</v>
      </c>
      <c r="AA262" s="106">
        <v>897</v>
      </c>
      <c r="AB262" s="106">
        <v>883.62704626334528</v>
      </c>
      <c r="AE262" s="106">
        <v>22725.439999999999</v>
      </c>
      <c r="AF262" s="106">
        <v>22750.6</v>
      </c>
    </row>
    <row r="263" spans="1:32" x14ac:dyDescent="0.2">
      <c r="A263" s="14">
        <v>43761</v>
      </c>
      <c r="B263" s="106">
        <v>886</v>
      </c>
      <c r="C263" s="106">
        <v>887</v>
      </c>
      <c r="D263" s="106">
        <v>1543</v>
      </c>
      <c r="E263" s="106">
        <v>1535</v>
      </c>
      <c r="F263" s="106">
        <v>0.57785016286644897</v>
      </c>
      <c r="G263" s="106">
        <v>0.566754382263149</v>
      </c>
      <c r="H263" s="106">
        <v>1.08230908380949E-2</v>
      </c>
      <c r="I263" s="106">
        <v>1.02519518400837</v>
      </c>
      <c r="J263" s="106">
        <v>1.92</v>
      </c>
      <c r="K263" s="106">
        <v>0.92488278334475904</v>
      </c>
      <c r="L263" s="106">
        <v>0.22814171525722399</v>
      </c>
      <c r="M263" s="106">
        <v>0.91170670150309496</v>
      </c>
      <c r="N263" s="106">
        <v>0.89433009367973504</v>
      </c>
      <c r="P263" s="106">
        <v>0.57757747310124385</v>
      </c>
      <c r="Q263" s="106">
        <v>0.55593129142505415</v>
      </c>
      <c r="R263" s="106">
        <v>0.58840056393933882</v>
      </c>
      <c r="S263" s="106">
        <v>0.54510820058695919</v>
      </c>
      <c r="AA263" s="106">
        <v>887</v>
      </c>
      <c r="AB263" s="106">
        <v>876.20640569395027</v>
      </c>
      <c r="AE263" s="106">
        <v>22619.77</v>
      </c>
      <c r="AF263" s="106">
        <v>22625.38</v>
      </c>
    </row>
    <row r="264" spans="1:32" x14ac:dyDescent="0.2">
      <c r="A264" s="14">
        <v>43759</v>
      </c>
      <c r="B264" s="106">
        <v>873</v>
      </c>
      <c r="C264" s="106">
        <v>876</v>
      </c>
      <c r="D264" s="106">
        <v>1537</v>
      </c>
      <c r="E264" s="106">
        <v>1523</v>
      </c>
      <c r="F264" s="106">
        <v>0.57518056467498302</v>
      </c>
      <c r="G264" s="106">
        <v>0.56676366959563296</v>
      </c>
      <c r="H264" s="106">
        <v>1.08329025904062E-2</v>
      </c>
      <c r="I264" s="106">
        <v>0.77697505438698999</v>
      </c>
      <c r="J264" s="106">
        <v>1.46</v>
      </c>
      <c r="K264" s="106">
        <v>0.91898967663237796</v>
      </c>
      <c r="L264" s="106">
        <v>1.7462583877154401E-2</v>
      </c>
      <c r="M264" s="106">
        <v>0.91033076535629598</v>
      </c>
      <c r="N264" s="106">
        <v>0.96553334013659797</v>
      </c>
      <c r="P264" s="106">
        <v>0.5775965721860391</v>
      </c>
      <c r="Q264" s="106">
        <v>0.55593076700522681</v>
      </c>
      <c r="R264" s="106">
        <v>0.58842947477644536</v>
      </c>
      <c r="S264" s="106">
        <v>0.54509786441482055</v>
      </c>
      <c r="AA264" s="106">
        <v>876</v>
      </c>
      <c r="AB264" s="106">
        <v>869.35658362989329</v>
      </c>
      <c r="AE264" s="106">
        <v>22541.22</v>
      </c>
      <c r="AF264" s="106">
        <v>22548.9</v>
      </c>
    </row>
    <row r="265" spans="1:32" x14ac:dyDescent="0.2">
      <c r="A265" s="14">
        <v>43756</v>
      </c>
      <c r="B265" s="106">
        <v>881</v>
      </c>
      <c r="C265" s="106">
        <v>877</v>
      </c>
      <c r="D265" s="106">
        <v>1526</v>
      </c>
      <c r="E265" s="106">
        <v>1530</v>
      </c>
      <c r="F265" s="106">
        <v>0.57320261437908404</v>
      </c>
      <c r="G265" s="106">
        <v>0.56686623444232398</v>
      </c>
      <c r="H265" s="106">
        <v>1.0947912137734699E-2</v>
      </c>
      <c r="I265" s="106">
        <v>0.57877519083482298</v>
      </c>
      <c r="J265" s="106">
        <v>1.1100000000000001</v>
      </c>
      <c r="K265" s="106">
        <v>0.91435894269909601</v>
      </c>
      <c r="L265" s="106">
        <v>2.6084309350548299E-2</v>
      </c>
      <c r="M265" s="106">
        <v>0.90882264049045502</v>
      </c>
      <c r="N265" s="106">
        <v>0.97421671210190897</v>
      </c>
      <c r="P265" s="106">
        <v>0.5778141465800587</v>
      </c>
      <c r="Q265" s="106">
        <v>0.55591832230458926</v>
      </c>
      <c r="R265" s="106">
        <v>0.58876205871779341</v>
      </c>
      <c r="S265" s="106">
        <v>0.54497041016685455</v>
      </c>
      <c r="AA265" s="106">
        <v>877</v>
      </c>
      <c r="AB265" s="106">
        <v>873.35231316725981</v>
      </c>
      <c r="AE265" s="106">
        <v>22528.560000000001</v>
      </c>
      <c r="AF265" s="106">
        <v>22492.68</v>
      </c>
    </row>
    <row r="266" spans="1:32" x14ac:dyDescent="0.2">
      <c r="A266" s="14">
        <v>43755</v>
      </c>
      <c r="B266" s="106">
        <v>887</v>
      </c>
      <c r="C266" s="106">
        <v>873</v>
      </c>
      <c r="D266" s="106">
        <v>1546</v>
      </c>
      <c r="E266" s="106">
        <v>1530</v>
      </c>
      <c r="F266" s="106">
        <v>0.57058823529411695</v>
      </c>
      <c r="G266" s="106">
        <v>0.56698402325201702</v>
      </c>
      <c r="H266" s="106">
        <v>1.1062376803814399E-2</v>
      </c>
      <c r="I266" s="106">
        <v>0.32580810670423999</v>
      </c>
      <c r="J266" s="106">
        <v>0.63</v>
      </c>
      <c r="K266" s="106">
        <v>0.91067725964232105</v>
      </c>
      <c r="L266" s="106">
        <v>2.7038759847676501E-2</v>
      </c>
      <c r="M266" s="106">
        <v>0.90776083043071898</v>
      </c>
      <c r="N266" s="106">
        <v>0.97676742810378403</v>
      </c>
      <c r="P266" s="106">
        <v>0.57804640005583141</v>
      </c>
      <c r="Q266" s="106">
        <v>0.55592164644820263</v>
      </c>
      <c r="R266" s="106">
        <v>0.5891087768596458</v>
      </c>
      <c r="S266" s="106">
        <v>0.54485926964438824</v>
      </c>
      <c r="AA266" s="106">
        <v>873</v>
      </c>
      <c r="AB266" s="106">
        <v>873.35231316725981</v>
      </c>
      <c r="AE266" s="106">
        <v>22451.15</v>
      </c>
      <c r="AF266" s="106">
        <v>22451.86</v>
      </c>
    </row>
    <row r="267" spans="1:32" x14ac:dyDescent="0.2">
      <c r="A267" s="14">
        <v>43754</v>
      </c>
      <c r="B267" s="106">
        <v>888</v>
      </c>
      <c r="C267" s="106">
        <v>885</v>
      </c>
      <c r="D267" s="106">
        <v>1555</v>
      </c>
      <c r="E267" s="106">
        <v>1546</v>
      </c>
      <c r="F267" s="106">
        <v>0.57244501940491499</v>
      </c>
      <c r="G267" s="106">
        <v>0.56718381802141005</v>
      </c>
      <c r="H267" s="106">
        <v>1.12592324013691E-2</v>
      </c>
      <c r="I267" s="106">
        <v>0.46727886910525601</v>
      </c>
      <c r="J267" s="106">
        <v>0.92</v>
      </c>
      <c r="K267" s="106">
        <v>0.89875611139941203</v>
      </c>
      <c r="L267" s="106">
        <v>0.45298251136937701</v>
      </c>
      <c r="M267" s="106">
        <v>0.90720742065473003</v>
      </c>
      <c r="N267" s="106">
        <v>0.97632830081205602</v>
      </c>
      <c r="P267" s="106">
        <v>0.5784430504227791</v>
      </c>
      <c r="Q267" s="106">
        <v>0.55592458562004099</v>
      </c>
      <c r="R267" s="106">
        <v>0.58970228282414827</v>
      </c>
      <c r="S267" s="106">
        <v>0.54466535321867182</v>
      </c>
      <c r="AA267" s="106">
        <v>885</v>
      </c>
      <c r="AB267" s="106">
        <v>882.48540925266911</v>
      </c>
      <c r="AE267" s="106">
        <v>22479.57</v>
      </c>
      <c r="AF267" s="106">
        <v>22472.92</v>
      </c>
    </row>
    <row r="268" spans="1:32" x14ac:dyDescent="0.2">
      <c r="A268" s="14">
        <v>43753</v>
      </c>
      <c r="B268" s="106">
        <v>870</v>
      </c>
      <c r="C268" s="106">
        <v>878</v>
      </c>
      <c r="D268" s="106">
        <v>1529</v>
      </c>
      <c r="E268" s="106">
        <v>1536</v>
      </c>
      <c r="F268" s="106">
        <v>0.57161458333333304</v>
      </c>
      <c r="G268" s="106">
        <v>0.56744812999219396</v>
      </c>
      <c r="H268" s="106">
        <v>1.1606946704682901E-2</v>
      </c>
      <c r="I268" s="106">
        <v>0.35896204636294499</v>
      </c>
      <c r="J268" s="106">
        <v>0.73</v>
      </c>
      <c r="K268" s="106">
        <v>0.89344262801278695</v>
      </c>
      <c r="L268" s="106">
        <v>0.37605041619920698</v>
      </c>
      <c r="M268" s="106">
        <v>0.90665578732387697</v>
      </c>
      <c r="N268" s="106">
        <v>0.97278570666320596</v>
      </c>
      <c r="P268" s="106">
        <v>0.57905507669687684</v>
      </c>
      <c r="Q268" s="106">
        <v>0.55584118328751109</v>
      </c>
      <c r="R268" s="106">
        <v>0.59066202340155971</v>
      </c>
      <c r="S268" s="106">
        <v>0.54423423658282821</v>
      </c>
      <c r="AA268" s="106">
        <v>878</v>
      </c>
      <c r="AB268" s="106">
        <v>876.7772241992883</v>
      </c>
      <c r="AE268" s="106">
        <v>22063.71</v>
      </c>
      <c r="AF268" s="106">
        <v>22207.21</v>
      </c>
    </row>
    <row r="269" spans="1:32" x14ac:dyDescent="0.2">
      <c r="A269" s="14">
        <v>43749</v>
      </c>
      <c r="B269" s="106">
        <v>839</v>
      </c>
      <c r="C269" s="106">
        <v>845</v>
      </c>
      <c r="D269" s="106">
        <v>1477</v>
      </c>
      <c r="E269" s="106">
        <v>1493</v>
      </c>
      <c r="F269" s="106">
        <v>0.565974547890154</v>
      </c>
      <c r="G269" s="106">
        <v>0.56769577008358396</v>
      </c>
      <c r="H269" s="106">
        <v>1.18879295538629E-2</v>
      </c>
      <c r="I269" s="106">
        <v>-0.14478738165735</v>
      </c>
      <c r="J269" s="106">
        <v>-0.3</v>
      </c>
      <c r="K269" s="106">
        <v>0.89040862422495204</v>
      </c>
      <c r="L269" s="106">
        <v>0.35264236032459401</v>
      </c>
      <c r="M269" s="106">
        <v>0.90652661142990199</v>
      </c>
      <c r="N269" s="106">
        <v>0.93483781402034705</v>
      </c>
      <c r="P269" s="106">
        <v>0.57958369963744683</v>
      </c>
      <c r="Q269" s="106">
        <v>0.5558078405297211</v>
      </c>
      <c r="R269" s="106">
        <v>0.5914716291913098</v>
      </c>
      <c r="S269" s="106">
        <v>0.54391991097585812</v>
      </c>
      <c r="AA269" s="106">
        <v>845</v>
      </c>
      <c r="AB269" s="106">
        <v>852.23202846975096</v>
      </c>
      <c r="AE269" s="106">
        <v>21749.93</v>
      </c>
      <c r="AF269" s="106">
        <v>21798.87</v>
      </c>
    </row>
    <row r="270" spans="1:32" x14ac:dyDescent="0.2">
      <c r="A270" s="14">
        <v>43748</v>
      </c>
      <c r="B270" s="106">
        <v>818</v>
      </c>
      <c r="C270" s="106">
        <v>827</v>
      </c>
      <c r="D270" s="106">
        <v>1471</v>
      </c>
      <c r="E270" s="106">
        <v>1462</v>
      </c>
      <c r="F270" s="106">
        <v>0.56566347469220202</v>
      </c>
      <c r="G270" s="106">
        <v>0.56802001141982905</v>
      </c>
      <c r="H270" s="106">
        <v>1.21649696742431E-2</v>
      </c>
      <c r="I270" s="106">
        <v>-0.19371496935304999</v>
      </c>
      <c r="J270" s="106">
        <v>-0.42</v>
      </c>
      <c r="K270" s="106">
        <v>0.88816146343532199</v>
      </c>
      <c r="L270" s="106">
        <v>0.38033575198731701</v>
      </c>
      <c r="M270" s="106">
        <v>0.90611923092146895</v>
      </c>
      <c r="N270" s="106">
        <v>0.94698515698651098</v>
      </c>
      <c r="P270" s="106">
        <v>0.58018498109407213</v>
      </c>
      <c r="Q270" s="106">
        <v>0.55585504174558598</v>
      </c>
      <c r="R270" s="106">
        <v>0.5923499507683152</v>
      </c>
      <c r="S270" s="106">
        <v>0.5436900720713429</v>
      </c>
      <c r="AA270" s="106">
        <v>827</v>
      </c>
      <c r="AB270" s="106">
        <v>834.53665480427048</v>
      </c>
      <c r="AE270" s="106">
        <v>21456.27</v>
      </c>
      <c r="AF270" s="106">
        <v>21551.98</v>
      </c>
    </row>
    <row r="271" spans="1:32" x14ac:dyDescent="0.2">
      <c r="A271" s="14">
        <v>43747</v>
      </c>
      <c r="B271" s="106">
        <v>815</v>
      </c>
      <c r="C271" s="106">
        <v>814</v>
      </c>
      <c r="D271" s="106">
        <v>1452</v>
      </c>
      <c r="E271" s="106">
        <v>1461</v>
      </c>
      <c r="F271" s="106">
        <v>0.55715263518138203</v>
      </c>
      <c r="G271" s="106">
        <v>0.56839118915798803</v>
      </c>
      <c r="H271" s="106">
        <v>1.25072896670274E-2</v>
      </c>
      <c r="I271" s="106">
        <v>-0.89856030169621504</v>
      </c>
      <c r="J271" s="106">
        <v>-2.02</v>
      </c>
      <c r="K271" s="106">
        <v>0.88774344749536005</v>
      </c>
      <c r="L271" s="106">
        <v>0.33953889345270799</v>
      </c>
      <c r="M271" s="106">
        <v>0.90650632060432002</v>
      </c>
      <c r="N271" s="106">
        <v>0.94438569122493299</v>
      </c>
      <c r="P271" s="106">
        <v>0.58089847882501544</v>
      </c>
      <c r="Q271" s="106">
        <v>0.55588389949096062</v>
      </c>
      <c r="R271" s="106">
        <v>0.59340576849204285</v>
      </c>
      <c r="S271" s="106">
        <v>0.54337660982393321</v>
      </c>
      <c r="AA271" s="106">
        <v>814</v>
      </c>
      <c r="AB271" s="106">
        <v>833.96583629893246</v>
      </c>
      <c r="AE271" s="106">
        <v>21359.84</v>
      </c>
      <c r="AF271" s="106">
        <v>21456.38</v>
      </c>
    </row>
    <row r="272" spans="1:32" x14ac:dyDescent="0.2">
      <c r="A272" s="14">
        <v>43746</v>
      </c>
      <c r="B272" s="106">
        <v>830</v>
      </c>
      <c r="C272" s="106">
        <v>830</v>
      </c>
      <c r="D272" s="106">
        <v>1480</v>
      </c>
      <c r="E272" s="106">
        <v>1470</v>
      </c>
      <c r="F272" s="106">
        <v>0.56462585034013602</v>
      </c>
      <c r="G272" s="106">
        <v>0.56877174136879005</v>
      </c>
      <c r="H272" s="106">
        <v>1.2593461025139601E-2</v>
      </c>
      <c r="I272" s="106">
        <v>-0.32920981931639198</v>
      </c>
      <c r="J272" s="106">
        <v>-0.73</v>
      </c>
      <c r="K272" s="106">
        <v>0.88730832403960302</v>
      </c>
      <c r="L272" s="106">
        <v>0.27877575888510697</v>
      </c>
      <c r="M272" s="106">
        <v>0.907460493372787</v>
      </c>
      <c r="N272" s="106">
        <v>0.93235402421274105</v>
      </c>
      <c r="P272" s="106">
        <v>0.58136520239392964</v>
      </c>
      <c r="Q272" s="106">
        <v>0.55617828034365047</v>
      </c>
      <c r="R272" s="106">
        <v>0.59395866341906922</v>
      </c>
      <c r="S272" s="106">
        <v>0.54358481931851088</v>
      </c>
      <c r="AA272" s="106">
        <v>830</v>
      </c>
      <c r="AB272" s="106">
        <v>839.10320284697514</v>
      </c>
      <c r="AE272" s="106">
        <v>21494.48</v>
      </c>
      <c r="AF272" s="106">
        <v>21587.78</v>
      </c>
    </row>
    <row r="273" spans="1:32" x14ac:dyDescent="0.2">
      <c r="A273" s="14">
        <v>43745</v>
      </c>
      <c r="B273" s="106">
        <v>824</v>
      </c>
      <c r="C273" s="106">
        <v>817</v>
      </c>
      <c r="D273" s="106">
        <v>1475</v>
      </c>
      <c r="E273" s="106">
        <v>1469</v>
      </c>
      <c r="F273" s="106">
        <v>0.55616065350578603</v>
      </c>
      <c r="G273" s="106">
        <v>0.56897504107947905</v>
      </c>
      <c r="H273" s="106">
        <v>1.26478464907454E-2</v>
      </c>
      <c r="I273" s="106">
        <v>-1.0131675446147499</v>
      </c>
      <c r="J273" s="106">
        <v>-2.2999999999999998</v>
      </c>
      <c r="K273" s="106">
        <v>0.88868044051482098</v>
      </c>
      <c r="L273" s="106">
        <v>0.28699798361599399</v>
      </c>
      <c r="M273" s="106">
        <v>0.90721728707326599</v>
      </c>
      <c r="N273" s="106">
        <v>0.93260791550613198</v>
      </c>
      <c r="P273" s="106">
        <v>0.5816228875702244</v>
      </c>
      <c r="Q273" s="106">
        <v>0.5563271945887337</v>
      </c>
      <c r="R273" s="106">
        <v>0.59427073406096986</v>
      </c>
      <c r="S273" s="106">
        <v>0.54367934809798824</v>
      </c>
      <c r="AA273" s="106">
        <v>817</v>
      </c>
      <c r="AB273" s="106">
        <v>838.532384341637</v>
      </c>
      <c r="AE273" s="106">
        <v>21445.73</v>
      </c>
      <c r="AF273" s="106">
        <v>21375.25</v>
      </c>
    </row>
    <row r="274" spans="1:32" x14ac:dyDescent="0.2">
      <c r="A274" s="14">
        <v>43742</v>
      </c>
      <c r="B274" s="106">
        <v>836</v>
      </c>
      <c r="C274" s="106">
        <v>822</v>
      </c>
      <c r="D274" s="106">
        <v>1477</v>
      </c>
      <c r="E274" s="106">
        <v>1484</v>
      </c>
      <c r="F274" s="106">
        <v>0.55390835579514797</v>
      </c>
      <c r="G274" s="106">
        <v>0.56920732832203802</v>
      </c>
      <c r="H274" s="106">
        <v>1.25701085202331E-2</v>
      </c>
      <c r="I274" s="106">
        <v>-1.21709152329632</v>
      </c>
      <c r="J274" s="106">
        <v>-2.76</v>
      </c>
      <c r="K274" s="106">
        <v>0.89107824684207204</v>
      </c>
      <c r="L274" s="106">
        <v>0.30387414045348998</v>
      </c>
      <c r="M274" s="106">
        <v>0.908911527607</v>
      </c>
      <c r="N274" s="106">
        <v>0.89199475677996098</v>
      </c>
      <c r="P274" s="106">
        <v>0.58177743684227112</v>
      </c>
      <c r="Q274" s="106">
        <v>0.55663721980180492</v>
      </c>
      <c r="R274" s="106">
        <v>0.59434754536250423</v>
      </c>
      <c r="S274" s="106">
        <v>0.54406711128157181</v>
      </c>
      <c r="AA274" s="106">
        <v>822</v>
      </c>
      <c r="AB274" s="106">
        <v>847.09466192170828</v>
      </c>
      <c r="AE274" s="106">
        <v>21316.18</v>
      </c>
      <c r="AF274" s="106">
        <v>21410.2</v>
      </c>
    </row>
    <row r="275" spans="1:32" x14ac:dyDescent="0.2">
      <c r="A275" s="14">
        <v>43741</v>
      </c>
      <c r="B275" s="106">
        <v>836</v>
      </c>
      <c r="C275" s="106">
        <v>832</v>
      </c>
      <c r="D275" s="106">
        <v>1491</v>
      </c>
      <c r="E275" s="106">
        <v>1487</v>
      </c>
      <c r="F275" s="106">
        <v>0.55951580363147202</v>
      </c>
      <c r="G275" s="106">
        <v>0.56956846385168103</v>
      </c>
      <c r="H275" s="106">
        <v>1.2514336560699699E-2</v>
      </c>
      <c r="I275" s="106">
        <v>-0.803291502625752</v>
      </c>
      <c r="J275" s="106">
        <v>-1.8</v>
      </c>
      <c r="K275" s="106">
        <v>0.89182937183095901</v>
      </c>
      <c r="L275" s="106">
        <v>0.29510878427799497</v>
      </c>
      <c r="M275" s="106">
        <v>0.91083133715546805</v>
      </c>
      <c r="N275" s="106">
        <v>0.85518353961185101</v>
      </c>
      <c r="P275" s="106">
        <v>0.5820828004123807</v>
      </c>
      <c r="Q275" s="106">
        <v>0.55705412729098136</v>
      </c>
      <c r="R275" s="106">
        <v>0.59459713697308048</v>
      </c>
      <c r="S275" s="106">
        <v>0.54453979073028158</v>
      </c>
      <c r="AA275" s="106">
        <v>832</v>
      </c>
      <c r="AB275" s="106">
        <v>848.80711743772247</v>
      </c>
      <c r="AE275" s="106">
        <v>21422.22</v>
      </c>
      <c r="AF275" s="106">
        <v>21341.74</v>
      </c>
    </row>
    <row r="276" spans="1:32" x14ac:dyDescent="0.2">
      <c r="A276" s="14">
        <v>43740</v>
      </c>
      <c r="B276" s="106">
        <v>857</v>
      </c>
      <c r="C276" s="106">
        <v>863</v>
      </c>
      <c r="D276" s="106">
        <v>1528</v>
      </c>
      <c r="E276" s="106">
        <v>1529</v>
      </c>
      <c r="F276" s="106">
        <v>0.56442119032047</v>
      </c>
      <c r="G276" s="106">
        <v>0.56998790929705301</v>
      </c>
      <c r="H276" s="106">
        <v>1.26962469300813E-2</v>
      </c>
      <c r="I276" s="106">
        <v>-0.43845389958457898</v>
      </c>
      <c r="J276" s="106">
        <v>-0.99</v>
      </c>
      <c r="K276" s="106">
        <v>0.88953067276312503</v>
      </c>
      <c r="L276" s="106">
        <v>0.26618877367987998</v>
      </c>
      <c r="M276" s="106">
        <v>0.91218596739008095</v>
      </c>
      <c r="N276" s="106">
        <v>0.880592851566248</v>
      </c>
      <c r="P276" s="106">
        <v>0.58268415622713432</v>
      </c>
      <c r="Q276" s="106">
        <v>0.5572916623669717</v>
      </c>
      <c r="R276" s="106">
        <v>0.59538040315721563</v>
      </c>
      <c r="S276" s="106">
        <v>0.54459541543689038</v>
      </c>
      <c r="AA276" s="106">
        <v>863</v>
      </c>
      <c r="AB276" s="106">
        <v>872.78149466192178</v>
      </c>
      <c r="AE276" s="106">
        <v>21744.62</v>
      </c>
      <c r="AF276" s="106">
        <v>21778.61</v>
      </c>
    </row>
    <row r="277" spans="1:32" x14ac:dyDescent="0.2">
      <c r="A277" s="14">
        <v>43739</v>
      </c>
      <c r="B277" s="106">
        <v>840</v>
      </c>
      <c r="C277" s="106">
        <v>872</v>
      </c>
      <c r="D277" s="106">
        <v>1534</v>
      </c>
      <c r="E277" s="106">
        <v>1551</v>
      </c>
      <c r="F277" s="106">
        <v>0.56221792392005099</v>
      </c>
      <c r="G277" s="106">
        <v>0.57024246069015205</v>
      </c>
      <c r="H277" s="106">
        <v>1.27732371948754E-2</v>
      </c>
      <c r="I277" s="106">
        <v>-0.62823046716147002</v>
      </c>
      <c r="J277" s="106">
        <v>-1.43</v>
      </c>
      <c r="K277" s="106">
        <v>0.88454832262880401</v>
      </c>
      <c r="L277" s="106">
        <v>0.31103038432795999</v>
      </c>
      <c r="M277" s="106">
        <v>0.91433283359192397</v>
      </c>
      <c r="N277" s="106">
        <v>0.840134361598317</v>
      </c>
      <c r="P277" s="106">
        <v>0.5830156978850275</v>
      </c>
      <c r="Q277" s="106">
        <v>0.55746922349527661</v>
      </c>
      <c r="R277" s="106">
        <v>0.59578893507990283</v>
      </c>
      <c r="S277" s="106">
        <v>0.54469598630040128</v>
      </c>
      <c r="AA277" s="106">
        <v>872</v>
      </c>
      <c r="AB277" s="106">
        <v>885.33950177935947</v>
      </c>
      <c r="AE277" s="106">
        <v>21831.439999999999</v>
      </c>
      <c r="AF277" s="106">
        <v>21885.24</v>
      </c>
    </row>
    <row r="278" spans="1:32" x14ac:dyDescent="0.2">
      <c r="A278" s="14">
        <v>43738</v>
      </c>
      <c r="B278" s="106">
        <v>854</v>
      </c>
      <c r="C278" s="106">
        <v>842</v>
      </c>
      <c r="D278" s="106">
        <v>1517</v>
      </c>
      <c r="E278" s="106">
        <v>1511</v>
      </c>
      <c r="F278" s="106">
        <v>0.55724685638649896</v>
      </c>
      <c r="G278" s="106">
        <v>0.57039480051592095</v>
      </c>
      <c r="H278" s="106">
        <v>1.2744725365256501E-2</v>
      </c>
      <c r="I278" s="106">
        <v>-1.03163808968884</v>
      </c>
      <c r="J278" s="106">
        <v>-2.36</v>
      </c>
      <c r="K278" s="106">
        <v>0.88305225357556105</v>
      </c>
      <c r="L278" s="106">
        <v>0.35977521156488901</v>
      </c>
      <c r="M278" s="106">
        <v>0.91634092830038905</v>
      </c>
      <c r="N278" s="106">
        <v>0.79533035046262401</v>
      </c>
      <c r="P278" s="106">
        <v>0.58313952588117746</v>
      </c>
      <c r="Q278" s="106">
        <v>0.55765007515066445</v>
      </c>
      <c r="R278" s="106">
        <v>0.59588425124643396</v>
      </c>
      <c r="S278" s="106">
        <v>0.54490534978540794</v>
      </c>
      <c r="AA278" s="106">
        <v>842</v>
      </c>
      <c r="AB278" s="106">
        <v>862.50676156583631</v>
      </c>
      <c r="AE278" s="106">
        <v>21793.83</v>
      </c>
      <c r="AF278" s="106">
        <v>21755.84</v>
      </c>
    </row>
    <row r="279" spans="1:32" x14ac:dyDescent="0.2">
      <c r="A279" s="14">
        <v>43735</v>
      </c>
      <c r="B279" s="106">
        <v>861</v>
      </c>
      <c r="C279" s="106">
        <v>855</v>
      </c>
      <c r="D279" s="106">
        <v>1500</v>
      </c>
      <c r="E279" s="106">
        <v>1512</v>
      </c>
      <c r="F279" s="106">
        <v>0.56547619047619002</v>
      </c>
      <c r="G279" s="106">
        <v>0.57052661399253901</v>
      </c>
      <c r="H279" s="106">
        <v>1.26588943765794E-2</v>
      </c>
      <c r="I279" s="106">
        <v>-0.398962450124625</v>
      </c>
      <c r="J279" s="106">
        <v>-0.89</v>
      </c>
      <c r="K279" s="106">
        <v>0.87804393080097998</v>
      </c>
      <c r="L279" s="106">
        <v>0.38195361887205398</v>
      </c>
      <c r="M279" s="106">
        <v>0.91790530004756699</v>
      </c>
      <c r="N279" s="106">
        <v>0.80740887888841895</v>
      </c>
      <c r="P279" s="106">
        <v>0.58318550836911842</v>
      </c>
      <c r="Q279" s="106">
        <v>0.5578677196159596</v>
      </c>
      <c r="R279" s="106">
        <v>0.59584440274569783</v>
      </c>
      <c r="S279" s="106">
        <v>0.54520882523938019</v>
      </c>
      <c r="AA279" s="106">
        <v>855</v>
      </c>
      <c r="AB279" s="106">
        <v>863.07758007117445</v>
      </c>
      <c r="AE279" s="106">
        <v>21934.93</v>
      </c>
      <c r="AF279" s="106">
        <v>21878.9</v>
      </c>
    </row>
    <row r="280" spans="1:32" x14ac:dyDescent="0.2">
      <c r="A280" s="14">
        <v>43734</v>
      </c>
      <c r="B280" s="106">
        <v>873</v>
      </c>
      <c r="C280" s="106">
        <v>865</v>
      </c>
      <c r="D280" s="106">
        <v>1540</v>
      </c>
      <c r="E280" s="106">
        <v>1528</v>
      </c>
      <c r="F280" s="106">
        <v>0.56609947643978997</v>
      </c>
      <c r="G280" s="106">
        <v>0.57040999934104097</v>
      </c>
      <c r="H280" s="106">
        <v>1.2744874965562199E-2</v>
      </c>
      <c r="I280" s="106">
        <v>-0.33821617810280302</v>
      </c>
      <c r="J280" s="106">
        <v>-0.76</v>
      </c>
      <c r="K280" s="106">
        <v>0.86979112871207998</v>
      </c>
      <c r="L280" s="106">
        <v>0.44740570582603301</v>
      </c>
      <c r="M280" s="106">
        <v>0.91907698423950801</v>
      </c>
      <c r="N280" s="106">
        <v>0.81720491760004998</v>
      </c>
      <c r="P280" s="106">
        <v>0.58315487430660318</v>
      </c>
      <c r="Q280" s="106">
        <v>0.55766512437547877</v>
      </c>
      <c r="R280" s="106">
        <v>0.59589974927216538</v>
      </c>
      <c r="S280" s="106">
        <v>0.54492024940991657</v>
      </c>
      <c r="AA280" s="106">
        <v>865</v>
      </c>
      <c r="AB280" s="106">
        <v>872.21067615658365</v>
      </c>
      <c r="AE280" s="106">
        <v>22160.52</v>
      </c>
      <c r="AF280" s="106">
        <v>22048.240000000002</v>
      </c>
    </row>
    <row r="281" spans="1:32" x14ac:dyDescent="0.2">
      <c r="A281" s="14">
        <v>43733</v>
      </c>
      <c r="B281" s="106">
        <v>871</v>
      </c>
      <c r="C281" s="106">
        <v>861</v>
      </c>
      <c r="D281" s="106">
        <v>1510</v>
      </c>
      <c r="E281" s="106">
        <v>1521</v>
      </c>
      <c r="F281" s="106">
        <v>0.56607495069033498</v>
      </c>
      <c r="G281" s="106">
        <v>0.570315243731915</v>
      </c>
      <c r="H281" s="106">
        <v>1.28028570490425E-2</v>
      </c>
      <c r="I281" s="106">
        <v>-0.33119896795986398</v>
      </c>
      <c r="J281" s="106">
        <v>-0.75</v>
      </c>
      <c r="K281" s="106">
        <v>0.85765953458065503</v>
      </c>
      <c r="L281" s="106">
        <v>0.55911497010282796</v>
      </c>
      <c r="M281" s="106">
        <v>0.91991312054700702</v>
      </c>
      <c r="N281" s="106">
        <v>0.83571626986444703</v>
      </c>
      <c r="P281" s="106">
        <v>0.58311810078095749</v>
      </c>
      <c r="Q281" s="106">
        <v>0.55751238668287251</v>
      </c>
      <c r="R281" s="106">
        <v>0.59592095782999999</v>
      </c>
      <c r="S281" s="106">
        <v>0.54470952963383001</v>
      </c>
      <c r="AA281" s="106">
        <v>861</v>
      </c>
      <c r="AB281" s="106">
        <v>868.21494661921713</v>
      </c>
      <c r="AE281" s="106">
        <v>21961.82</v>
      </c>
      <c r="AF281" s="106">
        <v>22020.15</v>
      </c>
    </row>
    <row r="282" spans="1:32" x14ac:dyDescent="0.2">
      <c r="A282" s="14">
        <v>43732</v>
      </c>
      <c r="B282" s="106">
        <v>872</v>
      </c>
      <c r="C282" s="106">
        <v>874</v>
      </c>
      <c r="D282" s="106">
        <v>1536</v>
      </c>
      <c r="E282" s="106">
        <v>1523</v>
      </c>
      <c r="F282" s="106">
        <v>0.57386736703873897</v>
      </c>
      <c r="G282" s="106">
        <v>0.57013448419753099</v>
      </c>
      <c r="H282" s="106">
        <v>1.2956232943875301E-2</v>
      </c>
      <c r="I282" s="106">
        <v>0.28811482916200298</v>
      </c>
      <c r="J282" s="106">
        <v>0.65</v>
      </c>
      <c r="K282" s="106">
        <v>0.84387066909095498</v>
      </c>
      <c r="L282" s="106">
        <v>0.567563661220153</v>
      </c>
      <c r="M282" s="106">
        <v>0.92112585421725701</v>
      </c>
      <c r="N282" s="106">
        <v>0.82121161001799203</v>
      </c>
      <c r="P282" s="106">
        <v>0.58309071714140626</v>
      </c>
      <c r="Q282" s="106">
        <v>0.55717825125365572</v>
      </c>
      <c r="R282" s="106">
        <v>0.59604695008528163</v>
      </c>
      <c r="S282" s="106">
        <v>0.54422201830978034</v>
      </c>
      <c r="AA282" s="106">
        <v>874</v>
      </c>
      <c r="AB282" s="106">
        <v>869.35658362989329</v>
      </c>
      <c r="AE282" s="106">
        <v>22095.35</v>
      </c>
      <c r="AF282" s="106">
        <v>22098.84</v>
      </c>
    </row>
    <row r="283" spans="1:32" x14ac:dyDescent="0.2">
      <c r="A283" s="14">
        <v>43728</v>
      </c>
      <c r="B283" s="106">
        <v>881</v>
      </c>
      <c r="C283" s="106">
        <v>874</v>
      </c>
      <c r="D283" s="106">
        <v>1541</v>
      </c>
      <c r="E283" s="106">
        <v>1534</v>
      </c>
      <c r="F283" s="106">
        <v>0.56975228161668801</v>
      </c>
      <c r="G283" s="106">
        <v>0.56981672578581999</v>
      </c>
      <c r="H283" s="106">
        <v>1.31515577958768E-2</v>
      </c>
      <c r="I283" s="106">
        <v>-4.9001167870832696E-3</v>
      </c>
      <c r="J283" s="106">
        <v>-0.01</v>
      </c>
      <c r="K283" s="106">
        <v>0.81868387220262795</v>
      </c>
      <c r="L283" s="106">
        <v>0.62628652871003299</v>
      </c>
      <c r="M283" s="106">
        <v>0.9218575224669</v>
      </c>
      <c r="N283" s="106">
        <v>0.85444626340966001</v>
      </c>
      <c r="P283" s="106">
        <v>0.58296828358169683</v>
      </c>
      <c r="Q283" s="106">
        <v>0.55666516798994314</v>
      </c>
      <c r="R283" s="106">
        <v>0.59611984137757357</v>
      </c>
      <c r="S283" s="106">
        <v>0.54351361019406641</v>
      </c>
      <c r="AA283" s="106">
        <v>874</v>
      </c>
      <c r="AB283" s="106">
        <v>875.63558718861213</v>
      </c>
      <c r="AE283" s="106">
        <v>22130.74</v>
      </c>
      <c r="AF283" s="106">
        <v>22079.09</v>
      </c>
    </row>
    <row r="284" spans="1:32" x14ac:dyDescent="0.2">
      <c r="A284" s="14">
        <v>43727</v>
      </c>
      <c r="B284" s="106">
        <v>886</v>
      </c>
      <c r="C284" s="106">
        <v>878</v>
      </c>
      <c r="D284" s="106">
        <v>1529</v>
      </c>
      <c r="E284" s="106">
        <v>1524</v>
      </c>
      <c r="F284" s="106">
        <v>0.57611548556430403</v>
      </c>
      <c r="G284" s="106">
        <v>0.56944708183769399</v>
      </c>
      <c r="H284" s="106">
        <v>1.3532266152905899E-2</v>
      </c>
      <c r="I284" s="106">
        <v>0.49277804997783398</v>
      </c>
      <c r="J284" s="106">
        <v>1.1599999999999999</v>
      </c>
      <c r="K284" s="106">
        <v>0.80396548893554398</v>
      </c>
      <c r="L284" s="106">
        <v>0.59937235054108895</v>
      </c>
      <c r="M284" s="106">
        <v>0.92270641476453796</v>
      </c>
      <c r="N284" s="106">
        <v>0.83733509977716003</v>
      </c>
      <c r="P284" s="106">
        <v>0.58297934799059992</v>
      </c>
      <c r="Q284" s="106">
        <v>0.55591481568478807</v>
      </c>
      <c r="R284" s="106">
        <v>0.59651161414350584</v>
      </c>
      <c r="S284" s="106">
        <v>0.54238254953188214</v>
      </c>
      <c r="AA284" s="106">
        <v>878</v>
      </c>
      <c r="AB284" s="106">
        <v>869.92740213523132</v>
      </c>
      <c r="AE284" s="106">
        <v>22064.46</v>
      </c>
      <c r="AF284" s="106">
        <v>22044.45</v>
      </c>
    </row>
    <row r="285" spans="1:32" x14ac:dyDescent="0.2">
      <c r="A285" s="14">
        <v>43726</v>
      </c>
      <c r="B285" s="106">
        <v>881</v>
      </c>
      <c r="C285" s="106">
        <v>879</v>
      </c>
      <c r="D285" s="106">
        <v>1544</v>
      </c>
      <c r="E285" s="106">
        <v>1526</v>
      </c>
      <c r="F285" s="106">
        <v>0.57601572739187401</v>
      </c>
      <c r="G285" s="106">
        <v>0.56909538496210699</v>
      </c>
      <c r="H285" s="106">
        <v>1.36961609566879E-2</v>
      </c>
      <c r="I285" s="106">
        <v>0.50527607346695302</v>
      </c>
      <c r="J285" s="106">
        <v>1.2</v>
      </c>
      <c r="K285" s="106">
        <v>0.78939806673147805</v>
      </c>
      <c r="L285" s="106">
        <v>0.56504710541492997</v>
      </c>
      <c r="M285" s="106">
        <v>0.92337540198285495</v>
      </c>
      <c r="N285" s="106">
        <v>0.84756715544286598</v>
      </c>
      <c r="P285" s="106">
        <v>0.5827915459187949</v>
      </c>
      <c r="Q285" s="106">
        <v>0.55539922400541908</v>
      </c>
      <c r="R285" s="106">
        <v>0.5964877068754828</v>
      </c>
      <c r="S285" s="106">
        <v>0.54170306304873117</v>
      </c>
      <c r="AA285" s="106">
        <v>879</v>
      </c>
      <c r="AB285" s="106">
        <v>871.06903914590748</v>
      </c>
      <c r="AE285" s="106">
        <v>22014.65</v>
      </c>
      <c r="AF285" s="106">
        <v>21960.71</v>
      </c>
    </row>
    <row r="286" spans="1:32" x14ac:dyDescent="0.2">
      <c r="A286" s="14">
        <v>43725</v>
      </c>
      <c r="B286" s="106">
        <v>878</v>
      </c>
      <c r="C286" s="106">
        <v>884</v>
      </c>
      <c r="D286" s="106">
        <v>1554</v>
      </c>
      <c r="E286" s="106">
        <v>1552</v>
      </c>
      <c r="F286" s="106">
        <v>0.56958762886597902</v>
      </c>
      <c r="G286" s="106">
        <v>0.56896272281109606</v>
      </c>
      <c r="H286" s="106">
        <v>1.3676660197342601E-2</v>
      </c>
      <c r="I286" s="106">
        <v>4.5691422164897598E-2</v>
      </c>
      <c r="J286" s="106">
        <v>0.11</v>
      </c>
      <c r="K286" s="106">
        <v>0.77000150607281304</v>
      </c>
      <c r="L286" s="106">
        <v>0.50463449638064095</v>
      </c>
      <c r="M286" s="106">
        <v>0.92357738685128998</v>
      </c>
      <c r="N286" s="106">
        <v>0.86726896237361395</v>
      </c>
      <c r="P286" s="106">
        <v>0.58263938300843865</v>
      </c>
      <c r="Q286" s="106">
        <v>0.55528606261375346</v>
      </c>
      <c r="R286" s="106">
        <v>0.59631604320578124</v>
      </c>
      <c r="S286" s="106">
        <v>0.54160940241641087</v>
      </c>
      <c r="AA286" s="106">
        <v>884</v>
      </c>
      <c r="AB286" s="106">
        <v>885.9103202846976</v>
      </c>
      <c r="AE286" s="106">
        <v>21947.59</v>
      </c>
      <c r="AF286" s="106">
        <v>22001.32</v>
      </c>
    </row>
    <row r="287" spans="1:32" x14ac:dyDescent="0.2">
      <c r="A287" s="14">
        <v>43721</v>
      </c>
      <c r="B287" s="106">
        <v>881</v>
      </c>
      <c r="C287" s="106">
        <v>878</v>
      </c>
      <c r="D287" s="106">
        <v>1582</v>
      </c>
      <c r="E287" s="106">
        <v>1564</v>
      </c>
      <c r="F287" s="106">
        <v>0.56138107416879701</v>
      </c>
      <c r="G287" s="106">
        <v>0.568804488529151</v>
      </c>
      <c r="H287" s="106">
        <v>1.3737033505912001E-2</v>
      </c>
      <c r="I287" s="106">
        <v>-0.54039428215402097</v>
      </c>
      <c r="J287" s="106">
        <v>-1.32</v>
      </c>
      <c r="K287" s="106">
        <v>0.73774589812217395</v>
      </c>
      <c r="L287" s="106">
        <v>0.57289836717933995</v>
      </c>
      <c r="M287" s="106">
        <v>0.92342813409813895</v>
      </c>
      <c r="N287" s="106">
        <v>0.87836833911918599</v>
      </c>
      <c r="P287" s="106">
        <v>0.58254152203506304</v>
      </c>
      <c r="Q287" s="106">
        <v>0.55506745502323895</v>
      </c>
      <c r="R287" s="106">
        <v>0.59627855554097497</v>
      </c>
      <c r="S287" s="106">
        <v>0.54133042151732702</v>
      </c>
      <c r="AA287" s="106">
        <v>878</v>
      </c>
      <c r="AB287" s="106">
        <v>892.76014234875447</v>
      </c>
      <c r="AE287" s="106">
        <v>21907.83</v>
      </c>
      <c r="AF287" s="106">
        <v>21988.29</v>
      </c>
    </row>
    <row r="288" spans="1:32" x14ac:dyDescent="0.2">
      <c r="A288" s="14">
        <v>43720</v>
      </c>
      <c r="B288" s="106">
        <v>880</v>
      </c>
      <c r="C288" s="106">
        <v>875</v>
      </c>
      <c r="D288" s="106">
        <v>1583</v>
      </c>
      <c r="E288" s="106">
        <v>1572</v>
      </c>
      <c r="F288" s="106">
        <v>0.55661577608142498</v>
      </c>
      <c r="G288" s="106">
        <v>0.56867241929929302</v>
      </c>
      <c r="H288" s="106">
        <v>1.38548773941417E-2</v>
      </c>
      <c r="I288" s="106">
        <v>-0.87020930426752796</v>
      </c>
      <c r="J288" s="106">
        <v>-2.17</v>
      </c>
      <c r="K288" s="106">
        <v>0.71117163439353004</v>
      </c>
      <c r="L288" s="106">
        <v>0.55013610007459002</v>
      </c>
      <c r="M288" s="106">
        <v>0.92295580400521104</v>
      </c>
      <c r="N288" s="106">
        <v>0.89426965792818303</v>
      </c>
      <c r="P288" s="106">
        <v>0.58252729669343473</v>
      </c>
      <c r="Q288" s="106">
        <v>0.55481754190515131</v>
      </c>
      <c r="R288" s="106">
        <v>0.59638217408757643</v>
      </c>
      <c r="S288" s="106">
        <v>0.54096266451100961</v>
      </c>
      <c r="AA288" s="106">
        <v>875</v>
      </c>
      <c r="AB288" s="106">
        <v>897.32669039145912</v>
      </c>
      <c r="AE288" s="106">
        <v>21761.09</v>
      </c>
      <c r="AF288" s="106">
        <v>21759.61</v>
      </c>
    </row>
    <row r="289" spans="1:32" x14ac:dyDescent="0.2">
      <c r="A289" s="14">
        <v>43719</v>
      </c>
      <c r="B289" s="106">
        <v>854</v>
      </c>
      <c r="C289" s="106">
        <v>873</v>
      </c>
      <c r="D289" s="106">
        <v>1522</v>
      </c>
      <c r="E289" s="106">
        <v>1565</v>
      </c>
      <c r="F289" s="106">
        <v>0.55782747603833804</v>
      </c>
      <c r="G289" s="106">
        <v>0.56854432291165402</v>
      </c>
      <c r="H289" s="106">
        <v>1.40093074471271E-2</v>
      </c>
      <c r="I289" s="106">
        <v>-0.764980489846672</v>
      </c>
      <c r="J289" s="106">
        <v>-1.92</v>
      </c>
      <c r="K289" s="106">
        <v>0.68511931374221002</v>
      </c>
      <c r="L289" s="106">
        <v>0.44081966301179798</v>
      </c>
      <c r="M289" s="106">
        <v>0.92248970591147805</v>
      </c>
      <c r="N289" s="106">
        <v>0.89354264638584902</v>
      </c>
      <c r="P289" s="106">
        <v>0.58255363035878116</v>
      </c>
      <c r="Q289" s="106">
        <v>0.55453501546452688</v>
      </c>
      <c r="R289" s="106">
        <v>0.59656293780590819</v>
      </c>
      <c r="S289" s="106">
        <v>0.54052570801739985</v>
      </c>
      <c r="AA289" s="106">
        <v>873</v>
      </c>
      <c r="AB289" s="106">
        <v>893.33096085409261</v>
      </c>
      <c r="AE289" s="106">
        <v>21466.66</v>
      </c>
      <c r="AF289" s="106">
        <v>21597.759999999998</v>
      </c>
    </row>
    <row r="290" spans="1:32" x14ac:dyDescent="0.2">
      <c r="A290" s="14">
        <v>43718</v>
      </c>
      <c r="B290" s="106">
        <v>819</v>
      </c>
      <c r="C290" s="106">
        <v>842</v>
      </c>
      <c r="D290" s="106">
        <v>1470</v>
      </c>
      <c r="E290" s="106">
        <v>1497</v>
      </c>
      <c r="F290" s="106">
        <v>0.56245824983299897</v>
      </c>
      <c r="G290" s="106">
        <v>0.568496989873846</v>
      </c>
      <c r="H290" s="106">
        <v>1.40513703176327E-2</v>
      </c>
      <c r="I290" s="106">
        <v>-0.42976164632636299</v>
      </c>
      <c r="J290" s="106">
        <v>-1.07</v>
      </c>
      <c r="K290" s="106">
        <v>0.67873469554915999</v>
      </c>
      <c r="L290" s="106">
        <v>0.31180280729835202</v>
      </c>
      <c r="M290" s="106">
        <v>0.92172532545427799</v>
      </c>
      <c r="N290" s="106">
        <v>0.91153127180688198</v>
      </c>
      <c r="P290" s="106">
        <v>0.58254836019147871</v>
      </c>
      <c r="Q290" s="106">
        <v>0.5544456195562133</v>
      </c>
      <c r="R290" s="106">
        <v>0.59659973050911141</v>
      </c>
      <c r="S290" s="106">
        <v>0.54039424923858059</v>
      </c>
      <c r="AA290" s="106">
        <v>842</v>
      </c>
      <c r="AB290" s="106">
        <v>854.51530249110328</v>
      </c>
      <c r="AE290" s="106">
        <v>21363.57</v>
      </c>
      <c r="AF290" s="106">
        <v>21392.1</v>
      </c>
    </row>
    <row r="291" spans="1:32" x14ac:dyDescent="0.2">
      <c r="A291" s="14">
        <v>43717</v>
      </c>
      <c r="B291" s="106">
        <v>805</v>
      </c>
      <c r="C291" s="106">
        <v>811</v>
      </c>
      <c r="D291" s="106">
        <v>1445</v>
      </c>
      <c r="E291" s="106">
        <v>1443</v>
      </c>
      <c r="F291" s="106">
        <v>0.56202356202356196</v>
      </c>
      <c r="G291" s="106">
        <v>0.56837935599798295</v>
      </c>
      <c r="H291" s="106">
        <v>1.41380946567584E-2</v>
      </c>
      <c r="I291" s="106">
        <v>-0.44955095638598902</v>
      </c>
      <c r="J291" s="106">
        <v>-1.1299999999999999</v>
      </c>
      <c r="K291" s="106">
        <v>0.67867933449147899</v>
      </c>
      <c r="L291" s="106">
        <v>8.5190787548654695E-2</v>
      </c>
      <c r="M291" s="106">
        <v>0.92088447306690002</v>
      </c>
      <c r="N291" s="106">
        <v>0.91222809434599605</v>
      </c>
      <c r="P291" s="106">
        <v>0.58251745065474136</v>
      </c>
      <c r="Q291" s="106">
        <v>0.55424126134122453</v>
      </c>
      <c r="R291" s="106">
        <v>0.59665554531149978</v>
      </c>
      <c r="S291" s="106">
        <v>0.54010316668446612</v>
      </c>
      <c r="AA291" s="106">
        <v>811</v>
      </c>
      <c r="AB291" s="106">
        <v>823.69110320284699</v>
      </c>
      <c r="AE291" s="106">
        <v>21214.560000000001</v>
      </c>
      <c r="AF291" s="106">
        <v>21318.42</v>
      </c>
    </row>
    <row r="292" spans="1:32" x14ac:dyDescent="0.2">
      <c r="A292" s="14">
        <v>43714</v>
      </c>
      <c r="B292" s="106">
        <v>790</v>
      </c>
      <c r="C292" s="106">
        <v>805</v>
      </c>
      <c r="D292" s="106">
        <v>1449</v>
      </c>
      <c r="E292" s="106">
        <v>1462</v>
      </c>
      <c r="F292" s="106">
        <v>0.55061559507523905</v>
      </c>
      <c r="G292" s="106">
        <v>0.56822814799630805</v>
      </c>
      <c r="H292" s="106">
        <v>1.4265333503229199E-2</v>
      </c>
      <c r="I292" s="106">
        <v>-1.2346401096813999</v>
      </c>
      <c r="J292" s="106">
        <v>-3.2</v>
      </c>
      <c r="K292" s="106">
        <v>0.70007643793209096</v>
      </c>
      <c r="L292" s="106">
        <v>3.5925507705616998E-2</v>
      </c>
      <c r="M292" s="106">
        <v>0.92002467605648797</v>
      </c>
      <c r="N292" s="106">
        <v>0.90790003209115799</v>
      </c>
      <c r="P292" s="106">
        <v>0.58249348149953728</v>
      </c>
      <c r="Q292" s="106">
        <v>0.55396281449307883</v>
      </c>
      <c r="R292" s="106">
        <v>0.59675881500276651</v>
      </c>
      <c r="S292" s="106">
        <v>0.5396974809898496</v>
      </c>
      <c r="AA292" s="106">
        <v>805</v>
      </c>
      <c r="AB292" s="106">
        <v>834.53665480427048</v>
      </c>
      <c r="AE292" s="106">
        <v>21201.83</v>
      </c>
      <c r="AF292" s="106">
        <v>21199.57</v>
      </c>
    </row>
    <row r="293" spans="1:32" x14ac:dyDescent="0.2">
      <c r="A293" s="14">
        <v>43713</v>
      </c>
      <c r="B293" s="106">
        <v>758</v>
      </c>
      <c r="C293" s="106">
        <v>780</v>
      </c>
      <c r="D293" s="106">
        <v>1416</v>
      </c>
      <c r="E293" s="106">
        <v>1435</v>
      </c>
      <c r="F293" s="106">
        <v>0.54355400696864098</v>
      </c>
      <c r="G293" s="106">
        <v>0.56824880213909401</v>
      </c>
      <c r="H293" s="106">
        <v>1.42409186332928E-2</v>
      </c>
      <c r="I293" s="106">
        <v>-1.7340731877170801</v>
      </c>
      <c r="J293" s="106">
        <v>-4.54</v>
      </c>
      <c r="K293" s="106">
        <v>0.72348322048617597</v>
      </c>
      <c r="L293" s="106">
        <v>1.9454434796224201E-2</v>
      </c>
      <c r="M293" s="106">
        <v>0.91923133566772397</v>
      </c>
      <c r="N293" s="106">
        <v>0.90137810197130297</v>
      </c>
      <c r="P293" s="106">
        <v>0.58248972077238681</v>
      </c>
      <c r="Q293" s="106">
        <v>0.55400788350580121</v>
      </c>
      <c r="R293" s="106">
        <v>0.59673063940567961</v>
      </c>
      <c r="S293" s="106">
        <v>0.53976696487250841</v>
      </c>
      <c r="AA293" s="106">
        <v>780</v>
      </c>
      <c r="AB293" s="106">
        <v>819.12455516014234</v>
      </c>
      <c r="AE293" s="106">
        <v>20800.29</v>
      </c>
      <c r="AF293" s="106">
        <v>21085.94</v>
      </c>
    </row>
    <row r="294" spans="1:32" x14ac:dyDescent="0.2">
      <c r="A294" s="14">
        <v>43712</v>
      </c>
      <c r="B294" s="106">
        <v>765</v>
      </c>
      <c r="C294" s="106">
        <v>752</v>
      </c>
      <c r="D294" s="106">
        <v>1401</v>
      </c>
      <c r="E294" s="106">
        <v>1398</v>
      </c>
      <c r="F294" s="106">
        <v>0.53791130185979896</v>
      </c>
      <c r="G294" s="106">
        <v>0.56830657969876097</v>
      </c>
      <c r="H294" s="106">
        <v>1.41491054046147E-2</v>
      </c>
      <c r="I294" s="106">
        <v>-2.1482119872432701</v>
      </c>
      <c r="J294" s="106">
        <v>-5.65</v>
      </c>
      <c r="K294" s="106">
        <v>0.72657121740923103</v>
      </c>
      <c r="L294" s="106">
        <v>2.55355453273996E-2</v>
      </c>
      <c r="M294" s="106">
        <v>0.91844408932858002</v>
      </c>
      <c r="N294" s="106">
        <v>0.89201848996612798</v>
      </c>
      <c r="P294" s="106">
        <v>0.58245568510337564</v>
      </c>
      <c r="Q294" s="106">
        <v>0.5541574742941463</v>
      </c>
      <c r="R294" s="106">
        <v>0.59660479050799042</v>
      </c>
      <c r="S294" s="106">
        <v>0.54000836888953152</v>
      </c>
      <c r="AA294" s="106">
        <v>752</v>
      </c>
      <c r="AB294" s="106">
        <v>798.00427046263349</v>
      </c>
      <c r="AE294" s="106">
        <v>20578.669999999998</v>
      </c>
      <c r="AF294" s="106">
        <v>20649.14</v>
      </c>
    </row>
    <row r="295" spans="1:32" x14ac:dyDescent="0.2">
      <c r="A295" s="14">
        <v>43711</v>
      </c>
      <c r="B295" s="106">
        <v>775</v>
      </c>
      <c r="C295" s="106">
        <v>766</v>
      </c>
      <c r="D295" s="106">
        <v>1400</v>
      </c>
      <c r="E295" s="106">
        <v>1412</v>
      </c>
      <c r="F295" s="106">
        <v>0.54249291784702502</v>
      </c>
      <c r="G295" s="106">
        <v>0.56839193075188899</v>
      </c>
      <c r="H295" s="106">
        <v>1.39838378555941E-2</v>
      </c>
      <c r="I295" s="106">
        <v>-1.85206759205259</v>
      </c>
      <c r="J295" s="106">
        <v>-4.7699999999999996</v>
      </c>
      <c r="K295" s="106">
        <v>0.743174109580791</v>
      </c>
      <c r="L295" s="106">
        <v>9.5101944028733801E-2</v>
      </c>
      <c r="M295" s="106">
        <v>0.91756716106884295</v>
      </c>
      <c r="N295" s="106">
        <v>0.89627925497457195</v>
      </c>
      <c r="P295" s="106">
        <v>0.58237576860748308</v>
      </c>
      <c r="Q295" s="106">
        <v>0.55440809289629489</v>
      </c>
      <c r="R295" s="106">
        <v>0.59635960646307717</v>
      </c>
      <c r="S295" s="106">
        <v>0.5404242550407008</v>
      </c>
      <c r="AA295" s="106">
        <v>766</v>
      </c>
      <c r="AB295" s="106">
        <v>805.99572953736663</v>
      </c>
      <c r="AE295" s="106">
        <v>20581.580000000002</v>
      </c>
      <c r="AF295" s="106">
        <v>20625.16</v>
      </c>
    </row>
    <row r="296" spans="1:32" x14ac:dyDescent="0.2">
      <c r="A296" s="14">
        <v>43710</v>
      </c>
      <c r="B296" s="106">
        <v>788</v>
      </c>
      <c r="C296" s="106">
        <v>782</v>
      </c>
      <c r="D296" s="106">
        <v>1416</v>
      </c>
      <c r="E296" s="106">
        <v>1408</v>
      </c>
      <c r="F296" s="106">
        <v>0.55539772727272696</v>
      </c>
      <c r="G296" s="106">
        <v>0.56839705053790301</v>
      </c>
      <c r="H296" s="106">
        <v>1.3974421850900099E-2</v>
      </c>
      <c r="I296" s="106">
        <v>-0.93022261699784303</v>
      </c>
      <c r="J296" s="106">
        <v>-2.34</v>
      </c>
      <c r="K296" s="106">
        <v>0.77191357669848404</v>
      </c>
      <c r="L296" s="106">
        <v>3.6172943427634503E-2</v>
      </c>
      <c r="M296" s="106">
        <v>0.91723854678934602</v>
      </c>
      <c r="N296" s="106">
        <v>0.86204591179074797</v>
      </c>
      <c r="P296" s="106">
        <v>0.58237147238880316</v>
      </c>
      <c r="Q296" s="106">
        <v>0.55442262868700287</v>
      </c>
      <c r="R296" s="106">
        <v>0.59634589423970319</v>
      </c>
      <c r="S296" s="106">
        <v>0.54044820683610284</v>
      </c>
      <c r="AA296" s="106">
        <v>782</v>
      </c>
      <c r="AB296" s="106">
        <v>803.7124555160143</v>
      </c>
      <c r="AE296" s="106">
        <v>20625.75</v>
      </c>
      <c r="AF296" s="106">
        <v>20620.189999999999</v>
      </c>
    </row>
    <row r="297" spans="1:32" x14ac:dyDescent="0.2">
      <c r="A297" s="14">
        <v>43707</v>
      </c>
      <c r="B297" s="106">
        <v>782</v>
      </c>
      <c r="C297" s="106">
        <v>793</v>
      </c>
      <c r="D297" s="106">
        <v>1425</v>
      </c>
      <c r="E297" s="106">
        <v>1432</v>
      </c>
      <c r="F297" s="106">
        <v>0.55377094972066998</v>
      </c>
      <c r="G297" s="106">
        <v>0.56817549635339903</v>
      </c>
      <c r="H297" s="106">
        <v>1.4306535499234101E-2</v>
      </c>
      <c r="I297" s="106">
        <v>-1.0068507944148899</v>
      </c>
      <c r="J297" s="106">
        <v>-2.6</v>
      </c>
      <c r="K297" s="106">
        <v>0.79487000357502502</v>
      </c>
      <c r="L297" s="106">
        <v>2.2429243105094799E-2</v>
      </c>
      <c r="M297" s="106">
        <v>0.91714391392497197</v>
      </c>
      <c r="N297" s="106">
        <v>0.84002660150795305</v>
      </c>
      <c r="P297" s="106">
        <v>0.58248203185263314</v>
      </c>
      <c r="Q297" s="106">
        <v>0.55386896085416493</v>
      </c>
      <c r="R297" s="106">
        <v>0.59678856735186725</v>
      </c>
      <c r="S297" s="106">
        <v>0.53956242535493082</v>
      </c>
      <c r="AA297" s="106">
        <v>793</v>
      </c>
      <c r="AB297" s="106">
        <v>817.41209964412815</v>
      </c>
      <c r="AE297" s="106">
        <v>20641.490000000002</v>
      </c>
      <c r="AF297" s="106">
        <v>20704.37</v>
      </c>
    </row>
    <row r="298" spans="1:32" x14ac:dyDescent="0.2">
      <c r="A298" s="14">
        <v>43706</v>
      </c>
      <c r="B298" s="106">
        <v>781</v>
      </c>
      <c r="C298" s="106">
        <v>775</v>
      </c>
      <c r="D298" s="106">
        <v>1407</v>
      </c>
      <c r="E298" s="106">
        <v>1395</v>
      </c>
      <c r="F298" s="106">
        <v>0.55555555555555503</v>
      </c>
      <c r="G298" s="106">
        <v>0.56812061932264002</v>
      </c>
      <c r="H298" s="106">
        <v>1.43694385985484E-2</v>
      </c>
      <c r="I298" s="106">
        <v>-0.87442969194039899</v>
      </c>
      <c r="J298" s="106">
        <v>-2.2599999999999998</v>
      </c>
      <c r="K298" s="106">
        <v>0.79730860077287502</v>
      </c>
      <c r="L298" s="106">
        <v>1.8639520029604499E-2</v>
      </c>
      <c r="M298" s="106">
        <v>0.91731998086177902</v>
      </c>
      <c r="N298" s="106">
        <v>0.77730201660466003</v>
      </c>
      <c r="P298" s="106">
        <v>0.58249005792118846</v>
      </c>
      <c r="Q298" s="106">
        <v>0.55375118072409157</v>
      </c>
      <c r="R298" s="106">
        <v>0.5968594965197368</v>
      </c>
      <c r="S298" s="106">
        <v>0.53938174212554324</v>
      </c>
      <c r="AA298" s="106">
        <v>775</v>
      </c>
      <c r="AB298" s="106">
        <v>796.2918149466193</v>
      </c>
      <c r="AE298" s="106">
        <v>20500.5</v>
      </c>
      <c r="AF298" s="106">
        <v>20460.93</v>
      </c>
    </row>
    <row r="299" spans="1:32" x14ac:dyDescent="0.2">
      <c r="A299" s="14">
        <v>43705</v>
      </c>
      <c r="B299" s="106">
        <v>778</v>
      </c>
      <c r="C299" s="106">
        <v>776</v>
      </c>
      <c r="D299" s="106">
        <v>1407</v>
      </c>
      <c r="E299" s="106">
        <v>1402</v>
      </c>
      <c r="F299" s="106">
        <v>0.55349500713266697</v>
      </c>
      <c r="G299" s="106">
        <v>0.56822494900443499</v>
      </c>
      <c r="H299" s="106">
        <v>1.43060970894792E-2</v>
      </c>
      <c r="I299" s="106">
        <v>-1.02962686326238</v>
      </c>
      <c r="J299" s="106">
        <v>-2.66</v>
      </c>
      <c r="K299" s="106">
        <v>0.79985825821983503</v>
      </c>
      <c r="L299" s="106">
        <v>2.7606821866643799E-2</v>
      </c>
      <c r="M299" s="106">
        <v>0.91752646647371205</v>
      </c>
      <c r="N299" s="106">
        <v>0.70436994559733701</v>
      </c>
      <c r="P299" s="106">
        <v>0.58253104609391415</v>
      </c>
      <c r="Q299" s="106">
        <v>0.55391885191495582</v>
      </c>
      <c r="R299" s="106">
        <v>0.59683714318339343</v>
      </c>
      <c r="S299" s="106">
        <v>0.53961275482547655</v>
      </c>
      <c r="AA299" s="106">
        <v>776</v>
      </c>
      <c r="AB299" s="106">
        <v>800.28754448398581</v>
      </c>
      <c r="AE299" s="106">
        <v>20474.310000000001</v>
      </c>
      <c r="AF299" s="106">
        <v>20479.419999999998</v>
      </c>
    </row>
    <row r="300" spans="1:32" x14ac:dyDescent="0.2">
      <c r="A300" s="14">
        <v>43704</v>
      </c>
      <c r="B300" s="106">
        <v>764</v>
      </c>
      <c r="C300" s="106">
        <v>778</v>
      </c>
      <c r="D300" s="106">
        <v>1398</v>
      </c>
      <c r="E300" s="106">
        <v>1398</v>
      </c>
      <c r="F300" s="106">
        <v>0.55650929899856905</v>
      </c>
      <c r="G300" s="106">
        <v>0.56842227436344905</v>
      </c>
      <c r="H300" s="106">
        <v>1.42032599004011E-2</v>
      </c>
      <c r="I300" s="106">
        <v>-0.83874937503212099</v>
      </c>
      <c r="J300" s="106">
        <v>-2.14</v>
      </c>
      <c r="K300" s="106">
        <v>0.79415042183742102</v>
      </c>
      <c r="L300" s="106">
        <v>3.5015597027264103E-2</v>
      </c>
      <c r="M300" s="106">
        <v>0.91762393854392099</v>
      </c>
      <c r="N300" s="106">
        <v>0.666233027943547</v>
      </c>
      <c r="P300" s="106">
        <v>0.58262553426385011</v>
      </c>
      <c r="Q300" s="106">
        <v>0.554219014463048</v>
      </c>
      <c r="R300" s="106">
        <v>0.59682879416425128</v>
      </c>
      <c r="S300" s="106">
        <v>0.54001575456264683</v>
      </c>
      <c r="AA300" s="106">
        <v>778</v>
      </c>
      <c r="AB300" s="106">
        <v>798.00427046263349</v>
      </c>
      <c r="AE300" s="106">
        <v>20467.22</v>
      </c>
      <c r="AF300" s="106">
        <v>20456.080000000002</v>
      </c>
    </row>
    <row r="301" spans="1:32" x14ac:dyDescent="0.2">
      <c r="A301" s="14">
        <v>43703</v>
      </c>
      <c r="B301" s="106">
        <v>773</v>
      </c>
      <c r="C301" s="106">
        <v>762</v>
      </c>
      <c r="D301" s="106">
        <v>1361</v>
      </c>
      <c r="E301" s="106">
        <v>1384</v>
      </c>
      <c r="F301" s="106">
        <v>0.55057803468208</v>
      </c>
      <c r="G301" s="106">
        <v>0.56854844667309801</v>
      </c>
      <c r="H301" s="106">
        <v>1.41387572294253E-2</v>
      </c>
      <c r="I301" s="106">
        <v>-1.2710036461774401</v>
      </c>
      <c r="J301" s="106">
        <v>-3.26</v>
      </c>
      <c r="K301" s="106">
        <v>0.79322457769547094</v>
      </c>
      <c r="L301" s="106">
        <v>5.2453406355055299E-2</v>
      </c>
      <c r="M301" s="106">
        <v>0.91760423984276196</v>
      </c>
      <c r="N301" s="106">
        <v>0.66609460067704096</v>
      </c>
      <c r="P301" s="106">
        <v>0.58268720390252327</v>
      </c>
      <c r="Q301" s="106">
        <v>0.55440968944367275</v>
      </c>
      <c r="R301" s="106">
        <v>0.59682596113194863</v>
      </c>
      <c r="S301" s="106">
        <v>0.54027093221424738</v>
      </c>
      <c r="AA301" s="106">
        <v>762</v>
      </c>
      <c r="AB301" s="106">
        <v>790.01281138790034</v>
      </c>
      <c r="AE301" s="106">
        <v>20325.439999999999</v>
      </c>
      <c r="AF301" s="106">
        <v>20261.04</v>
      </c>
    </row>
    <row r="302" spans="1:32" x14ac:dyDescent="0.2">
      <c r="A302" s="14">
        <v>43700</v>
      </c>
      <c r="B302" s="106">
        <v>785</v>
      </c>
      <c r="C302" s="106">
        <v>802</v>
      </c>
      <c r="D302" s="106">
        <v>1405</v>
      </c>
      <c r="E302" s="106">
        <v>1405</v>
      </c>
      <c r="F302" s="106">
        <v>0.57081850533807799</v>
      </c>
      <c r="G302" s="106">
        <v>0.56904891738321095</v>
      </c>
      <c r="H302" s="106">
        <v>1.41581063436001E-2</v>
      </c>
      <c r="I302" s="106">
        <v>0.124987615710827</v>
      </c>
      <c r="J302" s="106">
        <v>0.31</v>
      </c>
      <c r="K302" s="106">
        <v>0.79408476524747595</v>
      </c>
      <c r="L302" s="106">
        <v>5.6161878533789802E-2</v>
      </c>
      <c r="M302" s="106">
        <v>0.91773838896234905</v>
      </c>
      <c r="N302" s="106">
        <v>0.67903269978177005</v>
      </c>
      <c r="P302" s="106">
        <v>0.5832070237268111</v>
      </c>
      <c r="Q302" s="106">
        <v>0.5548908110396108</v>
      </c>
      <c r="R302" s="106">
        <v>0.59736513007041114</v>
      </c>
      <c r="S302" s="106">
        <v>0.54073270469601076</v>
      </c>
      <c r="AA302" s="106">
        <v>802</v>
      </c>
      <c r="AB302" s="106">
        <v>802</v>
      </c>
      <c r="AE302" s="106">
        <v>20579.98</v>
      </c>
      <c r="AF302" s="106">
        <v>20710.91</v>
      </c>
    </row>
    <row r="303" spans="1:32" x14ac:dyDescent="0.2">
      <c r="A303" s="14"/>
    </row>
    <row r="304" spans="1:32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</row>
    <row r="309" spans="1:12" x14ac:dyDescent="0.2">
      <c r="A309" s="14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</row>
    <row r="316" spans="1:12" x14ac:dyDescent="0.2">
      <c r="A316" s="14"/>
    </row>
    <row r="317" spans="1:12" x14ac:dyDescent="0.2">
      <c r="A317" s="14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3"/>
    </row>
    <row r="665" spans="1:1" x14ac:dyDescent="0.2">
      <c r="A665" s="303"/>
    </row>
    <row r="666" spans="1:1" x14ac:dyDescent="0.2">
      <c r="A666" s="303"/>
    </row>
    <row r="667" spans="1:1" x14ac:dyDescent="0.2">
      <c r="A667" s="303"/>
    </row>
    <row r="668" spans="1:1" x14ac:dyDescent="0.2">
      <c r="A668" s="303"/>
    </row>
    <row r="669" spans="1:1" x14ac:dyDescent="0.2">
      <c r="A669" s="303"/>
    </row>
    <row r="670" spans="1:1" x14ac:dyDescent="0.2">
      <c r="A670" s="303"/>
    </row>
    <row r="671" spans="1:1" x14ac:dyDescent="0.2">
      <c r="A671" s="303"/>
    </row>
    <row r="672" spans="1:1" x14ac:dyDescent="0.2">
      <c r="A672" s="303"/>
    </row>
    <row r="673" spans="1:12" x14ac:dyDescent="0.2">
      <c r="A673" s="303"/>
    </row>
    <row r="674" spans="1:12" x14ac:dyDescent="0.2">
      <c r="A674" s="303"/>
    </row>
    <row r="675" spans="1:12" x14ac:dyDescent="0.2">
      <c r="A675" s="303"/>
    </row>
    <row r="676" spans="1:12" x14ac:dyDescent="0.2">
      <c r="A676" s="303"/>
      <c r="L676" s="15"/>
    </row>
    <row r="677" spans="1:12" x14ac:dyDescent="0.2">
      <c r="A677" s="303"/>
      <c r="L677" s="15"/>
    </row>
    <row r="678" spans="1:12" x14ac:dyDescent="0.2">
      <c r="A678" s="303"/>
    </row>
    <row r="679" spans="1:12" x14ac:dyDescent="0.2">
      <c r="A679" s="303"/>
    </row>
    <row r="680" spans="1:12" x14ac:dyDescent="0.2">
      <c r="A680" s="303"/>
    </row>
    <row r="681" spans="1:12" x14ac:dyDescent="0.2">
      <c r="A681" s="303"/>
    </row>
    <row r="682" spans="1:12" x14ac:dyDescent="0.2">
      <c r="A682" s="303"/>
    </row>
    <row r="683" spans="1:12" x14ac:dyDescent="0.2">
      <c r="A683" s="303"/>
    </row>
    <row r="684" spans="1:12" x14ac:dyDescent="0.2">
      <c r="A684" s="303"/>
    </row>
    <row r="685" spans="1:12" x14ac:dyDescent="0.2">
      <c r="A685" s="303"/>
    </row>
    <row r="686" spans="1:12" x14ac:dyDescent="0.2">
      <c r="A686" s="303"/>
    </row>
    <row r="687" spans="1:12" x14ac:dyDescent="0.2">
      <c r="A687" s="303"/>
    </row>
    <row r="688" spans="1:12" x14ac:dyDescent="0.2">
      <c r="A688" s="303"/>
    </row>
    <row r="689" spans="1:1" x14ac:dyDescent="0.2">
      <c r="A689" s="303"/>
    </row>
    <row r="690" spans="1:1" x14ac:dyDescent="0.2">
      <c r="A690" s="303"/>
    </row>
    <row r="691" spans="1:1" x14ac:dyDescent="0.2">
      <c r="A691" s="303"/>
    </row>
    <row r="692" spans="1:1" x14ac:dyDescent="0.2">
      <c r="A692" s="303"/>
    </row>
    <row r="693" spans="1:1" x14ac:dyDescent="0.2">
      <c r="A693" s="303"/>
    </row>
    <row r="694" spans="1:1" x14ac:dyDescent="0.2">
      <c r="A694" s="303"/>
    </row>
    <row r="695" spans="1:1" x14ac:dyDescent="0.2">
      <c r="A695" s="303"/>
    </row>
    <row r="696" spans="1:1" x14ac:dyDescent="0.2">
      <c r="A696" s="303"/>
    </row>
    <row r="697" spans="1:1" x14ac:dyDescent="0.2">
      <c r="A697" s="303"/>
    </row>
    <row r="698" spans="1:1" x14ac:dyDescent="0.2">
      <c r="A698" s="303"/>
    </row>
    <row r="699" spans="1:1" x14ac:dyDescent="0.2">
      <c r="A699" s="303"/>
    </row>
    <row r="700" spans="1:1" x14ac:dyDescent="0.2">
      <c r="A700" s="303"/>
    </row>
    <row r="701" spans="1:1" x14ac:dyDescent="0.2">
      <c r="A701" s="303"/>
    </row>
    <row r="702" spans="1:1" x14ac:dyDescent="0.2">
      <c r="A702" s="303"/>
    </row>
    <row r="703" spans="1:1" x14ac:dyDescent="0.2">
      <c r="A703" s="303"/>
    </row>
    <row r="704" spans="1:1" x14ac:dyDescent="0.2">
      <c r="A704" s="303"/>
    </row>
    <row r="705" spans="1:1" x14ac:dyDescent="0.2">
      <c r="A705" s="303"/>
    </row>
    <row r="706" spans="1:1" x14ac:dyDescent="0.2">
      <c r="A706" s="303"/>
    </row>
    <row r="707" spans="1:1" x14ac:dyDescent="0.2">
      <c r="A707" s="303"/>
    </row>
    <row r="708" spans="1:1" x14ac:dyDescent="0.2">
      <c r="A708" s="303"/>
    </row>
    <row r="709" spans="1:1" x14ac:dyDescent="0.2">
      <c r="A709" s="303"/>
    </row>
    <row r="710" spans="1:1" x14ac:dyDescent="0.2">
      <c r="A710" s="303"/>
    </row>
    <row r="711" spans="1:1" x14ac:dyDescent="0.2">
      <c r="A711" s="303"/>
    </row>
    <row r="712" spans="1:1" x14ac:dyDescent="0.2">
      <c r="A712" s="303"/>
    </row>
    <row r="713" spans="1:1" x14ac:dyDescent="0.2">
      <c r="A713" s="303"/>
    </row>
    <row r="714" spans="1:1" x14ac:dyDescent="0.2">
      <c r="A714" s="303"/>
    </row>
    <row r="715" spans="1:1" x14ac:dyDescent="0.2">
      <c r="A715" s="303"/>
    </row>
    <row r="716" spans="1:1" x14ac:dyDescent="0.2">
      <c r="A716" s="303"/>
    </row>
    <row r="717" spans="1:1" x14ac:dyDescent="0.2">
      <c r="A717" s="303"/>
    </row>
    <row r="718" spans="1:1" x14ac:dyDescent="0.2">
      <c r="A718" s="303"/>
    </row>
    <row r="719" spans="1:1" x14ac:dyDescent="0.2">
      <c r="A719" s="303"/>
    </row>
    <row r="720" spans="1:1" x14ac:dyDescent="0.2">
      <c r="A720" s="303"/>
    </row>
    <row r="721" spans="1:1" x14ac:dyDescent="0.2">
      <c r="A721" s="303"/>
    </row>
    <row r="722" spans="1:1" x14ac:dyDescent="0.2">
      <c r="A722" s="303"/>
    </row>
    <row r="723" spans="1:1" x14ac:dyDescent="0.2">
      <c r="A723" s="303"/>
    </row>
    <row r="724" spans="1:1" x14ac:dyDescent="0.2">
      <c r="A724" s="303"/>
    </row>
    <row r="725" spans="1:1" x14ac:dyDescent="0.2">
      <c r="A725" s="303"/>
    </row>
    <row r="726" spans="1:1" x14ac:dyDescent="0.2">
      <c r="A726" s="303"/>
    </row>
    <row r="727" spans="1:1" x14ac:dyDescent="0.2">
      <c r="A727" s="303"/>
    </row>
    <row r="728" spans="1:1" x14ac:dyDescent="0.2">
      <c r="A728" s="303"/>
    </row>
    <row r="729" spans="1:1" x14ac:dyDescent="0.2">
      <c r="A729" s="303"/>
    </row>
    <row r="730" spans="1:1" x14ac:dyDescent="0.2">
      <c r="A730" s="303"/>
    </row>
    <row r="731" spans="1:1" x14ac:dyDescent="0.2">
      <c r="A731" s="303"/>
    </row>
    <row r="732" spans="1:1" x14ac:dyDescent="0.2">
      <c r="A732" s="303"/>
    </row>
    <row r="733" spans="1:1" x14ac:dyDescent="0.2">
      <c r="A733" s="303"/>
    </row>
    <row r="734" spans="1:1" x14ac:dyDescent="0.2">
      <c r="A734" s="303"/>
    </row>
    <row r="735" spans="1:1" x14ac:dyDescent="0.2">
      <c r="A735" s="303"/>
    </row>
    <row r="736" spans="1:1" x14ac:dyDescent="0.2">
      <c r="A736" s="303"/>
    </row>
    <row r="737" spans="1:1" x14ac:dyDescent="0.2">
      <c r="A737" s="303"/>
    </row>
    <row r="738" spans="1:1" x14ac:dyDescent="0.2">
      <c r="A738" s="303"/>
    </row>
    <row r="739" spans="1:1" x14ac:dyDescent="0.2">
      <c r="A739" s="303"/>
    </row>
    <row r="740" spans="1:1" x14ac:dyDescent="0.2">
      <c r="A740" s="303"/>
    </row>
    <row r="741" spans="1:1" x14ac:dyDescent="0.2">
      <c r="A741" s="303"/>
    </row>
    <row r="742" spans="1:1" x14ac:dyDescent="0.2">
      <c r="A742" s="303"/>
    </row>
    <row r="743" spans="1:1" x14ac:dyDescent="0.2">
      <c r="A743" s="303"/>
    </row>
    <row r="744" spans="1:1" x14ac:dyDescent="0.2">
      <c r="A744" s="303"/>
    </row>
    <row r="745" spans="1:1" x14ac:dyDescent="0.2">
      <c r="A745" s="303"/>
    </row>
    <row r="746" spans="1:1" x14ac:dyDescent="0.2">
      <c r="A746" s="303"/>
    </row>
    <row r="747" spans="1:1" x14ac:dyDescent="0.2">
      <c r="A747" s="303"/>
    </row>
    <row r="748" spans="1:1" x14ac:dyDescent="0.2">
      <c r="A748" s="303"/>
    </row>
    <row r="749" spans="1:1" x14ac:dyDescent="0.2">
      <c r="A749" s="303"/>
    </row>
    <row r="750" spans="1:1" x14ac:dyDescent="0.2">
      <c r="A750" s="303"/>
    </row>
    <row r="751" spans="1:1" x14ac:dyDescent="0.2">
      <c r="A751" s="303"/>
    </row>
    <row r="752" spans="1:1" x14ac:dyDescent="0.2">
      <c r="A752" s="303"/>
    </row>
    <row r="753" spans="1:1" x14ac:dyDescent="0.2">
      <c r="A753" s="303"/>
    </row>
    <row r="754" spans="1:1" x14ac:dyDescent="0.2">
      <c r="A754" s="303"/>
    </row>
    <row r="755" spans="1:1" x14ac:dyDescent="0.2">
      <c r="A755" s="303"/>
    </row>
    <row r="756" spans="1:1" x14ac:dyDescent="0.2">
      <c r="A756" s="303"/>
    </row>
    <row r="757" spans="1:1" x14ac:dyDescent="0.2">
      <c r="A757" s="303"/>
    </row>
    <row r="758" spans="1:1" x14ac:dyDescent="0.2">
      <c r="A758" s="303"/>
    </row>
    <row r="759" spans="1:1" x14ac:dyDescent="0.2">
      <c r="A759" s="303"/>
    </row>
    <row r="760" spans="1:1" x14ac:dyDescent="0.2">
      <c r="A760" s="303"/>
    </row>
    <row r="761" spans="1:1" x14ac:dyDescent="0.2">
      <c r="A761" s="303"/>
    </row>
    <row r="762" spans="1:1" x14ac:dyDescent="0.2">
      <c r="A762" s="303"/>
    </row>
    <row r="763" spans="1:1" x14ac:dyDescent="0.2">
      <c r="A763" s="303"/>
    </row>
    <row r="764" spans="1:1" x14ac:dyDescent="0.2">
      <c r="A764" s="303"/>
    </row>
    <row r="765" spans="1:1" x14ac:dyDescent="0.2">
      <c r="A765" s="303"/>
    </row>
    <row r="766" spans="1:1" x14ac:dyDescent="0.2">
      <c r="A766" s="303"/>
    </row>
    <row r="767" spans="1:1" x14ac:dyDescent="0.2">
      <c r="A767" s="303"/>
    </row>
    <row r="768" spans="1:1" x14ac:dyDescent="0.2">
      <c r="A768" s="303"/>
    </row>
    <row r="769" spans="1:12" x14ac:dyDescent="0.2">
      <c r="A769" s="303"/>
    </row>
    <row r="770" spans="1:12" x14ac:dyDescent="0.2">
      <c r="A770" s="303"/>
    </row>
    <row r="771" spans="1:12" x14ac:dyDescent="0.2">
      <c r="A771" s="303"/>
    </row>
    <row r="772" spans="1:12" x14ac:dyDescent="0.2">
      <c r="A772" s="303"/>
    </row>
    <row r="773" spans="1:12" x14ac:dyDescent="0.2">
      <c r="A773" s="303"/>
    </row>
    <row r="774" spans="1:12" x14ac:dyDescent="0.2">
      <c r="A774" s="303"/>
      <c r="L774" s="15"/>
    </row>
    <row r="775" spans="1:12" x14ac:dyDescent="0.2">
      <c r="A775" s="303"/>
    </row>
    <row r="776" spans="1:12" x14ac:dyDescent="0.2">
      <c r="A776" s="303"/>
    </row>
    <row r="777" spans="1:12" x14ac:dyDescent="0.2">
      <c r="A777" s="303"/>
    </row>
    <row r="778" spans="1:12" x14ac:dyDescent="0.2">
      <c r="A778" s="303"/>
    </row>
    <row r="779" spans="1:12" x14ac:dyDescent="0.2">
      <c r="A779" s="303"/>
    </row>
    <row r="780" spans="1:12" x14ac:dyDescent="0.2">
      <c r="A780" s="303"/>
    </row>
    <row r="781" spans="1:12" x14ac:dyDescent="0.2">
      <c r="A781" s="303"/>
    </row>
    <row r="782" spans="1:12" x14ac:dyDescent="0.2">
      <c r="A782" s="303"/>
    </row>
    <row r="783" spans="1:12" x14ac:dyDescent="0.2">
      <c r="A783" s="303"/>
    </row>
    <row r="784" spans="1:12" x14ac:dyDescent="0.2">
      <c r="A784" s="303"/>
    </row>
    <row r="785" spans="1:1" x14ac:dyDescent="0.2">
      <c r="A785" s="303"/>
    </row>
    <row r="786" spans="1:1" x14ac:dyDescent="0.2">
      <c r="A786" s="303"/>
    </row>
    <row r="787" spans="1:1" x14ac:dyDescent="0.2">
      <c r="A787" s="303"/>
    </row>
    <row r="788" spans="1:1" x14ac:dyDescent="0.2">
      <c r="A788" s="303"/>
    </row>
    <row r="789" spans="1:1" x14ac:dyDescent="0.2">
      <c r="A789" s="303"/>
    </row>
    <row r="790" spans="1:1" x14ac:dyDescent="0.2">
      <c r="A790" s="303"/>
    </row>
    <row r="791" spans="1:1" x14ac:dyDescent="0.2">
      <c r="A791" s="303"/>
    </row>
    <row r="792" spans="1:1" x14ac:dyDescent="0.2">
      <c r="A792" s="303"/>
    </row>
    <row r="793" spans="1:1" x14ac:dyDescent="0.2">
      <c r="A793" s="303"/>
    </row>
    <row r="794" spans="1:1" x14ac:dyDescent="0.2">
      <c r="A794" s="303"/>
    </row>
    <row r="795" spans="1:1" x14ac:dyDescent="0.2">
      <c r="A795" s="303"/>
    </row>
    <row r="796" spans="1:1" x14ac:dyDescent="0.2">
      <c r="A796" s="303"/>
    </row>
    <row r="797" spans="1:1" x14ac:dyDescent="0.2">
      <c r="A797" s="303"/>
    </row>
    <row r="798" spans="1:1" x14ac:dyDescent="0.2">
      <c r="A798" s="303"/>
    </row>
    <row r="799" spans="1:1" x14ac:dyDescent="0.2">
      <c r="A799" s="303"/>
    </row>
    <row r="800" spans="1:1" x14ac:dyDescent="0.2">
      <c r="A800" s="303"/>
    </row>
    <row r="801" spans="1:1" x14ac:dyDescent="0.2">
      <c r="A801" s="303"/>
    </row>
    <row r="802" spans="1:1" x14ac:dyDescent="0.2">
      <c r="A802" s="303"/>
    </row>
    <row r="803" spans="1:1" x14ac:dyDescent="0.2">
      <c r="A803" s="303"/>
    </row>
    <row r="804" spans="1:1" x14ac:dyDescent="0.2">
      <c r="A804" s="303"/>
    </row>
    <row r="805" spans="1:1" x14ac:dyDescent="0.2">
      <c r="A805" s="303"/>
    </row>
    <row r="806" spans="1:1" x14ac:dyDescent="0.2">
      <c r="A806" s="303"/>
    </row>
    <row r="807" spans="1:1" x14ac:dyDescent="0.2">
      <c r="A807" s="303"/>
    </row>
    <row r="808" spans="1:1" x14ac:dyDescent="0.2">
      <c r="A808" s="303"/>
    </row>
    <row r="809" spans="1:1" x14ac:dyDescent="0.2">
      <c r="A809" s="303"/>
    </row>
    <row r="810" spans="1:1" x14ac:dyDescent="0.2">
      <c r="A810" s="303"/>
    </row>
    <row r="811" spans="1:1" x14ac:dyDescent="0.2">
      <c r="A811" s="303"/>
    </row>
    <row r="812" spans="1:1" x14ac:dyDescent="0.2">
      <c r="A812" s="303"/>
    </row>
    <row r="813" spans="1:1" x14ac:dyDescent="0.2">
      <c r="A813" s="303"/>
    </row>
    <row r="814" spans="1:1" x14ac:dyDescent="0.2">
      <c r="A814" s="303"/>
    </row>
    <row r="815" spans="1:1" x14ac:dyDescent="0.2">
      <c r="A815" s="303"/>
    </row>
    <row r="816" spans="1:1" x14ac:dyDescent="0.2">
      <c r="A816" s="303"/>
    </row>
    <row r="817" spans="1:1" x14ac:dyDescent="0.2">
      <c r="A817" s="303"/>
    </row>
    <row r="818" spans="1:1" x14ac:dyDescent="0.2">
      <c r="A818" s="303"/>
    </row>
    <row r="819" spans="1:1" x14ac:dyDescent="0.2">
      <c r="A819" s="303"/>
    </row>
    <row r="820" spans="1:1" x14ac:dyDescent="0.2">
      <c r="A820" s="303"/>
    </row>
    <row r="821" spans="1:1" x14ac:dyDescent="0.2">
      <c r="A821" s="303"/>
    </row>
    <row r="822" spans="1:1" x14ac:dyDescent="0.2">
      <c r="A822" s="303"/>
    </row>
    <row r="823" spans="1:1" x14ac:dyDescent="0.2">
      <c r="A823" s="303"/>
    </row>
    <row r="824" spans="1:1" x14ac:dyDescent="0.2">
      <c r="A824" s="303"/>
    </row>
    <row r="825" spans="1:1" x14ac:dyDescent="0.2">
      <c r="A825" s="303"/>
    </row>
    <row r="826" spans="1:1" x14ac:dyDescent="0.2">
      <c r="A826" s="303"/>
    </row>
    <row r="827" spans="1:1" x14ac:dyDescent="0.2">
      <c r="A827" s="303"/>
    </row>
    <row r="828" spans="1:1" x14ac:dyDescent="0.2">
      <c r="A828" s="303"/>
    </row>
    <row r="829" spans="1:1" x14ac:dyDescent="0.2">
      <c r="A829" s="303"/>
    </row>
    <row r="830" spans="1:1" x14ac:dyDescent="0.2">
      <c r="A830" s="303"/>
    </row>
    <row r="831" spans="1:1" x14ac:dyDescent="0.2">
      <c r="A831" s="303"/>
    </row>
    <row r="832" spans="1:1" x14ac:dyDescent="0.2">
      <c r="A832" s="303"/>
    </row>
    <row r="833" spans="1:1" x14ac:dyDescent="0.2">
      <c r="A833" s="303"/>
    </row>
    <row r="834" spans="1:1" x14ac:dyDescent="0.2">
      <c r="A834" s="303"/>
    </row>
    <row r="835" spans="1:1" x14ac:dyDescent="0.2">
      <c r="A835" s="303"/>
    </row>
    <row r="836" spans="1:1" x14ac:dyDescent="0.2">
      <c r="A836" s="303"/>
    </row>
    <row r="837" spans="1:1" x14ac:dyDescent="0.2">
      <c r="A837" s="303"/>
    </row>
    <row r="838" spans="1:1" x14ac:dyDescent="0.2">
      <c r="A838" s="303"/>
    </row>
    <row r="839" spans="1:1" x14ac:dyDescent="0.2">
      <c r="A839" s="303"/>
    </row>
    <row r="840" spans="1:1" x14ac:dyDescent="0.2">
      <c r="A840" s="303"/>
    </row>
    <row r="841" spans="1:1" x14ac:dyDescent="0.2">
      <c r="A841" s="303"/>
    </row>
    <row r="842" spans="1:1" x14ac:dyDescent="0.2">
      <c r="A842" s="303"/>
    </row>
    <row r="843" spans="1:1" x14ac:dyDescent="0.2">
      <c r="A843" s="303"/>
    </row>
    <row r="844" spans="1:1" x14ac:dyDescent="0.2">
      <c r="A844" s="303"/>
    </row>
    <row r="845" spans="1:1" x14ac:dyDescent="0.2">
      <c r="A845" s="303"/>
    </row>
    <row r="846" spans="1:1" x14ac:dyDescent="0.2">
      <c r="A846" s="303"/>
    </row>
    <row r="847" spans="1:1" x14ac:dyDescent="0.2">
      <c r="A847" s="303"/>
    </row>
    <row r="848" spans="1:1" x14ac:dyDescent="0.2">
      <c r="A848" s="303"/>
    </row>
    <row r="849" spans="1:1" x14ac:dyDescent="0.2">
      <c r="A849" s="303"/>
    </row>
    <row r="850" spans="1:1" x14ac:dyDescent="0.2">
      <c r="A850" s="303"/>
    </row>
    <row r="851" spans="1:1" x14ac:dyDescent="0.2">
      <c r="A851" s="303"/>
    </row>
    <row r="852" spans="1:1" x14ac:dyDescent="0.2">
      <c r="A852" s="303"/>
    </row>
    <row r="853" spans="1:1" x14ac:dyDescent="0.2">
      <c r="A853" s="303"/>
    </row>
    <row r="854" spans="1:1" x14ac:dyDescent="0.2">
      <c r="A854" s="303"/>
    </row>
    <row r="855" spans="1:1" x14ac:dyDescent="0.2">
      <c r="A855" s="303"/>
    </row>
    <row r="856" spans="1:1" x14ac:dyDescent="0.2">
      <c r="A856" s="303"/>
    </row>
    <row r="857" spans="1:1" x14ac:dyDescent="0.2">
      <c r="A857" s="303"/>
    </row>
    <row r="858" spans="1:1" x14ac:dyDescent="0.2">
      <c r="A858" s="303"/>
    </row>
    <row r="859" spans="1:1" x14ac:dyDescent="0.2">
      <c r="A859" s="303"/>
    </row>
    <row r="860" spans="1:1" x14ac:dyDescent="0.2">
      <c r="A860" s="303"/>
    </row>
    <row r="861" spans="1:1" x14ac:dyDescent="0.2">
      <c r="A861" s="303"/>
    </row>
    <row r="862" spans="1:1" x14ac:dyDescent="0.2">
      <c r="A862" s="303"/>
    </row>
    <row r="863" spans="1:1" x14ac:dyDescent="0.2">
      <c r="A863" s="303"/>
    </row>
    <row r="864" spans="1:1" x14ac:dyDescent="0.2">
      <c r="A864" s="303"/>
    </row>
    <row r="865" spans="1:1" x14ac:dyDescent="0.2">
      <c r="A865" s="303"/>
    </row>
    <row r="866" spans="1:1" x14ac:dyDescent="0.2">
      <c r="A866" s="303"/>
    </row>
    <row r="867" spans="1:1" x14ac:dyDescent="0.2">
      <c r="A867" s="303"/>
    </row>
    <row r="868" spans="1:1" x14ac:dyDescent="0.2">
      <c r="A868" s="303"/>
    </row>
    <row r="869" spans="1:1" x14ac:dyDescent="0.2">
      <c r="A869" s="303"/>
    </row>
    <row r="870" spans="1:1" x14ac:dyDescent="0.2">
      <c r="A870" s="303"/>
    </row>
    <row r="871" spans="1:1" x14ac:dyDescent="0.2">
      <c r="A871" s="303"/>
    </row>
    <row r="872" spans="1:1" x14ac:dyDescent="0.2">
      <c r="A872" s="303"/>
    </row>
    <row r="873" spans="1:1" x14ac:dyDescent="0.2">
      <c r="A873" s="303"/>
    </row>
    <row r="874" spans="1:1" x14ac:dyDescent="0.2">
      <c r="A874" s="303"/>
    </row>
    <row r="875" spans="1:1" x14ac:dyDescent="0.2">
      <c r="A875" s="303"/>
    </row>
    <row r="876" spans="1:1" x14ac:dyDescent="0.2">
      <c r="A876" s="303"/>
    </row>
    <row r="877" spans="1:1" x14ac:dyDescent="0.2">
      <c r="A877" s="303"/>
    </row>
    <row r="878" spans="1:1" x14ac:dyDescent="0.2">
      <c r="A878" s="303"/>
    </row>
    <row r="879" spans="1:1" x14ac:dyDescent="0.2">
      <c r="A879" s="303"/>
    </row>
    <row r="880" spans="1:1" x14ac:dyDescent="0.2">
      <c r="A880" s="303"/>
    </row>
    <row r="881" spans="1:1" x14ac:dyDescent="0.2">
      <c r="A881" s="303"/>
    </row>
    <row r="882" spans="1:1" x14ac:dyDescent="0.2">
      <c r="A882" s="303"/>
    </row>
    <row r="883" spans="1:1" x14ac:dyDescent="0.2">
      <c r="A883" s="303"/>
    </row>
    <row r="884" spans="1:1" x14ac:dyDescent="0.2">
      <c r="A884" s="303"/>
    </row>
    <row r="885" spans="1:1" x14ac:dyDescent="0.2">
      <c r="A885" s="303"/>
    </row>
    <row r="886" spans="1:1" x14ac:dyDescent="0.2">
      <c r="A886" s="303"/>
    </row>
    <row r="887" spans="1:1" x14ac:dyDescent="0.2">
      <c r="A887" s="303"/>
    </row>
    <row r="888" spans="1:1" x14ac:dyDescent="0.2">
      <c r="A888" s="303"/>
    </row>
    <row r="889" spans="1:1" x14ac:dyDescent="0.2">
      <c r="A889" s="303"/>
    </row>
    <row r="890" spans="1:1" x14ac:dyDescent="0.2">
      <c r="A890" s="303"/>
    </row>
    <row r="891" spans="1:1" x14ac:dyDescent="0.2">
      <c r="A891" s="303"/>
    </row>
    <row r="892" spans="1:1" x14ac:dyDescent="0.2">
      <c r="A892" s="303"/>
    </row>
    <row r="893" spans="1:1" x14ac:dyDescent="0.2">
      <c r="A893" s="303"/>
    </row>
    <row r="894" spans="1:1" x14ac:dyDescent="0.2">
      <c r="A894" s="303"/>
    </row>
    <row r="895" spans="1:1" x14ac:dyDescent="0.2">
      <c r="A895" s="303"/>
    </row>
    <row r="896" spans="1:1" x14ac:dyDescent="0.2">
      <c r="A896" s="303"/>
    </row>
    <row r="897" spans="1:1" x14ac:dyDescent="0.2">
      <c r="A897" s="303"/>
    </row>
    <row r="898" spans="1:1" x14ac:dyDescent="0.2">
      <c r="A898" s="303"/>
    </row>
    <row r="899" spans="1:1" x14ac:dyDescent="0.2">
      <c r="A899" s="303"/>
    </row>
    <row r="900" spans="1:1" x14ac:dyDescent="0.2">
      <c r="A900" s="303"/>
    </row>
    <row r="901" spans="1:1" x14ac:dyDescent="0.2">
      <c r="A901" s="303"/>
    </row>
    <row r="902" spans="1:1" x14ac:dyDescent="0.2">
      <c r="A902" s="303"/>
    </row>
    <row r="903" spans="1:1" x14ac:dyDescent="0.2">
      <c r="A903" s="303"/>
    </row>
    <row r="904" spans="1:1" x14ac:dyDescent="0.2">
      <c r="A904" s="303"/>
    </row>
    <row r="905" spans="1:1" x14ac:dyDescent="0.2">
      <c r="A905" s="303"/>
    </row>
    <row r="906" spans="1:1" x14ac:dyDescent="0.2">
      <c r="A906" s="303"/>
    </row>
    <row r="907" spans="1:1" x14ac:dyDescent="0.2">
      <c r="A907" s="303"/>
    </row>
    <row r="908" spans="1:1" x14ac:dyDescent="0.2">
      <c r="A908" s="303"/>
    </row>
    <row r="909" spans="1:1" x14ac:dyDescent="0.2">
      <c r="A909" s="303"/>
    </row>
    <row r="910" spans="1:1" x14ac:dyDescent="0.2">
      <c r="A910" s="303"/>
    </row>
    <row r="911" spans="1:1" x14ac:dyDescent="0.2">
      <c r="A911" s="303"/>
    </row>
    <row r="912" spans="1:1" x14ac:dyDescent="0.2">
      <c r="A912" s="303"/>
    </row>
    <row r="913" spans="1:1" x14ac:dyDescent="0.2">
      <c r="A913" s="303"/>
    </row>
    <row r="914" spans="1:1" x14ac:dyDescent="0.2">
      <c r="A914" s="303"/>
    </row>
    <row r="915" spans="1:1" x14ac:dyDescent="0.2">
      <c r="A915" s="303"/>
    </row>
    <row r="916" spans="1:1" x14ac:dyDescent="0.2">
      <c r="A916" s="303"/>
    </row>
    <row r="917" spans="1:1" x14ac:dyDescent="0.2">
      <c r="A917" s="303"/>
    </row>
    <row r="918" spans="1:1" x14ac:dyDescent="0.2">
      <c r="A918" s="303"/>
    </row>
    <row r="919" spans="1:1" x14ac:dyDescent="0.2">
      <c r="A919" s="303"/>
    </row>
    <row r="920" spans="1:1" x14ac:dyDescent="0.2">
      <c r="A920" s="303"/>
    </row>
    <row r="921" spans="1:1" x14ac:dyDescent="0.2">
      <c r="A921" s="303"/>
    </row>
    <row r="922" spans="1:1" x14ac:dyDescent="0.2">
      <c r="A922" s="303"/>
    </row>
    <row r="923" spans="1:1" x14ac:dyDescent="0.2">
      <c r="A923" s="303"/>
    </row>
    <row r="924" spans="1:1" x14ac:dyDescent="0.2">
      <c r="A924" s="303"/>
    </row>
    <row r="925" spans="1:1" x14ac:dyDescent="0.2">
      <c r="A925" s="303"/>
    </row>
    <row r="926" spans="1:1" x14ac:dyDescent="0.2">
      <c r="A926" s="303"/>
    </row>
    <row r="927" spans="1:1" x14ac:dyDescent="0.2">
      <c r="A927" s="303"/>
    </row>
    <row r="928" spans="1:1" x14ac:dyDescent="0.2">
      <c r="A928" s="303"/>
    </row>
    <row r="929" spans="1:1" x14ac:dyDescent="0.2">
      <c r="A929" s="303"/>
    </row>
    <row r="930" spans="1:1" x14ac:dyDescent="0.2">
      <c r="A930" s="303"/>
    </row>
    <row r="931" spans="1:1" x14ac:dyDescent="0.2">
      <c r="A931" s="303"/>
    </row>
    <row r="932" spans="1:1" x14ac:dyDescent="0.2">
      <c r="A932" s="303"/>
    </row>
    <row r="933" spans="1:1" x14ac:dyDescent="0.2">
      <c r="A933" s="303"/>
    </row>
    <row r="934" spans="1:1" x14ac:dyDescent="0.2">
      <c r="A934" s="303"/>
    </row>
    <row r="935" spans="1:1" x14ac:dyDescent="0.2">
      <c r="A935" s="303"/>
    </row>
    <row r="936" spans="1:1" x14ac:dyDescent="0.2">
      <c r="A936" s="303"/>
    </row>
    <row r="937" spans="1:1" x14ac:dyDescent="0.2">
      <c r="A937" s="303"/>
    </row>
    <row r="938" spans="1:1" x14ac:dyDescent="0.2">
      <c r="A938" s="303"/>
    </row>
    <row r="939" spans="1:1" x14ac:dyDescent="0.2">
      <c r="A939" s="303"/>
    </row>
    <row r="940" spans="1:1" x14ac:dyDescent="0.2">
      <c r="A940" s="303"/>
    </row>
    <row r="941" spans="1:1" x14ac:dyDescent="0.2">
      <c r="A941" s="303"/>
    </row>
    <row r="942" spans="1:1" x14ac:dyDescent="0.2">
      <c r="A942" s="303"/>
    </row>
    <row r="943" spans="1:1" x14ac:dyDescent="0.2">
      <c r="A943" s="303"/>
    </row>
    <row r="944" spans="1:1" x14ac:dyDescent="0.2">
      <c r="A944" s="303"/>
    </row>
    <row r="945" spans="1:1" x14ac:dyDescent="0.2">
      <c r="A945" s="303"/>
    </row>
    <row r="946" spans="1:1" x14ac:dyDescent="0.2">
      <c r="A946" s="303"/>
    </row>
    <row r="947" spans="1:1" x14ac:dyDescent="0.2">
      <c r="A947" s="303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58" zoomScale="85" zoomScaleNormal="85" workbookViewId="0">
      <selection activeCell="J108" sqref="J108"/>
    </sheetView>
  </sheetViews>
  <sheetFormatPr defaultRowHeight="14.25" x14ac:dyDescent="0.2"/>
  <cols>
    <col min="1" max="1" width="10.5" customWidth="1"/>
    <col min="2" max="2" width="9" style="106"/>
    <col min="16" max="16" width="13.125" style="334" customWidth="1"/>
    <col min="17" max="17" width="17.125" style="334" customWidth="1"/>
    <col min="18" max="18" width="9" style="334"/>
  </cols>
  <sheetData>
    <row r="1" spans="1:22" ht="15" thickBot="1" x14ac:dyDescent="0.25">
      <c r="A1" s="1"/>
      <c r="Q1" s="336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5"/>
      <c r="R2" s="335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6"/>
      <c r="Q46" s="336"/>
      <c r="R46" s="336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493</v>
      </c>
      <c r="B101" t="s">
        <v>2032</v>
      </c>
      <c r="C101" t="s">
        <v>2033</v>
      </c>
      <c r="D101" t="s">
        <v>2034</v>
      </c>
      <c r="E101" t="s">
        <v>2035</v>
      </c>
      <c r="F101" t="s">
        <v>2036</v>
      </c>
      <c r="P101"/>
      <c r="Q101"/>
      <c r="R101"/>
    </row>
    <row r="102" spans="1:18" x14ac:dyDescent="0.2">
      <c r="A102" s="303">
        <v>43896</v>
      </c>
      <c r="B102">
        <v>21009.8</v>
      </c>
      <c r="C102">
        <v>21061.200000000001</v>
      </c>
      <c r="D102">
        <v>20613.91</v>
      </c>
      <c r="E102">
        <v>20749.75</v>
      </c>
      <c r="F102">
        <v>1117265</v>
      </c>
      <c r="P102"/>
      <c r="Q102"/>
      <c r="R102"/>
    </row>
    <row r="103" spans="1:18" x14ac:dyDescent="0.2">
      <c r="A103" s="303">
        <v>43895</v>
      </c>
      <c r="B103">
        <v>21399.87</v>
      </c>
      <c r="C103">
        <v>21399.87</v>
      </c>
      <c r="D103">
        <v>21220.76</v>
      </c>
      <c r="E103">
        <v>21329.119999999999</v>
      </c>
      <c r="F103">
        <v>857311</v>
      </c>
      <c r="P103"/>
      <c r="Q103"/>
      <c r="R103"/>
    </row>
    <row r="104" spans="1:18" x14ac:dyDescent="0.2">
      <c r="A104" s="303">
        <v>43894</v>
      </c>
      <c r="B104">
        <v>20897.2</v>
      </c>
      <c r="C104">
        <v>21245.93</v>
      </c>
      <c r="D104">
        <v>20862.05</v>
      </c>
      <c r="E104">
        <v>21100.06</v>
      </c>
      <c r="F104">
        <v>946263</v>
      </c>
      <c r="P104"/>
      <c r="Q104"/>
      <c r="R104"/>
    </row>
    <row r="105" spans="1:18" x14ac:dyDescent="0.2">
      <c r="A105" s="303">
        <v>43893</v>
      </c>
      <c r="B105">
        <v>21651.99</v>
      </c>
      <c r="C105">
        <v>21719.78</v>
      </c>
      <c r="D105">
        <v>21082.73</v>
      </c>
      <c r="E105">
        <v>21082.73</v>
      </c>
      <c r="F105">
        <v>1053375</v>
      </c>
      <c r="P105"/>
      <c r="Q105"/>
      <c r="R105"/>
    </row>
    <row r="106" spans="1:18" x14ac:dyDescent="0.2">
      <c r="A106" s="303">
        <v>43892</v>
      </c>
      <c r="B106">
        <v>20849.79</v>
      </c>
      <c r="C106">
        <v>21593.11</v>
      </c>
      <c r="D106">
        <v>20834.29</v>
      </c>
      <c r="E106">
        <v>21344.080000000002</v>
      </c>
      <c r="F106">
        <v>1237307</v>
      </c>
      <c r="P106"/>
      <c r="Q106"/>
      <c r="R106"/>
    </row>
    <row r="107" spans="1:18" x14ac:dyDescent="0.2">
      <c r="A107" s="303">
        <v>43889</v>
      </c>
      <c r="B107">
        <v>21518.01</v>
      </c>
      <c r="C107">
        <v>21528.13</v>
      </c>
      <c r="D107">
        <v>20916.400000000001</v>
      </c>
      <c r="E107">
        <v>21142.959999999999</v>
      </c>
      <c r="F107">
        <v>1484857</v>
      </c>
      <c r="P107"/>
      <c r="Q107"/>
      <c r="R107"/>
    </row>
    <row r="108" spans="1:18" x14ac:dyDescent="0.2">
      <c r="A108" s="303">
        <v>43888</v>
      </c>
      <c r="B108">
        <v>22255.83</v>
      </c>
      <c r="C108">
        <v>22272.26</v>
      </c>
      <c r="D108">
        <v>21844.29</v>
      </c>
      <c r="E108">
        <v>21948.23</v>
      </c>
      <c r="F108">
        <v>1062165</v>
      </c>
      <c r="P108"/>
      <c r="Q108"/>
      <c r="R108"/>
    </row>
    <row r="109" spans="1:18" x14ac:dyDescent="0.2">
      <c r="A109" s="303">
        <v>43887</v>
      </c>
      <c r="B109">
        <v>22374.14</v>
      </c>
      <c r="C109">
        <v>22456.55</v>
      </c>
      <c r="D109">
        <v>22127.42</v>
      </c>
      <c r="E109">
        <v>22426.19</v>
      </c>
      <c r="F109">
        <v>993403</v>
      </c>
      <c r="P109"/>
      <c r="Q109"/>
      <c r="R109"/>
    </row>
    <row r="110" spans="1:18" x14ac:dyDescent="0.2">
      <c r="A110" s="303">
        <v>43886</v>
      </c>
      <c r="B110">
        <v>22949.37</v>
      </c>
      <c r="C110">
        <v>22950.23</v>
      </c>
      <c r="D110">
        <v>22335.21</v>
      </c>
      <c r="E110">
        <v>22605.41</v>
      </c>
      <c r="F110">
        <v>1058394</v>
      </c>
      <c r="P110"/>
      <c r="Q110"/>
      <c r="R110"/>
    </row>
    <row r="111" spans="1:18" x14ac:dyDescent="0.2">
      <c r="A111" s="303">
        <v>43882</v>
      </c>
      <c r="B111">
        <v>23427.77</v>
      </c>
      <c r="C111">
        <v>23588.55</v>
      </c>
      <c r="D111">
        <v>23378.33</v>
      </c>
      <c r="E111">
        <v>23386.74</v>
      </c>
      <c r="F111">
        <v>620669</v>
      </c>
      <c r="P111"/>
      <c r="Q111"/>
      <c r="R111"/>
    </row>
    <row r="112" spans="1:18" x14ac:dyDescent="0.2">
      <c r="A112" s="303">
        <v>43881</v>
      </c>
      <c r="B112">
        <v>23666.58</v>
      </c>
      <c r="C112">
        <v>23806.560000000001</v>
      </c>
      <c r="D112">
        <v>23426.42</v>
      </c>
      <c r="E112">
        <v>23479.15</v>
      </c>
      <c r="F112">
        <v>632708</v>
      </c>
      <c r="P112"/>
      <c r="Q112"/>
      <c r="R112"/>
    </row>
    <row r="113" spans="1:18" x14ac:dyDescent="0.2">
      <c r="A113" s="303">
        <v>43880</v>
      </c>
      <c r="B113">
        <v>23329.33</v>
      </c>
      <c r="C113">
        <v>23468.560000000001</v>
      </c>
      <c r="D113">
        <v>23234.959999999999</v>
      </c>
      <c r="E113">
        <v>23400.7</v>
      </c>
      <c r="F113">
        <v>615893</v>
      </c>
      <c r="P113"/>
      <c r="Q113"/>
      <c r="R113"/>
    </row>
    <row r="114" spans="1:18" x14ac:dyDescent="0.2">
      <c r="A114" s="303">
        <v>43879</v>
      </c>
      <c r="B114">
        <v>23398.57</v>
      </c>
      <c r="C114">
        <v>23402.01</v>
      </c>
      <c r="D114">
        <v>23133.599999999999</v>
      </c>
      <c r="E114">
        <v>23193.8</v>
      </c>
      <c r="F114">
        <v>595037</v>
      </c>
      <c r="P114"/>
      <c r="Q114"/>
      <c r="R114"/>
    </row>
    <row r="115" spans="1:18" x14ac:dyDescent="0.2">
      <c r="A115" s="303">
        <v>43878</v>
      </c>
      <c r="B115">
        <v>23489.78</v>
      </c>
      <c r="C115">
        <v>23561.98</v>
      </c>
      <c r="D115">
        <v>23335.99</v>
      </c>
      <c r="E115">
        <v>23523.24</v>
      </c>
      <c r="F115">
        <v>540376</v>
      </c>
      <c r="P115"/>
      <c r="Q115"/>
      <c r="R115"/>
    </row>
    <row r="116" spans="1:18" x14ac:dyDescent="0.2">
      <c r="A116" s="303">
        <v>43875</v>
      </c>
      <c r="B116">
        <v>23714.52</v>
      </c>
      <c r="C116">
        <v>23738.42</v>
      </c>
      <c r="D116">
        <v>23603.48</v>
      </c>
      <c r="E116">
        <v>23687.59</v>
      </c>
      <c r="F116">
        <v>691046</v>
      </c>
      <c r="P116"/>
      <c r="Q116"/>
      <c r="R116"/>
    </row>
    <row r="117" spans="1:18" x14ac:dyDescent="0.2">
      <c r="A117" s="303">
        <v>43874</v>
      </c>
      <c r="B117">
        <v>23849.759999999998</v>
      </c>
      <c r="C117">
        <v>23908.85</v>
      </c>
      <c r="D117">
        <v>23784.31</v>
      </c>
      <c r="E117">
        <v>23827.73</v>
      </c>
      <c r="F117">
        <v>645166</v>
      </c>
      <c r="P117"/>
      <c r="Q117"/>
      <c r="R117"/>
    </row>
    <row r="118" spans="1:18" x14ac:dyDescent="0.2">
      <c r="A118" s="303">
        <v>43873</v>
      </c>
      <c r="B118">
        <v>23741.21</v>
      </c>
      <c r="C118">
        <v>23869.73</v>
      </c>
      <c r="D118">
        <v>23693.72</v>
      </c>
      <c r="E118">
        <v>23861.21</v>
      </c>
      <c r="F118">
        <v>746483</v>
      </c>
      <c r="P118"/>
      <c r="Q118"/>
      <c r="R118"/>
    </row>
    <row r="119" spans="1:18" x14ac:dyDescent="0.2">
      <c r="A119" s="303">
        <v>43871</v>
      </c>
      <c r="B119">
        <v>23631.79</v>
      </c>
      <c r="C119">
        <v>23788.25</v>
      </c>
      <c r="D119">
        <v>23621.72</v>
      </c>
      <c r="E119">
        <v>23685.98</v>
      </c>
      <c r="F119">
        <v>565473</v>
      </c>
      <c r="P119"/>
      <c r="Q119"/>
      <c r="R119"/>
    </row>
    <row r="120" spans="1:18" x14ac:dyDescent="0.2">
      <c r="A120" s="303">
        <v>43868</v>
      </c>
      <c r="B120">
        <v>23899.01</v>
      </c>
      <c r="C120">
        <v>23943.45</v>
      </c>
      <c r="D120">
        <v>23759.42</v>
      </c>
      <c r="E120">
        <v>23827.98</v>
      </c>
      <c r="F120">
        <v>653615</v>
      </c>
      <c r="P120"/>
      <c r="Q120"/>
      <c r="R120"/>
    </row>
    <row r="121" spans="1:18" x14ac:dyDescent="0.2">
      <c r="A121" s="303">
        <v>43867</v>
      </c>
      <c r="B121">
        <v>23641.1</v>
      </c>
      <c r="C121">
        <v>23995.37</v>
      </c>
      <c r="D121">
        <v>23625.13</v>
      </c>
      <c r="E121">
        <v>23873.59</v>
      </c>
      <c r="F121">
        <v>950797</v>
      </c>
      <c r="P121"/>
      <c r="Q121"/>
      <c r="R121"/>
    </row>
    <row r="122" spans="1:18" x14ac:dyDescent="0.2">
      <c r="A122" s="303">
        <v>43866</v>
      </c>
      <c r="B122">
        <v>23351.47</v>
      </c>
      <c r="C122">
        <v>23414.69</v>
      </c>
      <c r="D122">
        <v>23241.64</v>
      </c>
      <c r="E122">
        <v>23319.56</v>
      </c>
      <c r="F122">
        <v>703367</v>
      </c>
      <c r="P122"/>
      <c r="Q122"/>
      <c r="R122"/>
    </row>
    <row r="123" spans="1:18" x14ac:dyDescent="0.2">
      <c r="A123" s="303">
        <v>43865</v>
      </c>
      <c r="B123">
        <v>22881.13</v>
      </c>
      <c r="C123">
        <v>23118.13</v>
      </c>
      <c r="D123">
        <v>22854.45</v>
      </c>
      <c r="E123">
        <v>23084.59</v>
      </c>
      <c r="F123">
        <v>679446</v>
      </c>
      <c r="P123"/>
      <c r="Q123"/>
      <c r="R123"/>
    </row>
    <row r="124" spans="1:18" x14ac:dyDescent="0.2">
      <c r="A124" s="303">
        <v>43864</v>
      </c>
      <c r="B124">
        <v>22874.27</v>
      </c>
      <c r="C124">
        <v>23023.73</v>
      </c>
      <c r="D124">
        <v>22775.919999999998</v>
      </c>
      <c r="E124">
        <v>22971.94</v>
      </c>
      <c r="F124">
        <v>725328</v>
      </c>
      <c r="P124"/>
      <c r="Q124"/>
      <c r="R124"/>
    </row>
    <row r="125" spans="1:18" x14ac:dyDescent="0.2">
      <c r="A125" s="303">
        <v>43861</v>
      </c>
      <c r="B125">
        <v>23148.92</v>
      </c>
      <c r="C125">
        <v>23421.59</v>
      </c>
      <c r="D125">
        <v>23139.98</v>
      </c>
      <c r="E125">
        <v>23205.18</v>
      </c>
      <c r="F125">
        <v>753660</v>
      </c>
      <c r="P125"/>
      <c r="Q125"/>
      <c r="R125"/>
    </row>
    <row r="126" spans="1:18" x14ac:dyDescent="0.2">
      <c r="A126" s="303">
        <v>43860</v>
      </c>
      <c r="B126">
        <v>23284.58</v>
      </c>
      <c r="C126">
        <v>23318.57</v>
      </c>
      <c r="D126">
        <v>22892.95</v>
      </c>
      <c r="E126">
        <v>22977.75</v>
      </c>
      <c r="F126">
        <v>695561</v>
      </c>
      <c r="P126"/>
      <c r="Q126"/>
      <c r="R126"/>
    </row>
    <row r="127" spans="1:18" x14ac:dyDescent="0.2">
      <c r="A127" s="303">
        <v>43859</v>
      </c>
      <c r="B127">
        <v>23309.32</v>
      </c>
      <c r="C127">
        <v>23392.61</v>
      </c>
      <c r="D127">
        <v>23214.28</v>
      </c>
      <c r="E127">
        <v>23379.4</v>
      </c>
      <c r="F127">
        <v>549198</v>
      </c>
      <c r="P127"/>
      <c r="Q127"/>
      <c r="R127"/>
    </row>
    <row r="128" spans="1:18" x14ac:dyDescent="0.2">
      <c r="A128" s="303">
        <v>43858</v>
      </c>
      <c r="B128">
        <v>23126.93</v>
      </c>
      <c r="C128">
        <v>23243.360000000001</v>
      </c>
      <c r="D128">
        <v>23115.15</v>
      </c>
      <c r="E128">
        <v>23215.71</v>
      </c>
      <c r="F128">
        <v>643739</v>
      </c>
      <c r="P128"/>
      <c r="Q128"/>
      <c r="R128"/>
    </row>
    <row r="129" spans="1:18" x14ac:dyDescent="0.2">
      <c r="A129" s="303">
        <v>43857</v>
      </c>
      <c r="B129">
        <v>23427.9</v>
      </c>
      <c r="C129">
        <v>23463.89</v>
      </c>
      <c r="D129">
        <v>23317.32</v>
      </c>
      <c r="E129">
        <v>23343.51</v>
      </c>
      <c r="F129">
        <v>624170</v>
      </c>
      <c r="P129"/>
      <c r="Q129"/>
      <c r="R129"/>
    </row>
    <row r="130" spans="1:18" x14ac:dyDescent="0.2">
      <c r="A130" s="303">
        <v>43854</v>
      </c>
      <c r="B130">
        <v>23850.12</v>
      </c>
      <c r="C130">
        <v>23869.38</v>
      </c>
      <c r="D130">
        <v>23755.32</v>
      </c>
      <c r="E130">
        <v>23827.18</v>
      </c>
      <c r="F130">
        <v>486585</v>
      </c>
      <c r="P130"/>
      <c r="Q130"/>
      <c r="R130"/>
    </row>
    <row r="131" spans="1:18" x14ac:dyDescent="0.2">
      <c r="A131" s="303">
        <v>43853</v>
      </c>
      <c r="B131">
        <v>23843.51</v>
      </c>
      <c r="C131">
        <v>23910.01</v>
      </c>
      <c r="D131">
        <v>23779.23</v>
      </c>
      <c r="E131">
        <v>23795.439999999999</v>
      </c>
      <c r="F131">
        <v>555114</v>
      </c>
      <c r="P131"/>
      <c r="Q131"/>
      <c r="R131"/>
    </row>
    <row r="132" spans="1:18" x14ac:dyDescent="0.2">
      <c r="A132" s="303">
        <v>43852</v>
      </c>
      <c r="B132">
        <v>23835.49</v>
      </c>
      <c r="C132">
        <v>24040.87</v>
      </c>
      <c r="D132">
        <v>23831.1</v>
      </c>
      <c r="E132">
        <v>24031.35</v>
      </c>
      <c r="F132">
        <v>489706</v>
      </c>
      <c r="P132"/>
      <c r="Q132"/>
      <c r="R132"/>
    </row>
    <row r="133" spans="1:18" x14ac:dyDescent="0.2">
      <c r="A133" s="303">
        <v>43851</v>
      </c>
      <c r="B133">
        <v>24072.81</v>
      </c>
      <c r="C133">
        <v>24081.75</v>
      </c>
      <c r="D133">
        <v>23843.48</v>
      </c>
      <c r="E133">
        <v>23864.560000000001</v>
      </c>
      <c r="F133">
        <v>445891</v>
      </c>
      <c r="P133"/>
      <c r="Q133"/>
      <c r="R133"/>
    </row>
    <row r="134" spans="1:18" x14ac:dyDescent="0.2">
      <c r="A134" s="303">
        <v>43850</v>
      </c>
      <c r="B134">
        <v>24080.68</v>
      </c>
      <c r="C134">
        <v>24108.11</v>
      </c>
      <c r="D134">
        <v>24061.67</v>
      </c>
      <c r="E134">
        <v>24083.51</v>
      </c>
      <c r="F134">
        <v>382874</v>
      </c>
      <c r="P134"/>
      <c r="Q134"/>
      <c r="R134"/>
    </row>
    <row r="135" spans="1:18" x14ac:dyDescent="0.2">
      <c r="A135" s="303">
        <v>43847</v>
      </c>
      <c r="B135">
        <v>24103.45</v>
      </c>
      <c r="C135">
        <v>24115.95</v>
      </c>
      <c r="D135">
        <v>24013.75</v>
      </c>
      <c r="E135">
        <v>24041.26</v>
      </c>
      <c r="F135">
        <v>593806</v>
      </c>
      <c r="P135"/>
      <c r="Q135"/>
      <c r="R135"/>
    </row>
    <row r="136" spans="1:18" x14ac:dyDescent="0.2">
      <c r="A136" s="303">
        <v>43846</v>
      </c>
      <c r="B136">
        <v>23960.2</v>
      </c>
      <c r="C136">
        <v>23975.38</v>
      </c>
      <c r="D136">
        <v>23905.38</v>
      </c>
      <c r="E136">
        <v>23933.13</v>
      </c>
      <c r="F136">
        <v>553627</v>
      </c>
      <c r="P136"/>
      <c r="Q136"/>
      <c r="R136"/>
    </row>
    <row r="137" spans="1:18" x14ac:dyDescent="0.2">
      <c r="A137" s="303">
        <v>43845</v>
      </c>
      <c r="B137">
        <v>23923.48</v>
      </c>
      <c r="C137">
        <v>23997.39</v>
      </c>
      <c r="D137">
        <v>23875.82</v>
      </c>
      <c r="E137">
        <v>23916.58</v>
      </c>
      <c r="F137">
        <v>571554</v>
      </c>
      <c r="P137"/>
      <c r="Q137"/>
      <c r="R137"/>
    </row>
    <row r="138" spans="1:18" x14ac:dyDescent="0.2">
      <c r="A138" s="303">
        <v>43844</v>
      </c>
      <c r="B138">
        <v>23969.040000000001</v>
      </c>
      <c r="C138">
        <v>24059.86</v>
      </c>
      <c r="D138">
        <v>23951.66</v>
      </c>
      <c r="E138">
        <v>24025.17</v>
      </c>
      <c r="F138">
        <v>642327</v>
      </c>
      <c r="P138"/>
      <c r="Q138"/>
      <c r="R138"/>
    </row>
    <row r="139" spans="1:18" x14ac:dyDescent="0.2">
      <c r="A139" s="303">
        <v>43840</v>
      </c>
      <c r="B139">
        <v>23813.279999999999</v>
      </c>
      <c r="C139">
        <v>23903.29</v>
      </c>
      <c r="D139">
        <v>23761.08</v>
      </c>
      <c r="E139">
        <v>23850.57</v>
      </c>
      <c r="F139">
        <v>558610</v>
      </c>
      <c r="P139"/>
      <c r="Q139"/>
      <c r="R139"/>
    </row>
    <row r="140" spans="1:18" x14ac:dyDescent="0.2">
      <c r="A140" s="303">
        <v>43839</v>
      </c>
      <c r="B140">
        <v>23530.29</v>
      </c>
      <c r="C140">
        <v>23767.09</v>
      </c>
      <c r="D140">
        <v>23506.15</v>
      </c>
      <c r="E140">
        <v>23739.87</v>
      </c>
      <c r="F140">
        <v>621912</v>
      </c>
      <c r="P140"/>
      <c r="Q140"/>
      <c r="R140"/>
    </row>
    <row r="141" spans="1:18" x14ac:dyDescent="0.2">
      <c r="A141" s="303">
        <v>43838</v>
      </c>
      <c r="B141">
        <v>23217.49</v>
      </c>
      <c r="C141">
        <v>23303.21</v>
      </c>
      <c r="D141">
        <v>22951.18</v>
      </c>
      <c r="E141">
        <v>23204.76</v>
      </c>
      <c r="F141">
        <v>794101</v>
      </c>
      <c r="P141"/>
      <c r="Q141"/>
      <c r="R141"/>
    </row>
    <row r="142" spans="1:18" x14ac:dyDescent="0.2">
      <c r="A142" s="303">
        <v>43837</v>
      </c>
      <c r="B142">
        <v>23320.12</v>
      </c>
      <c r="C142">
        <v>23577.439999999999</v>
      </c>
      <c r="D142">
        <v>23299.919999999998</v>
      </c>
      <c r="E142">
        <v>23575.72</v>
      </c>
      <c r="F142">
        <v>642505</v>
      </c>
      <c r="P142"/>
      <c r="Q142"/>
      <c r="R142"/>
    </row>
    <row r="143" spans="1:18" x14ac:dyDescent="0.2">
      <c r="A143" s="303">
        <v>43836</v>
      </c>
      <c r="B143">
        <v>23319.759999999998</v>
      </c>
      <c r="C143">
        <v>23365.360000000001</v>
      </c>
      <c r="D143">
        <v>23148.53</v>
      </c>
      <c r="E143">
        <v>23204.86</v>
      </c>
      <c r="F143">
        <v>728304</v>
      </c>
      <c r="P143"/>
      <c r="Q143"/>
      <c r="R143"/>
    </row>
    <row r="144" spans="1:18" x14ac:dyDescent="0.2">
      <c r="A144" s="303">
        <v>43829</v>
      </c>
      <c r="B144">
        <v>23770.93</v>
      </c>
      <c r="C144">
        <v>23782.49</v>
      </c>
      <c r="D144">
        <v>23656.62</v>
      </c>
      <c r="E144">
        <v>23656.62</v>
      </c>
      <c r="F144">
        <v>415899</v>
      </c>
      <c r="P144"/>
      <c r="Q144"/>
      <c r="R144"/>
    </row>
    <row r="145" spans="1:18" x14ac:dyDescent="0.2">
      <c r="A145" s="303">
        <v>43826</v>
      </c>
      <c r="B145">
        <v>23953.75</v>
      </c>
      <c r="C145">
        <v>23967.18</v>
      </c>
      <c r="D145">
        <v>23837.72</v>
      </c>
      <c r="E145">
        <v>23837.72</v>
      </c>
      <c r="F145">
        <v>448495</v>
      </c>
      <c r="P145"/>
      <c r="Q145"/>
      <c r="R145"/>
    </row>
    <row r="146" spans="1:18" x14ac:dyDescent="0.2">
      <c r="A146" s="303">
        <v>43825</v>
      </c>
      <c r="B146">
        <v>23787.7</v>
      </c>
      <c r="C146">
        <v>23931.51</v>
      </c>
      <c r="D146">
        <v>23775.4</v>
      </c>
      <c r="E146">
        <v>23924.92</v>
      </c>
      <c r="F146">
        <v>403425</v>
      </c>
      <c r="P146"/>
      <c r="Q146"/>
      <c r="R146"/>
    </row>
    <row r="147" spans="1:18" x14ac:dyDescent="0.2">
      <c r="A147" s="303">
        <v>43824</v>
      </c>
      <c r="B147">
        <v>23813.59</v>
      </c>
      <c r="C147">
        <v>23824.85</v>
      </c>
      <c r="D147">
        <v>23782.87</v>
      </c>
      <c r="E147">
        <v>23782.87</v>
      </c>
      <c r="F147">
        <v>315893</v>
      </c>
      <c r="P147"/>
      <c r="Q147"/>
      <c r="R147"/>
    </row>
    <row r="148" spans="1:18" x14ac:dyDescent="0.2">
      <c r="A148" s="303">
        <v>43823</v>
      </c>
      <c r="B148">
        <v>23839.18</v>
      </c>
      <c r="C148">
        <v>23853.56</v>
      </c>
      <c r="D148">
        <v>23796.35</v>
      </c>
      <c r="E148">
        <v>23830.58</v>
      </c>
      <c r="F148">
        <v>379314</v>
      </c>
      <c r="P148"/>
      <c r="Q148"/>
      <c r="R148"/>
    </row>
    <row r="149" spans="1:18" x14ac:dyDescent="0.2">
      <c r="A149" s="303">
        <v>43822</v>
      </c>
      <c r="B149">
        <v>23921.29</v>
      </c>
      <c r="C149">
        <v>23923.09</v>
      </c>
      <c r="D149">
        <v>23810.82</v>
      </c>
      <c r="E149">
        <v>23821.11</v>
      </c>
      <c r="F149">
        <v>451637</v>
      </c>
      <c r="P149"/>
      <c r="Q149"/>
      <c r="R149"/>
    </row>
    <row r="150" spans="1:18" x14ac:dyDescent="0.2">
      <c r="A150" s="303">
        <v>43819</v>
      </c>
      <c r="B150">
        <v>23893.45</v>
      </c>
      <c r="C150">
        <v>23908.77</v>
      </c>
      <c r="D150">
        <v>23746.63</v>
      </c>
      <c r="E150">
        <v>23816.63</v>
      </c>
      <c r="F150">
        <v>703186</v>
      </c>
      <c r="P150"/>
      <c r="Q150"/>
      <c r="R150"/>
    </row>
    <row r="151" spans="1:18" x14ac:dyDescent="0.2">
      <c r="A151" s="303">
        <v>43818</v>
      </c>
      <c r="B151">
        <v>23911.46</v>
      </c>
      <c r="C151">
        <v>23945.53</v>
      </c>
      <c r="D151">
        <v>23835.29</v>
      </c>
      <c r="E151">
        <v>23864.85</v>
      </c>
      <c r="F151">
        <v>556388</v>
      </c>
      <c r="P151"/>
      <c r="Q151"/>
      <c r="R151"/>
    </row>
    <row r="152" spans="1:18" x14ac:dyDescent="0.2">
      <c r="A152" s="303">
        <v>43817</v>
      </c>
      <c r="B152">
        <v>24023.27</v>
      </c>
      <c r="C152">
        <v>24046.09</v>
      </c>
      <c r="D152">
        <v>23919.360000000001</v>
      </c>
      <c r="E152">
        <v>23934.43</v>
      </c>
      <c r="F152">
        <v>662677</v>
      </c>
      <c r="P152"/>
      <c r="Q152"/>
      <c r="R152"/>
    </row>
    <row r="153" spans="1:18" x14ac:dyDescent="0.2">
      <c r="A153" s="303">
        <v>43816</v>
      </c>
      <c r="B153">
        <v>24091.119999999999</v>
      </c>
      <c r="C153">
        <v>24091.119999999999</v>
      </c>
      <c r="D153">
        <v>23996.51</v>
      </c>
      <c r="E153">
        <v>24066.12</v>
      </c>
      <c r="F153">
        <v>639960</v>
      </c>
      <c r="P153"/>
      <c r="Q153"/>
      <c r="R153"/>
    </row>
    <row r="154" spans="1:18" x14ac:dyDescent="0.2">
      <c r="A154" s="303">
        <v>43815</v>
      </c>
      <c r="B154">
        <v>23955.200000000001</v>
      </c>
      <c r="C154">
        <v>24036.3</v>
      </c>
      <c r="D154">
        <v>23950.05</v>
      </c>
      <c r="E154">
        <v>23952.35</v>
      </c>
      <c r="F154">
        <v>533158</v>
      </c>
      <c r="P154"/>
      <c r="Q154"/>
      <c r="R154"/>
    </row>
    <row r="155" spans="1:18" x14ac:dyDescent="0.2">
      <c r="A155" s="303">
        <v>43812</v>
      </c>
      <c r="B155">
        <v>23810.560000000001</v>
      </c>
      <c r="C155">
        <v>24050.04</v>
      </c>
      <c r="D155">
        <v>23775.73</v>
      </c>
      <c r="E155">
        <v>24023.1</v>
      </c>
      <c r="F155">
        <v>1154868</v>
      </c>
      <c r="P155"/>
      <c r="Q155"/>
      <c r="R155"/>
    </row>
    <row r="156" spans="1:18" x14ac:dyDescent="0.2">
      <c r="A156" s="303">
        <v>43811</v>
      </c>
      <c r="B156">
        <v>23449.279999999999</v>
      </c>
      <c r="C156">
        <v>23468.15</v>
      </c>
      <c r="D156">
        <v>23360.43</v>
      </c>
      <c r="E156">
        <v>23424.81</v>
      </c>
      <c r="F156">
        <v>562954</v>
      </c>
      <c r="P156"/>
      <c r="Q156"/>
      <c r="R156"/>
    </row>
    <row r="157" spans="1:18" x14ac:dyDescent="0.2">
      <c r="A157" s="303">
        <v>43810</v>
      </c>
      <c r="B157">
        <v>23421.14</v>
      </c>
      <c r="C157">
        <v>23438.43</v>
      </c>
      <c r="D157">
        <v>23333.63</v>
      </c>
      <c r="E157">
        <v>23391.86</v>
      </c>
      <c r="F157">
        <v>613409</v>
      </c>
      <c r="P157"/>
      <c r="Q157"/>
      <c r="R157"/>
    </row>
    <row r="158" spans="1:18" x14ac:dyDescent="0.2">
      <c r="A158" s="303">
        <v>43809</v>
      </c>
      <c r="B158">
        <v>23372.39</v>
      </c>
      <c r="C158">
        <v>23449.47</v>
      </c>
      <c r="D158">
        <v>23336.93</v>
      </c>
      <c r="E158">
        <v>23410.19</v>
      </c>
      <c r="F158">
        <v>527599</v>
      </c>
      <c r="P158"/>
      <c r="Q158"/>
      <c r="R158"/>
    </row>
    <row r="159" spans="1:18" x14ac:dyDescent="0.2">
      <c r="A159" s="303">
        <v>43808</v>
      </c>
      <c r="B159">
        <v>23544.31</v>
      </c>
      <c r="C159">
        <v>23544.31</v>
      </c>
      <c r="D159">
        <v>23360.01</v>
      </c>
      <c r="E159">
        <v>23430.7</v>
      </c>
      <c r="F159">
        <v>558344</v>
      </c>
      <c r="P159"/>
      <c r="Q159"/>
      <c r="R159"/>
    </row>
    <row r="160" spans="1:18" x14ac:dyDescent="0.2">
      <c r="A160" s="303">
        <v>43805</v>
      </c>
      <c r="B160">
        <v>23347.67</v>
      </c>
      <c r="C160">
        <v>23412.48</v>
      </c>
      <c r="D160">
        <v>23338.400000000001</v>
      </c>
      <c r="E160">
        <v>23354.400000000001</v>
      </c>
      <c r="F160">
        <v>543923</v>
      </c>
      <c r="P160"/>
      <c r="Q160"/>
      <c r="R160"/>
    </row>
    <row r="161" spans="1:18" x14ac:dyDescent="0.2">
      <c r="A161" s="303">
        <v>43804</v>
      </c>
      <c r="B161">
        <v>23292.7</v>
      </c>
      <c r="C161">
        <v>23363.439999999999</v>
      </c>
      <c r="D161">
        <v>23259.82</v>
      </c>
      <c r="E161">
        <v>23300.09</v>
      </c>
      <c r="F161">
        <v>614398</v>
      </c>
      <c r="P161"/>
      <c r="Q161"/>
      <c r="R161"/>
    </row>
    <row r="162" spans="1:18" x14ac:dyDescent="0.2">
      <c r="A162" s="303">
        <v>43803</v>
      </c>
      <c r="B162">
        <v>23186.74</v>
      </c>
      <c r="C162">
        <v>23203.77</v>
      </c>
      <c r="D162">
        <v>23044.78</v>
      </c>
      <c r="E162">
        <v>23135.23</v>
      </c>
      <c r="F162">
        <v>581241</v>
      </c>
      <c r="P162"/>
      <c r="Q162"/>
      <c r="R162"/>
    </row>
    <row r="163" spans="1:18" x14ac:dyDescent="0.2">
      <c r="A163" s="303">
        <v>43802</v>
      </c>
      <c r="B163">
        <v>23231.14</v>
      </c>
      <c r="C163">
        <v>23388.18</v>
      </c>
      <c r="D163">
        <v>23186.84</v>
      </c>
      <c r="E163">
        <v>23379.81</v>
      </c>
      <c r="F163">
        <v>588143</v>
      </c>
      <c r="P163"/>
      <c r="Q163"/>
      <c r="R163"/>
    </row>
    <row r="164" spans="1:18" x14ac:dyDescent="0.2">
      <c r="A164" s="303">
        <v>43801</v>
      </c>
      <c r="B164">
        <v>23388.63</v>
      </c>
      <c r="C164">
        <v>23562.05</v>
      </c>
      <c r="D164">
        <v>23378.400000000001</v>
      </c>
      <c r="E164">
        <v>23529.5</v>
      </c>
      <c r="F164">
        <v>477247</v>
      </c>
      <c r="P164"/>
      <c r="Q164"/>
      <c r="R164"/>
    </row>
    <row r="165" spans="1:18" x14ac:dyDescent="0.2">
      <c r="A165" s="303">
        <v>43798</v>
      </c>
      <c r="B165">
        <v>23497.439999999999</v>
      </c>
      <c r="C165">
        <v>23498.77</v>
      </c>
      <c r="D165">
        <v>23273.37</v>
      </c>
      <c r="E165">
        <v>23293.91</v>
      </c>
      <c r="F165">
        <v>520899</v>
      </c>
      <c r="P165"/>
      <c r="Q165"/>
      <c r="R165"/>
    </row>
    <row r="166" spans="1:18" x14ac:dyDescent="0.2">
      <c r="A166" s="303">
        <v>43797</v>
      </c>
      <c r="B166">
        <v>23458.880000000001</v>
      </c>
      <c r="C166">
        <v>23482.32</v>
      </c>
      <c r="D166">
        <v>23367.33</v>
      </c>
      <c r="E166">
        <v>23409.14</v>
      </c>
      <c r="F166">
        <v>447837</v>
      </c>
      <c r="P166"/>
      <c r="Q166"/>
      <c r="R166"/>
    </row>
    <row r="167" spans="1:18" x14ac:dyDescent="0.2">
      <c r="A167" s="303">
        <v>43796</v>
      </c>
      <c r="B167">
        <v>23452.85</v>
      </c>
      <c r="C167">
        <v>23507.82</v>
      </c>
      <c r="D167">
        <v>23418.23</v>
      </c>
      <c r="E167">
        <v>23437.77</v>
      </c>
      <c r="F167">
        <v>521841</v>
      </c>
      <c r="P167"/>
      <c r="Q167"/>
      <c r="R167"/>
    </row>
    <row r="168" spans="1:18" x14ac:dyDescent="0.2">
      <c r="A168" s="303">
        <v>43795</v>
      </c>
      <c r="B168">
        <v>23451.4</v>
      </c>
      <c r="C168">
        <v>23608.06</v>
      </c>
      <c r="D168">
        <v>23350.1</v>
      </c>
      <c r="E168">
        <v>23373.32</v>
      </c>
      <c r="F168">
        <v>942773</v>
      </c>
      <c r="P168"/>
      <c r="Q168"/>
      <c r="R168"/>
    </row>
    <row r="169" spans="1:18" x14ac:dyDescent="0.2">
      <c r="A169" s="303">
        <v>43794</v>
      </c>
      <c r="B169">
        <v>23292.85</v>
      </c>
      <c r="C169">
        <v>23347.18</v>
      </c>
      <c r="D169">
        <v>23255.39</v>
      </c>
      <c r="E169">
        <v>23292.81</v>
      </c>
      <c r="F169">
        <v>503463</v>
      </c>
      <c r="P169"/>
      <c r="Q169"/>
      <c r="R169"/>
    </row>
    <row r="170" spans="1:18" x14ac:dyDescent="0.2">
      <c r="A170" s="303">
        <v>43791</v>
      </c>
      <c r="B170">
        <v>23030.33</v>
      </c>
      <c r="C170">
        <v>23219.51</v>
      </c>
      <c r="D170">
        <v>23030.33</v>
      </c>
      <c r="E170">
        <v>23112.880000000001</v>
      </c>
      <c r="F170">
        <v>555814</v>
      </c>
      <c r="P170"/>
      <c r="Q170"/>
      <c r="R170"/>
    </row>
    <row r="171" spans="1:18" x14ac:dyDescent="0.2">
      <c r="A171" s="303">
        <v>43790</v>
      </c>
      <c r="B171">
        <v>23071.49</v>
      </c>
      <c r="C171">
        <v>23108.080000000002</v>
      </c>
      <c r="D171">
        <v>22726.71</v>
      </c>
      <c r="E171">
        <v>23038.58</v>
      </c>
      <c r="F171">
        <v>698009</v>
      </c>
      <c r="P171"/>
      <c r="Q171"/>
      <c r="R171"/>
    </row>
    <row r="172" spans="1:18" x14ac:dyDescent="0.2">
      <c r="A172" s="303">
        <v>43789</v>
      </c>
      <c r="B172">
        <v>23176.49</v>
      </c>
      <c r="C172">
        <v>23303.17</v>
      </c>
      <c r="D172">
        <v>23086.12</v>
      </c>
      <c r="E172">
        <v>23148.57</v>
      </c>
      <c r="F172">
        <v>657194</v>
      </c>
      <c r="P172"/>
      <c r="Q172"/>
      <c r="R172"/>
    </row>
    <row r="173" spans="1:18" x14ac:dyDescent="0.2">
      <c r="A173" s="303">
        <v>43788</v>
      </c>
      <c r="B173">
        <v>23366.36</v>
      </c>
      <c r="C173">
        <v>23389.53</v>
      </c>
      <c r="D173">
        <v>23244.93</v>
      </c>
      <c r="E173">
        <v>23292.65</v>
      </c>
      <c r="F173">
        <v>642305</v>
      </c>
      <c r="P173"/>
      <c r="Q173"/>
      <c r="R173"/>
    </row>
    <row r="174" spans="1:18" x14ac:dyDescent="0.2">
      <c r="A174" s="303">
        <v>43787</v>
      </c>
      <c r="B174">
        <v>23304.25</v>
      </c>
      <c r="C174">
        <v>23420.62</v>
      </c>
      <c r="D174">
        <v>23271.29</v>
      </c>
      <c r="E174">
        <v>23416.76</v>
      </c>
      <c r="F174">
        <v>573003</v>
      </c>
      <c r="P174"/>
      <c r="Q174"/>
      <c r="R174"/>
    </row>
    <row r="175" spans="1:18" x14ac:dyDescent="0.2">
      <c r="A175" s="303">
        <v>43784</v>
      </c>
      <c r="B175">
        <v>23160.53</v>
      </c>
      <c r="C175">
        <v>23340.77</v>
      </c>
      <c r="D175">
        <v>23121.59</v>
      </c>
      <c r="E175">
        <v>23303.32</v>
      </c>
      <c r="F175">
        <v>721797</v>
      </c>
      <c r="P175"/>
      <c r="Q175"/>
      <c r="R175"/>
    </row>
    <row r="176" spans="1:18" x14ac:dyDescent="0.2">
      <c r="A176" s="303">
        <v>43783</v>
      </c>
      <c r="B176">
        <v>23325.5</v>
      </c>
      <c r="C176">
        <v>23360.06</v>
      </c>
      <c r="D176">
        <v>23062.16</v>
      </c>
      <c r="E176">
        <v>23141.55</v>
      </c>
      <c r="F176">
        <v>799022</v>
      </c>
      <c r="P176"/>
      <c r="Q176"/>
      <c r="R176"/>
    </row>
    <row r="177" spans="1:18" x14ac:dyDescent="0.2">
      <c r="A177" s="303">
        <v>43782</v>
      </c>
      <c r="B177">
        <v>23439.25</v>
      </c>
      <c r="C177">
        <v>23452.63</v>
      </c>
      <c r="D177">
        <v>23270.93</v>
      </c>
      <c r="E177">
        <v>23319.87</v>
      </c>
      <c r="F177">
        <v>634085</v>
      </c>
      <c r="P177"/>
      <c r="Q177"/>
      <c r="R177"/>
    </row>
    <row r="178" spans="1:18" x14ac:dyDescent="0.2">
      <c r="A178" s="303">
        <v>43781</v>
      </c>
      <c r="B178">
        <v>23336.37</v>
      </c>
      <c r="C178">
        <v>23545.7</v>
      </c>
      <c r="D178">
        <v>23312.25</v>
      </c>
      <c r="E178">
        <v>23520.01</v>
      </c>
      <c r="F178">
        <v>629779</v>
      </c>
      <c r="P178"/>
      <c r="Q178"/>
      <c r="R178"/>
    </row>
    <row r="179" spans="1:18" x14ac:dyDescent="0.2">
      <c r="A179" s="303">
        <v>43780</v>
      </c>
      <c r="B179">
        <v>23422.13</v>
      </c>
      <c r="C179">
        <v>23471.82</v>
      </c>
      <c r="D179">
        <v>23323.02</v>
      </c>
      <c r="E179">
        <v>23331.84</v>
      </c>
      <c r="F179">
        <v>615314</v>
      </c>
      <c r="P179"/>
      <c r="Q179"/>
      <c r="R179"/>
    </row>
    <row r="180" spans="1:18" x14ac:dyDescent="0.2">
      <c r="A180" s="303">
        <v>43777</v>
      </c>
      <c r="B180">
        <v>23550.04</v>
      </c>
      <c r="C180">
        <v>23591.09</v>
      </c>
      <c r="D180">
        <v>23313.41</v>
      </c>
      <c r="E180">
        <v>23391.87</v>
      </c>
      <c r="F180">
        <v>945634</v>
      </c>
      <c r="P180"/>
      <c r="Q180"/>
      <c r="R180"/>
    </row>
    <row r="181" spans="1:18" x14ac:dyDescent="0.2">
      <c r="A181" s="303">
        <v>43776</v>
      </c>
      <c r="B181">
        <v>23283.14</v>
      </c>
      <c r="C181">
        <v>23336</v>
      </c>
      <c r="D181">
        <v>23253.32</v>
      </c>
      <c r="E181">
        <v>23330.32</v>
      </c>
      <c r="F181">
        <v>709133</v>
      </c>
      <c r="P181"/>
      <c r="Q181"/>
      <c r="R181"/>
    </row>
    <row r="182" spans="1:18" x14ac:dyDescent="0.2">
      <c r="A182" s="303">
        <v>43775</v>
      </c>
      <c r="B182">
        <v>23343.51</v>
      </c>
      <c r="C182">
        <v>23352.560000000001</v>
      </c>
      <c r="D182">
        <v>23246.57</v>
      </c>
      <c r="E182">
        <v>23303.82</v>
      </c>
      <c r="F182">
        <v>774063</v>
      </c>
      <c r="P182"/>
      <c r="Q182"/>
      <c r="R182"/>
    </row>
    <row r="183" spans="1:18" x14ac:dyDescent="0.2">
      <c r="A183" s="303">
        <v>43774</v>
      </c>
      <c r="B183">
        <v>23118.79</v>
      </c>
      <c r="C183">
        <v>23328.52</v>
      </c>
      <c r="D183">
        <v>23090.94</v>
      </c>
      <c r="E183">
        <v>23251.99</v>
      </c>
      <c r="F183">
        <v>1021395</v>
      </c>
      <c r="P183"/>
      <c r="Q183"/>
      <c r="R183"/>
    </row>
    <row r="184" spans="1:18" x14ac:dyDescent="0.2">
      <c r="A184" s="303">
        <v>43770</v>
      </c>
      <c r="B184">
        <v>22730.49</v>
      </c>
      <c r="C184">
        <v>22852.720000000001</v>
      </c>
      <c r="D184">
        <v>22705.599999999999</v>
      </c>
      <c r="E184">
        <v>22850.77</v>
      </c>
      <c r="F184">
        <v>654069</v>
      </c>
      <c r="P184"/>
      <c r="Q184"/>
      <c r="R184"/>
    </row>
    <row r="185" spans="1:18" x14ac:dyDescent="0.2">
      <c r="A185" s="303">
        <v>43769</v>
      </c>
      <c r="B185">
        <v>22910.1</v>
      </c>
      <c r="C185">
        <v>22988.799999999999</v>
      </c>
      <c r="D185">
        <v>22875.5</v>
      </c>
      <c r="E185">
        <v>22927.040000000001</v>
      </c>
      <c r="F185">
        <v>783151</v>
      </c>
      <c r="P185"/>
      <c r="Q185"/>
      <c r="R185"/>
    </row>
    <row r="186" spans="1:18" x14ac:dyDescent="0.2">
      <c r="A186" s="303">
        <v>43768</v>
      </c>
      <c r="B186">
        <v>22953.17</v>
      </c>
      <c r="C186">
        <v>22961.23</v>
      </c>
      <c r="D186">
        <v>22827.93</v>
      </c>
      <c r="E186">
        <v>22843.119999999999</v>
      </c>
      <c r="F186">
        <v>1015705</v>
      </c>
      <c r="P186"/>
      <c r="Q186"/>
      <c r="R186"/>
    </row>
    <row r="187" spans="1:18" x14ac:dyDescent="0.2">
      <c r="A187" s="303">
        <v>43767</v>
      </c>
      <c r="B187">
        <v>22950.79</v>
      </c>
      <c r="C187">
        <v>23008.43</v>
      </c>
      <c r="D187">
        <v>22935.35</v>
      </c>
      <c r="E187">
        <v>22974.13</v>
      </c>
      <c r="F187">
        <v>728983</v>
      </c>
      <c r="P187"/>
      <c r="Q187"/>
      <c r="R187"/>
    </row>
    <row r="188" spans="1:18" x14ac:dyDescent="0.2">
      <c r="A188" s="303">
        <v>43766</v>
      </c>
      <c r="B188">
        <v>22854.44</v>
      </c>
      <c r="C188">
        <v>22896.22</v>
      </c>
      <c r="D188">
        <v>22830.57</v>
      </c>
      <c r="E188">
        <v>22867.27</v>
      </c>
      <c r="F188">
        <v>481227</v>
      </c>
      <c r="P188"/>
      <c r="Q188"/>
      <c r="R188"/>
    </row>
    <row r="189" spans="1:18" x14ac:dyDescent="0.2">
      <c r="A189" s="303">
        <v>43763</v>
      </c>
      <c r="B189">
        <v>22753.24</v>
      </c>
      <c r="C189">
        <v>22819.919999999998</v>
      </c>
      <c r="D189">
        <v>22715.13</v>
      </c>
      <c r="E189">
        <v>22799.81</v>
      </c>
      <c r="F189">
        <v>571580</v>
      </c>
      <c r="P189"/>
      <c r="Q189"/>
      <c r="R189"/>
    </row>
    <row r="190" spans="1:18" x14ac:dyDescent="0.2">
      <c r="A190" s="303">
        <v>43762</v>
      </c>
      <c r="B190">
        <v>22725.439999999999</v>
      </c>
      <c r="C190">
        <v>22780.99</v>
      </c>
      <c r="D190">
        <v>22704.33</v>
      </c>
      <c r="E190">
        <v>22750.6</v>
      </c>
      <c r="F190">
        <v>612706</v>
      </c>
      <c r="P190"/>
      <c r="Q190"/>
      <c r="R190"/>
    </row>
    <row r="191" spans="1:18" x14ac:dyDescent="0.2">
      <c r="A191" s="303">
        <v>43761</v>
      </c>
      <c r="B191">
        <v>22619.77</v>
      </c>
      <c r="C191">
        <v>22648.81</v>
      </c>
      <c r="D191">
        <v>22457.89</v>
      </c>
      <c r="E191">
        <v>22625.38</v>
      </c>
      <c r="F191">
        <v>680221</v>
      </c>
      <c r="P191"/>
      <c r="Q191"/>
      <c r="R191"/>
    </row>
    <row r="192" spans="1:18" x14ac:dyDescent="0.2">
      <c r="A192" s="303">
        <v>43759</v>
      </c>
      <c r="B192">
        <v>22541.22</v>
      </c>
      <c r="C192">
        <v>22581.279999999999</v>
      </c>
      <c r="D192">
        <v>22515.73</v>
      </c>
      <c r="E192">
        <v>22548.9</v>
      </c>
      <c r="F192">
        <v>484204</v>
      </c>
      <c r="P192"/>
      <c r="Q192"/>
      <c r="R192"/>
    </row>
    <row r="193" spans="1:18" x14ac:dyDescent="0.2">
      <c r="A193" s="303">
        <v>43756</v>
      </c>
      <c r="B193">
        <v>22528.560000000001</v>
      </c>
      <c r="C193">
        <v>22649.85</v>
      </c>
      <c r="D193">
        <v>22466.26</v>
      </c>
      <c r="E193">
        <v>22492.68</v>
      </c>
      <c r="F193">
        <v>592377</v>
      </c>
      <c r="P193"/>
      <c r="Q193"/>
      <c r="R193"/>
    </row>
    <row r="194" spans="1:18" x14ac:dyDescent="0.2">
      <c r="A194" s="303">
        <v>43755</v>
      </c>
      <c r="B194">
        <v>22451.15</v>
      </c>
      <c r="C194">
        <v>22522.39</v>
      </c>
      <c r="D194">
        <v>22424.92</v>
      </c>
      <c r="E194">
        <v>22451.86</v>
      </c>
      <c r="F194">
        <v>578286</v>
      </c>
      <c r="P194"/>
      <c r="Q194"/>
      <c r="R194"/>
    </row>
    <row r="195" spans="1:18" x14ac:dyDescent="0.2">
      <c r="A195" s="303">
        <v>43754</v>
      </c>
      <c r="B195">
        <v>22479.57</v>
      </c>
      <c r="C195">
        <v>22615.47</v>
      </c>
      <c r="D195">
        <v>22434.35</v>
      </c>
      <c r="E195">
        <v>22472.92</v>
      </c>
      <c r="F195">
        <v>787213</v>
      </c>
      <c r="P195"/>
      <c r="Q195"/>
      <c r="R195"/>
    </row>
    <row r="196" spans="1:18" x14ac:dyDescent="0.2">
      <c r="A196" s="303">
        <v>43753</v>
      </c>
      <c r="B196">
        <v>22063.71</v>
      </c>
      <c r="C196">
        <v>22219.63</v>
      </c>
      <c r="D196">
        <v>22049.71</v>
      </c>
      <c r="E196">
        <v>22207.21</v>
      </c>
      <c r="F196">
        <v>744614</v>
      </c>
      <c r="P196"/>
      <c r="Q196"/>
      <c r="R196"/>
    </row>
    <row r="197" spans="1:18" x14ac:dyDescent="0.2">
      <c r="A197" s="303">
        <v>43749</v>
      </c>
      <c r="B197">
        <v>21749.93</v>
      </c>
      <c r="C197">
        <v>21820.77</v>
      </c>
      <c r="D197">
        <v>21658.27</v>
      </c>
      <c r="E197">
        <v>21798.87</v>
      </c>
      <c r="F197">
        <v>673993</v>
      </c>
      <c r="P197"/>
      <c r="Q197"/>
      <c r="R197"/>
    </row>
    <row r="198" spans="1:18" x14ac:dyDescent="0.2">
      <c r="A198" s="303">
        <v>43748</v>
      </c>
      <c r="B198">
        <v>21456.27</v>
      </c>
      <c r="C198">
        <v>21601.46</v>
      </c>
      <c r="D198">
        <v>21308.880000000001</v>
      </c>
      <c r="E198">
        <v>21551.98</v>
      </c>
      <c r="F198">
        <v>599286</v>
      </c>
      <c r="P198"/>
      <c r="Q198"/>
      <c r="R198"/>
    </row>
    <row r="199" spans="1:18" x14ac:dyDescent="0.2">
      <c r="A199" s="303">
        <v>43747</v>
      </c>
      <c r="B199">
        <v>21359.84</v>
      </c>
      <c r="C199">
        <v>21467.77</v>
      </c>
      <c r="D199">
        <v>21359.84</v>
      </c>
      <c r="E199">
        <v>21456.38</v>
      </c>
      <c r="F199">
        <v>554125</v>
      </c>
      <c r="P199"/>
      <c r="Q199"/>
      <c r="R199"/>
    </row>
    <row r="200" spans="1:18" x14ac:dyDescent="0.2">
      <c r="A200" s="303">
        <v>43746</v>
      </c>
      <c r="B200">
        <v>21494.48</v>
      </c>
      <c r="C200">
        <v>21629.24</v>
      </c>
      <c r="D200">
        <v>21483.18</v>
      </c>
      <c r="E200">
        <v>21587.78</v>
      </c>
      <c r="F200">
        <v>607852</v>
      </c>
      <c r="P200"/>
      <c r="Q200"/>
      <c r="R200"/>
    </row>
    <row r="201" spans="1:18" x14ac:dyDescent="0.2">
      <c r="A201" s="303">
        <v>43745</v>
      </c>
      <c r="B201">
        <v>21445.73</v>
      </c>
      <c r="C201">
        <v>21475.279999999999</v>
      </c>
      <c r="D201">
        <v>21328.26</v>
      </c>
      <c r="E201">
        <v>21375.25</v>
      </c>
      <c r="F201">
        <v>474433</v>
      </c>
      <c r="P201"/>
      <c r="Q201"/>
      <c r="R201"/>
    </row>
    <row r="202" spans="1:18" x14ac:dyDescent="0.2">
      <c r="A202" s="303">
        <v>43742</v>
      </c>
      <c r="B202">
        <v>21316.18</v>
      </c>
      <c r="C202">
        <v>21410.2</v>
      </c>
      <c r="D202">
        <v>21276.01</v>
      </c>
      <c r="E202">
        <v>21410.2</v>
      </c>
      <c r="F202">
        <v>577497</v>
      </c>
      <c r="P202"/>
      <c r="Q202"/>
      <c r="R202"/>
    </row>
    <row r="203" spans="1:18" x14ac:dyDescent="0.2">
      <c r="A203" s="303">
        <v>43741</v>
      </c>
      <c r="B203">
        <v>21422.22</v>
      </c>
      <c r="C203">
        <v>21437.74</v>
      </c>
      <c r="D203">
        <v>21277.360000000001</v>
      </c>
      <c r="E203">
        <v>21341.74</v>
      </c>
      <c r="F203">
        <v>677107</v>
      </c>
      <c r="P203"/>
      <c r="Q203"/>
      <c r="R203"/>
    </row>
    <row r="204" spans="1:18" x14ac:dyDescent="0.2">
      <c r="A204" s="303">
        <v>43740</v>
      </c>
      <c r="B204">
        <v>21744.62</v>
      </c>
      <c r="C204">
        <v>21795.01</v>
      </c>
      <c r="D204">
        <v>21725.23</v>
      </c>
      <c r="E204">
        <v>21778.61</v>
      </c>
      <c r="F204">
        <v>633258</v>
      </c>
      <c r="P204"/>
      <c r="Q204"/>
      <c r="R204"/>
    </row>
    <row r="205" spans="1:18" x14ac:dyDescent="0.2">
      <c r="A205" s="303">
        <v>43739</v>
      </c>
      <c r="B205">
        <v>21831.439999999999</v>
      </c>
      <c r="C205">
        <v>21938.77</v>
      </c>
      <c r="D205">
        <v>21811.98</v>
      </c>
      <c r="E205">
        <v>21885.24</v>
      </c>
      <c r="F205">
        <v>623264</v>
      </c>
      <c r="P205"/>
      <c r="Q205"/>
      <c r="R205"/>
    </row>
    <row r="206" spans="1:18" x14ac:dyDescent="0.2">
      <c r="A206" s="303">
        <v>43738</v>
      </c>
      <c r="B206">
        <v>21793.83</v>
      </c>
      <c r="C206">
        <v>21811.98</v>
      </c>
      <c r="D206">
        <v>21666.6</v>
      </c>
      <c r="E206">
        <v>21755.84</v>
      </c>
      <c r="F206">
        <v>698595</v>
      </c>
      <c r="P206"/>
      <c r="Q206"/>
      <c r="R206"/>
    </row>
    <row r="207" spans="1:18" x14ac:dyDescent="0.2">
      <c r="A207" s="303">
        <v>43735</v>
      </c>
      <c r="B207">
        <v>21934.93</v>
      </c>
      <c r="C207">
        <v>21955.79</v>
      </c>
      <c r="D207">
        <v>21733.69</v>
      </c>
      <c r="E207">
        <v>21878.9</v>
      </c>
      <c r="F207">
        <v>763944</v>
      </c>
      <c r="P207"/>
      <c r="Q207"/>
      <c r="R207"/>
    </row>
    <row r="208" spans="1:18" x14ac:dyDescent="0.2">
      <c r="A208" s="303">
        <v>43734</v>
      </c>
      <c r="B208">
        <v>22160.52</v>
      </c>
      <c r="C208">
        <v>22184.91</v>
      </c>
      <c r="D208">
        <v>21986.240000000002</v>
      </c>
      <c r="E208">
        <v>22048.240000000002</v>
      </c>
      <c r="F208">
        <v>816312</v>
      </c>
      <c r="P208"/>
      <c r="Q208"/>
      <c r="R208"/>
    </row>
    <row r="209" spans="1:18" x14ac:dyDescent="0.2">
      <c r="A209" s="303">
        <v>43733</v>
      </c>
      <c r="B209">
        <v>21961.82</v>
      </c>
      <c r="C209">
        <v>22036.48</v>
      </c>
      <c r="D209">
        <v>21906</v>
      </c>
      <c r="E209">
        <v>22020.15</v>
      </c>
      <c r="F209">
        <v>616056</v>
      </c>
      <c r="P209"/>
      <c r="Q209"/>
      <c r="R209"/>
    </row>
    <row r="210" spans="1:18" x14ac:dyDescent="0.2">
      <c r="A210" s="303">
        <v>43732</v>
      </c>
      <c r="B210">
        <v>22095.35</v>
      </c>
      <c r="C210">
        <v>22168.74</v>
      </c>
      <c r="D210">
        <v>22077.94</v>
      </c>
      <c r="E210">
        <v>22098.84</v>
      </c>
      <c r="F210">
        <v>683763</v>
      </c>
      <c r="P210"/>
      <c r="Q210"/>
      <c r="R210"/>
    </row>
    <row r="211" spans="1:18" x14ac:dyDescent="0.2">
      <c r="A211" s="303">
        <v>43728</v>
      </c>
      <c r="B211">
        <v>22130.74</v>
      </c>
      <c r="C211">
        <v>22204.75</v>
      </c>
      <c r="D211">
        <v>22047.9</v>
      </c>
      <c r="E211">
        <v>22079.09</v>
      </c>
      <c r="F211">
        <v>850326</v>
      </c>
      <c r="P211"/>
      <c r="Q211"/>
      <c r="R211"/>
    </row>
    <row r="212" spans="1:18" x14ac:dyDescent="0.2">
      <c r="A212" s="303">
        <v>43727</v>
      </c>
      <c r="B212">
        <v>22064.46</v>
      </c>
      <c r="C212">
        <v>22255.56</v>
      </c>
      <c r="D212">
        <v>22003.3</v>
      </c>
      <c r="E212">
        <v>22044.45</v>
      </c>
      <c r="F212">
        <v>781599</v>
      </c>
      <c r="P212"/>
      <c r="Q212"/>
      <c r="R212"/>
    </row>
    <row r="213" spans="1:18" x14ac:dyDescent="0.2">
      <c r="A213" s="303">
        <v>43726</v>
      </c>
      <c r="B213">
        <v>22014.65</v>
      </c>
      <c r="C213">
        <v>22027.86</v>
      </c>
      <c r="D213">
        <v>21942.03</v>
      </c>
      <c r="E213">
        <v>21960.71</v>
      </c>
      <c r="F213">
        <v>693982</v>
      </c>
      <c r="P213"/>
      <c r="Q213"/>
      <c r="R213"/>
    </row>
    <row r="214" spans="1:18" x14ac:dyDescent="0.2">
      <c r="A214" s="303">
        <v>43725</v>
      </c>
      <c r="B214">
        <v>21947.59</v>
      </c>
      <c r="C214">
        <v>22041.08</v>
      </c>
      <c r="D214">
        <v>21878.63</v>
      </c>
      <c r="E214">
        <v>22001.32</v>
      </c>
      <c r="F214">
        <v>815236</v>
      </c>
      <c r="P214"/>
      <c r="Q214"/>
      <c r="R214"/>
    </row>
    <row r="215" spans="1:18" x14ac:dyDescent="0.2">
      <c r="A215" s="303">
        <v>43721</v>
      </c>
      <c r="B215">
        <v>21907.83</v>
      </c>
      <c r="C215">
        <v>22019.66</v>
      </c>
      <c r="D215">
        <v>21820.94</v>
      </c>
      <c r="E215">
        <v>21988.29</v>
      </c>
      <c r="F215">
        <v>1163181</v>
      </c>
      <c r="P215"/>
      <c r="Q215"/>
      <c r="R215"/>
    </row>
    <row r="216" spans="1:18" x14ac:dyDescent="0.2">
      <c r="A216" s="303">
        <v>43720</v>
      </c>
      <c r="B216">
        <v>21761.09</v>
      </c>
      <c r="C216">
        <v>21825.919999999998</v>
      </c>
      <c r="D216">
        <v>21743.96</v>
      </c>
      <c r="E216">
        <v>21759.61</v>
      </c>
      <c r="F216">
        <v>960342</v>
      </c>
      <c r="P216"/>
      <c r="Q216"/>
      <c r="R216"/>
    </row>
    <row r="217" spans="1:18" x14ac:dyDescent="0.2">
      <c r="A217" s="303">
        <v>43719</v>
      </c>
      <c r="B217">
        <v>21466.66</v>
      </c>
      <c r="C217">
        <v>21619.21</v>
      </c>
      <c r="D217">
        <v>21437.82</v>
      </c>
      <c r="E217">
        <v>21597.759999999998</v>
      </c>
      <c r="F217">
        <v>1101418</v>
      </c>
      <c r="P217"/>
      <c r="Q217"/>
      <c r="R217"/>
    </row>
    <row r="218" spans="1:18" x14ac:dyDescent="0.2">
      <c r="A218" s="303">
        <v>43718</v>
      </c>
      <c r="B218">
        <v>21363.57</v>
      </c>
      <c r="C218">
        <v>21438.35</v>
      </c>
      <c r="D218">
        <v>21350.35</v>
      </c>
      <c r="E218">
        <v>21392.1</v>
      </c>
      <c r="F218">
        <v>923747</v>
      </c>
      <c r="P218"/>
      <c r="Q218"/>
      <c r="R218"/>
    </row>
    <row r="219" spans="1:18" x14ac:dyDescent="0.2">
      <c r="A219" s="303">
        <v>43717</v>
      </c>
      <c r="B219">
        <v>21214.560000000001</v>
      </c>
      <c r="C219">
        <v>21333.51</v>
      </c>
      <c r="D219">
        <v>21182.26</v>
      </c>
      <c r="E219">
        <v>21318.42</v>
      </c>
      <c r="F219">
        <v>578109</v>
      </c>
      <c r="P219"/>
      <c r="Q219"/>
      <c r="R219"/>
    </row>
    <row r="220" spans="1:18" x14ac:dyDescent="0.2">
      <c r="A220" s="303">
        <v>43714</v>
      </c>
      <c r="B220">
        <v>21201.83</v>
      </c>
      <c r="C220">
        <v>21241.29</v>
      </c>
      <c r="D220">
        <v>21145.81</v>
      </c>
      <c r="E220">
        <v>21199.57</v>
      </c>
      <c r="F220">
        <v>710960</v>
      </c>
      <c r="P220"/>
      <c r="Q220"/>
      <c r="R220"/>
    </row>
    <row r="221" spans="1:18" x14ac:dyDescent="0.2">
      <c r="A221" s="303">
        <v>43713</v>
      </c>
      <c r="B221">
        <v>20800.29</v>
      </c>
      <c r="C221">
        <v>21164.61</v>
      </c>
      <c r="D221">
        <v>20787.93</v>
      </c>
      <c r="E221">
        <v>21085.94</v>
      </c>
      <c r="F221">
        <v>829635</v>
      </c>
      <c r="P221"/>
      <c r="Q221"/>
      <c r="R221"/>
    </row>
    <row r="222" spans="1:18" x14ac:dyDescent="0.2">
      <c r="A222" s="303">
        <v>43712</v>
      </c>
      <c r="B222">
        <v>20578.669999999998</v>
      </c>
      <c r="C222">
        <v>20694.349999999999</v>
      </c>
      <c r="D222">
        <v>20554.16</v>
      </c>
      <c r="E222">
        <v>20649.14</v>
      </c>
      <c r="F222">
        <v>515283</v>
      </c>
      <c r="P222"/>
      <c r="Q222"/>
      <c r="R222"/>
    </row>
    <row r="223" spans="1:18" x14ac:dyDescent="0.2">
      <c r="A223" s="303">
        <v>43711</v>
      </c>
      <c r="B223">
        <v>20581.580000000002</v>
      </c>
      <c r="C223">
        <v>20662.23</v>
      </c>
      <c r="D223">
        <v>20578.02</v>
      </c>
      <c r="E223">
        <v>20625.16</v>
      </c>
      <c r="F223">
        <v>453517</v>
      </c>
      <c r="P223"/>
      <c r="Q223"/>
      <c r="R223"/>
    </row>
    <row r="224" spans="1:18" x14ac:dyDescent="0.2">
      <c r="A224" s="303">
        <v>43710</v>
      </c>
      <c r="B224">
        <v>20625.75</v>
      </c>
      <c r="C224">
        <v>20667.560000000001</v>
      </c>
      <c r="D224">
        <v>20614.29</v>
      </c>
      <c r="E224">
        <v>20620.189999999999</v>
      </c>
      <c r="F224">
        <v>423990</v>
      </c>
      <c r="P224"/>
      <c r="Q224"/>
      <c r="R224"/>
    </row>
    <row r="225" spans="1:18" x14ac:dyDescent="0.2">
      <c r="A225" s="303">
        <v>43707</v>
      </c>
      <c r="B225">
        <v>20641.490000000002</v>
      </c>
      <c r="C225">
        <v>20748.349999999999</v>
      </c>
      <c r="D225">
        <v>20633.3</v>
      </c>
      <c r="E225">
        <v>20704.37</v>
      </c>
      <c r="F225">
        <v>719954</v>
      </c>
      <c r="P225"/>
      <c r="Q225"/>
      <c r="R225"/>
    </row>
    <row r="226" spans="1:18" x14ac:dyDescent="0.2">
      <c r="A226" s="303">
        <v>43706</v>
      </c>
      <c r="B226">
        <v>20500.5</v>
      </c>
      <c r="C226">
        <v>20520.68</v>
      </c>
      <c r="D226">
        <v>20361.12</v>
      </c>
      <c r="E226">
        <v>20460.93</v>
      </c>
      <c r="F226">
        <v>550709</v>
      </c>
      <c r="P226"/>
      <c r="Q226"/>
      <c r="R226"/>
    </row>
    <row r="227" spans="1:18" x14ac:dyDescent="0.2">
      <c r="A227" s="303">
        <v>43705</v>
      </c>
      <c r="B227">
        <v>20474.310000000001</v>
      </c>
      <c r="C227">
        <v>20511.21</v>
      </c>
      <c r="D227">
        <v>20433.310000000001</v>
      </c>
      <c r="E227">
        <v>20479.419999999998</v>
      </c>
      <c r="F227">
        <v>514888</v>
      </c>
      <c r="P227"/>
      <c r="Q227"/>
      <c r="R227"/>
    </row>
    <row r="228" spans="1:18" x14ac:dyDescent="0.2">
      <c r="A228" s="303">
        <v>43704</v>
      </c>
      <c r="B228">
        <v>20467.22</v>
      </c>
      <c r="C228">
        <v>20529.939999999999</v>
      </c>
      <c r="D228">
        <v>20439.919999999998</v>
      </c>
      <c r="E228">
        <v>20456.080000000002</v>
      </c>
      <c r="F228">
        <v>607846</v>
      </c>
      <c r="P228"/>
      <c r="Q228"/>
      <c r="R228"/>
    </row>
    <row r="229" spans="1:18" x14ac:dyDescent="0.2">
      <c r="A229" s="303">
        <v>43703</v>
      </c>
      <c r="B229">
        <v>20325.439999999999</v>
      </c>
      <c r="C229">
        <v>20329.009999999998</v>
      </c>
      <c r="D229">
        <v>20173.759999999998</v>
      </c>
      <c r="E229">
        <v>20261.04</v>
      </c>
      <c r="F229">
        <v>698507</v>
      </c>
      <c r="P229"/>
      <c r="Q229"/>
      <c r="R229"/>
    </row>
    <row r="230" spans="1:18" x14ac:dyDescent="0.2">
      <c r="A230" s="303">
        <v>43700</v>
      </c>
      <c r="B230">
        <v>20579.98</v>
      </c>
      <c r="C230">
        <v>20719.310000000001</v>
      </c>
      <c r="D230">
        <v>20579.98</v>
      </c>
      <c r="E230">
        <v>20710.91</v>
      </c>
      <c r="F230">
        <v>507023</v>
      </c>
      <c r="P230"/>
      <c r="Q230"/>
      <c r="R230"/>
    </row>
    <row r="231" spans="1:18" x14ac:dyDescent="0.2">
      <c r="A231" s="303">
        <v>43699</v>
      </c>
      <c r="B231">
        <v>20706.07</v>
      </c>
      <c r="C231">
        <v>20731.189999999999</v>
      </c>
      <c r="D231">
        <v>20584.29</v>
      </c>
      <c r="E231">
        <v>20628.009999999998</v>
      </c>
      <c r="F231">
        <v>546330</v>
      </c>
      <c r="P231"/>
      <c r="Q231"/>
      <c r="R231"/>
    </row>
    <row r="232" spans="1:18" x14ac:dyDescent="0.2">
      <c r="A232" s="303">
        <v>43698</v>
      </c>
      <c r="B232">
        <v>20489.97</v>
      </c>
      <c r="C232">
        <v>20626.05</v>
      </c>
      <c r="D232">
        <v>20482.62</v>
      </c>
      <c r="E232">
        <v>20618.57</v>
      </c>
      <c r="F232">
        <v>529844</v>
      </c>
      <c r="P232"/>
      <c r="Q232"/>
      <c r="R232"/>
    </row>
    <row r="233" spans="1:18" x14ac:dyDescent="0.2">
      <c r="A233" s="303">
        <v>43697</v>
      </c>
      <c r="B233">
        <v>20605.349999999999</v>
      </c>
      <c r="C233">
        <v>20684.060000000001</v>
      </c>
      <c r="D233">
        <v>20582.009999999998</v>
      </c>
      <c r="E233">
        <v>20677.22</v>
      </c>
      <c r="F233">
        <v>501325</v>
      </c>
      <c r="P233"/>
      <c r="Q233"/>
      <c r="R233"/>
    </row>
    <row r="234" spans="1:18" x14ac:dyDescent="0.2">
      <c r="A234" s="303">
        <v>43696</v>
      </c>
      <c r="B234">
        <v>20590.47</v>
      </c>
      <c r="C234">
        <v>20633.900000000001</v>
      </c>
      <c r="D234">
        <v>20502.66</v>
      </c>
      <c r="E234">
        <v>20563.16</v>
      </c>
      <c r="F234">
        <v>505707</v>
      </c>
      <c r="P234"/>
      <c r="Q234"/>
      <c r="R234"/>
    </row>
    <row r="235" spans="1:18" x14ac:dyDescent="0.2">
      <c r="A235" s="303">
        <v>43693</v>
      </c>
      <c r="B235">
        <v>20323.97</v>
      </c>
      <c r="C235">
        <v>20465.71</v>
      </c>
      <c r="D235">
        <v>20300.349999999999</v>
      </c>
      <c r="E235">
        <v>20418.810000000001</v>
      </c>
      <c r="F235">
        <v>584388</v>
      </c>
      <c r="P235"/>
      <c r="Q235"/>
      <c r="R235"/>
    </row>
    <row r="236" spans="1:18" x14ac:dyDescent="0.2">
      <c r="A236" s="303">
        <v>43692</v>
      </c>
      <c r="B236">
        <v>20324.25</v>
      </c>
      <c r="C236">
        <v>20419.88</v>
      </c>
      <c r="D236">
        <v>20184.849999999999</v>
      </c>
      <c r="E236">
        <v>20405.650000000001</v>
      </c>
      <c r="F236">
        <v>681689</v>
      </c>
      <c r="P236"/>
      <c r="Q236"/>
      <c r="R236"/>
    </row>
    <row r="237" spans="1:18" x14ac:dyDescent="0.2">
      <c r="A237" s="303">
        <v>43691</v>
      </c>
      <c r="B237">
        <v>20669.990000000002</v>
      </c>
      <c r="C237">
        <v>20697.419999999998</v>
      </c>
      <c r="D237">
        <v>20581.169999999998</v>
      </c>
      <c r="E237">
        <v>20655.13</v>
      </c>
      <c r="F237">
        <v>609364</v>
      </c>
      <c r="P237"/>
      <c r="Q237"/>
      <c r="R237"/>
    </row>
    <row r="238" spans="1:18" x14ac:dyDescent="0.2">
      <c r="A238" s="303">
        <v>43690</v>
      </c>
      <c r="B238">
        <v>20432.68</v>
      </c>
      <c r="C238">
        <v>20503.38</v>
      </c>
      <c r="D238">
        <v>20369.27</v>
      </c>
      <c r="E238">
        <v>20455.439999999999</v>
      </c>
      <c r="F238">
        <v>729378</v>
      </c>
      <c r="P238"/>
      <c r="Q238"/>
      <c r="R238"/>
    </row>
    <row r="239" spans="1:18" x14ac:dyDescent="0.2">
      <c r="A239" s="303">
        <v>43686</v>
      </c>
      <c r="B239">
        <v>20758.150000000001</v>
      </c>
      <c r="C239">
        <v>20782.060000000001</v>
      </c>
      <c r="D239">
        <v>20676.919999999998</v>
      </c>
      <c r="E239">
        <v>20684.82</v>
      </c>
      <c r="F239">
        <v>657213</v>
      </c>
      <c r="P239"/>
      <c r="Q239"/>
      <c r="R239"/>
    </row>
    <row r="240" spans="1:18" x14ac:dyDescent="0.2">
      <c r="A240" s="303">
        <v>43685</v>
      </c>
      <c r="B240">
        <v>20529.29</v>
      </c>
      <c r="C240">
        <v>20682.240000000002</v>
      </c>
      <c r="D240">
        <v>20462.98</v>
      </c>
      <c r="E240">
        <v>20593.349999999999</v>
      </c>
      <c r="F240">
        <v>667820</v>
      </c>
      <c r="P240"/>
      <c r="Q240"/>
      <c r="R240"/>
    </row>
    <row r="241" spans="1:18" x14ac:dyDescent="0.2">
      <c r="A241" s="303">
        <v>43684</v>
      </c>
      <c r="B241">
        <v>20548.07</v>
      </c>
      <c r="C241">
        <v>20570.189999999999</v>
      </c>
      <c r="D241">
        <v>20406.52</v>
      </c>
      <c r="E241">
        <v>20516.560000000001</v>
      </c>
      <c r="F241">
        <v>758844</v>
      </c>
      <c r="P241"/>
      <c r="Q241"/>
      <c r="R241"/>
    </row>
    <row r="242" spans="1:18" x14ac:dyDescent="0.2">
      <c r="A242" s="303">
        <v>43683</v>
      </c>
      <c r="B242">
        <v>20325.52</v>
      </c>
      <c r="C242">
        <v>20607.830000000002</v>
      </c>
      <c r="D242">
        <v>20110.759999999998</v>
      </c>
      <c r="E242">
        <v>20585.310000000001</v>
      </c>
      <c r="F242">
        <v>925436</v>
      </c>
      <c r="P242"/>
      <c r="Q242"/>
      <c r="R242"/>
    </row>
    <row r="243" spans="1:18" x14ac:dyDescent="0.2">
      <c r="A243" s="303">
        <v>43682</v>
      </c>
      <c r="B243">
        <v>20909.98</v>
      </c>
      <c r="C243">
        <v>20941.830000000002</v>
      </c>
      <c r="D243">
        <v>20514.189999999999</v>
      </c>
      <c r="E243">
        <v>20720.29</v>
      </c>
      <c r="F243">
        <v>884507</v>
      </c>
      <c r="P243"/>
      <c r="Q243"/>
      <c r="R243"/>
    </row>
    <row r="244" spans="1:18" x14ac:dyDescent="0.2">
      <c r="A244" s="303">
        <v>43679</v>
      </c>
      <c r="B244">
        <v>21211.06</v>
      </c>
      <c r="C244">
        <v>21211.06</v>
      </c>
      <c r="D244">
        <v>20960.09</v>
      </c>
      <c r="E244">
        <v>21087.16</v>
      </c>
      <c r="F244">
        <v>942984</v>
      </c>
      <c r="P244"/>
      <c r="Q244"/>
      <c r="R244"/>
    </row>
    <row r="245" spans="1:18" x14ac:dyDescent="0.2">
      <c r="A245" s="303">
        <v>43678</v>
      </c>
      <c r="B245">
        <v>21361.58</v>
      </c>
      <c r="C245">
        <v>21556.69</v>
      </c>
      <c r="D245">
        <v>21288.9</v>
      </c>
      <c r="E245">
        <v>21540.99</v>
      </c>
      <c r="F245">
        <v>780372</v>
      </c>
      <c r="P245"/>
      <c r="Q245"/>
      <c r="R245"/>
    </row>
    <row r="246" spans="1:18" x14ac:dyDescent="0.2">
      <c r="A246" s="303">
        <v>43677</v>
      </c>
      <c r="B246">
        <v>21526.38</v>
      </c>
      <c r="C246">
        <v>21589.11</v>
      </c>
      <c r="D246">
        <v>21476.07</v>
      </c>
      <c r="E246">
        <v>21521.53</v>
      </c>
      <c r="F246">
        <v>788833</v>
      </c>
      <c r="P246"/>
      <c r="Q246"/>
      <c r="R246"/>
    </row>
    <row r="247" spans="1:18" x14ac:dyDescent="0.2">
      <c r="A247" s="303">
        <v>43676</v>
      </c>
      <c r="B247">
        <v>21681.82</v>
      </c>
      <c r="C247">
        <v>21792.98</v>
      </c>
      <c r="D247">
        <v>21665.86</v>
      </c>
      <c r="E247">
        <v>21709.31</v>
      </c>
      <c r="F247">
        <v>562224</v>
      </c>
      <c r="P247"/>
      <c r="Q247"/>
      <c r="R247"/>
    </row>
    <row r="248" spans="1:18" x14ac:dyDescent="0.2">
      <c r="A248" s="303">
        <v>43675</v>
      </c>
      <c r="B248">
        <v>21627.55</v>
      </c>
      <c r="C248">
        <v>21652.95</v>
      </c>
      <c r="D248">
        <v>21518.7</v>
      </c>
      <c r="E248">
        <v>21616.799999999999</v>
      </c>
      <c r="F248">
        <v>485155</v>
      </c>
      <c r="P248"/>
      <c r="Q248"/>
      <c r="R248"/>
    </row>
    <row r="249" spans="1:18" x14ac:dyDescent="0.2">
      <c r="A249" s="303">
        <v>43672</v>
      </c>
      <c r="B249">
        <v>21700.2</v>
      </c>
      <c r="C249">
        <v>21709.74</v>
      </c>
      <c r="D249">
        <v>21590.66</v>
      </c>
      <c r="E249">
        <v>21658.15</v>
      </c>
      <c r="F249">
        <v>490597</v>
      </c>
      <c r="P249"/>
      <c r="Q249"/>
      <c r="R249"/>
    </row>
    <row r="250" spans="1:18" x14ac:dyDescent="0.2">
      <c r="A250" s="303">
        <v>43671</v>
      </c>
      <c r="B250">
        <v>21715.95</v>
      </c>
      <c r="C250">
        <v>21823.07</v>
      </c>
      <c r="D250">
        <v>21715.69</v>
      </c>
      <c r="E250">
        <v>21756.55</v>
      </c>
      <c r="F250">
        <v>483832</v>
      </c>
      <c r="P250"/>
      <c r="Q250"/>
      <c r="R250"/>
    </row>
    <row r="251" spans="1:18" x14ac:dyDescent="0.2">
      <c r="A251" s="303">
        <v>43670</v>
      </c>
      <c r="B251">
        <v>21726.98</v>
      </c>
      <c r="C251">
        <v>21744.880000000001</v>
      </c>
      <c r="D251">
        <v>21677.71</v>
      </c>
      <c r="E251">
        <v>21709.57</v>
      </c>
      <c r="F251">
        <v>526958</v>
      </c>
      <c r="P251"/>
      <c r="Q251"/>
      <c r="R251"/>
    </row>
    <row r="252" spans="1:18" x14ac:dyDescent="0.2">
      <c r="A252" s="303">
        <v>43669</v>
      </c>
      <c r="B252">
        <v>21425.439999999999</v>
      </c>
      <c r="C252">
        <v>21686.53</v>
      </c>
      <c r="D252">
        <v>21411.93</v>
      </c>
      <c r="E252">
        <v>21620.880000000001</v>
      </c>
      <c r="F252">
        <v>495762</v>
      </c>
      <c r="P252"/>
      <c r="Q252"/>
      <c r="R252"/>
    </row>
    <row r="253" spans="1:18" x14ac:dyDescent="0.2">
      <c r="A253" s="303">
        <v>43668</v>
      </c>
      <c r="B253">
        <v>21394.75</v>
      </c>
      <c r="C253">
        <v>21445.03</v>
      </c>
      <c r="D253">
        <v>21317.85</v>
      </c>
      <c r="E253">
        <v>21416.79</v>
      </c>
      <c r="F253">
        <v>483498</v>
      </c>
      <c r="P253"/>
      <c r="Q253"/>
      <c r="R253"/>
    </row>
    <row r="254" spans="1:18" x14ac:dyDescent="0.2">
      <c r="A254" s="303">
        <v>43665</v>
      </c>
      <c r="B254">
        <v>21146.5</v>
      </c>
      <c r="C254">
        <v>21474.3</v>
      </c>
      <c r="D254">
        <v>21121.9</v>
      </c>
      <c r="E254">
        <v>21466.99</v>
      </c>
      <c r="F254">
        <v>597084</v>
      </c>
      <c r="P254"/>
      <c r="Q254"/>
      <c r="R254"/>
    </row>
    <row r="255" spans="1:18" x14ac:dyDescent="0.2">
      <c r="A255" s="303">
        <v>43664</v>
      </c>
      <c r="B255">
        <v>21336.799999999999</v>
      </c>
      <c r="C255">
        <v>21347.84</v>
      </c>
      <c r="D255">
        <v>20993.439999999999</v>
      </c>
      <c r="E255">
        <v>21046.240000000002</v>
      </c>
      <c r="F255">
        <v>723962</v>
      </c>
      <c r="P255"/>
      <c r="Q255"/>
      <c r="R255"/>
    </row>
    <row r="256" spans="1:18" x14ac:dyDescent="0.2">
      <c r="A256" s="303">
        <v>43663</v>
      </c>
      <c r="B256">
        <v>21474.63</v>
      </c>
      <c r="C256">
        <v>21488.27</v>
      </c>
      <c r="D256">
        <v>21380.55</v>
      </c>
      <c r="E256">
        <v>21469.18</v>
      </c>
      <c r="F256">
        <v>549149</v>
      </c>
      <c r="P256"/>
      <c r="Q256"/>
      <c r="R256"/>
    </row>
    <row r="257" spans="1:18" x14ac:dyDescent="0.2">
      <c r="A257" s="303">
        <v>43662</v>
      </c>
      <c r="B257">
        <v>21644.38</v>
      </c>
      <c r="C257">
        <v>21655.52</v>
      </c>
      <c r="D257">
        <v>21514.89</v>
      </c>
      <c r="E257">
        <v>21535.25</v>
      </c>
      <c r="F257">
        <v>513071</v>
      </c>
      <c r="P257"/>
      <c r="Q257"/>
      <c r="R257"/>
    </row>
    <row r="258" spans="1:18" x14ac:dyDescent="0.2">
      <c r="A258" s="303">
        <v>43658</v>
      </c>
      <c r="B258">
        <v>21720.14</v>
      </c>
      <c r="C258">
        <v>21720.14</v>
      </c>
      <c r="D258">
        <v>21589.83</v>
      </c>
      <c r="E258">
        <v>21685.9</v>
      </c>
      <c r="F258">
        <v>467990</v>
      </c>
      <c r="P258"/>
      <c r="Q258"/>
      <c r="R258"/>
    </row>
    <row r="259" spans="1:18" x14ac:dyDescent="0.2">
      <c r="A259" s="303">
        <v>43657</v>
      </c>
      <c r="B259">
        <v>21547.19</v>
      </c>
      <c r="C259">
        <v>21649.93</v>
      </c>
      <c r="D259">
        <v>21532.57</v>
      </c>
      <c r="E259">
        <v>21643.53</v>
      </c>
      <c r="F259">
        <v>510943</v>
      </c>
      <c r="P259"/>
      <c r="Q259"/>
      <c r="R259"/>
    </row>
    <row r="260" spans="1:18" x14ac:dyDescent="0.2">
      <c r="A260" s="303">
        <v>43656</v>
      </c>
      <c r="B260">
        <v>21499.46</v>
      </c>
      <c r="C260">
        <v>21601.86</v>
      </c>
      <c r="D260">
        <v>21488.22</v>
      </c>
      <c r="E260">
        <v>21533.48</v>
      </c>
      <c r="F260">
        <v>607163</v>
      </c>
      <c r="P260"/>
      <c r="Q260"/>
      <c r="R260"/>
    </row>
    <row r="261" spans="1:18" x14ac:dyDescent="0.2">
      <c r="A261" s="303">
        <v>43655</v>
      </c>
      <c r="B261">
        <v>21598.15</v>
      </c>
      <c r="C261">
        <v>21687.29</v>
      </c>
      <c r="D261">
        <v>21508.22</v>
      </c>
      <c r="E261">
        <v>21565.15</v>
      </c>
      <c r="F261">
        <v>555540</v>
      </c>
      <c r="P261"/>
      <c r="Q261"/>
      <c r="R261"/>
    </row>
    <row r="262" spans="1:18" x14ac:dyDescent="0.2">
      <c r="A262" s="303">
        <v>43654</v>
      </c>
      <c r="B262">
        <v>21665.79</v>
      </c>
      <c r="C262">
        <v>21672.65</v>
      </c>
      <c r="D262">
        <v>21499.57</v>
      </c>
      <c r="E262">
        <v>21534.35</v>
      </c>
      <c r="F262">
        <v>534584</v>
      </c>
      <c r="P262"/>
      <c r="Q262"/>
      <c r="R262"/>
    </row>
    <row r="263" spans="1:18" x14ac:dyDescent="0.2">
      <c r="A263" s="303">
        <v>43651</v>
      </c>
      <c r="B263">
        <v>21703.61</v>
      </c>
      <c r="C263">
        <v>21746.38</v>
      </c>
      <c r="D263">
        <v>21647.73</v>
      </c>
      <c r="E263">
        <v>21746.38</v>
      </c>
      <c r="F263">
        <v>461633</v>
      </c>
      <c r="P263"/>
      <c r="Q263"/>
      <c r="R263"/>
    </row>
    <row r="264" spans="1:18" x14ac:dyDescent="0.2">
      <c r="A264" s="303">
        <v>43650</v>
      </c>
      <c r="B264">
        <v>21740.93</v>
      </c>
      <c r="C264">
        <v>21755.63</v>
      </c>
      <c r="D264">
        <v>21672.5</v>
      </c>
      <c r="E264">
        <v>21702.45</v>
      </c>
      <c r="F264">
        <v>389854</v>
      </c>
      <c r="P264"/>
      <c r="Q264"/>
      <c r="R264"/>
    </row>
    <row r="265" spans="1:18" x14ac:dyDescent="0.2">
      <c r="A265" s="303">
        <v>43649</v>
      </c>
      <c r="B265">
        <v>21684.07</v>
      </c>
      <c r="C265">
        <v>21708.720000000001</v>
      </c>
      <c r="D265">
        <v>21566.65</v>
      </c>
      <c r="E265">
        <v>21638.16</v>
      </c>
      <c r="F265">
        <v>567018</v>
      </c>
      <c r="P265"/>
      <c r="Q265"/>
      <c r="R265"/>
    </row>
    <row r="266" spans="1:18" x14ac:dyDescent="0.2">
      <c r="A266" s="303">
        <v>43648</v>
      </c>
      <c r="B266">
        <v>21699.43</v>
      </c>
      <c r="C266">
        <v>21784.22</v>
      </c>
      <c r="D266">
        <v>21697.31</v>
      </c>
      <c r="E266">
        <v>21754.27</v>
      </c>
      <c r="F266">
        <v>564115</v>
      </c>
      <c r="P266"/>
      <c r="Q266"/>
      <c r="R266"/>
    </row>
    <row r="267" spans="1:18" x14ac:dyDescent="0.2">
      <c r="A267" s="303">
        <v>43647</v>
      </c>
      <c r="B267">
        <v>21566.27</v>
      </c>
      <c r="C267">
        <v>21758.34</v>
      </c>
      <c r="D267">
        <v>21559.17</v>
      </c>
      <c r="E267">
        <v>21729.97</v>
      </c>
      <c r="F267">
        <v>689818</v>
      </c>
      <c r="P267"/>
      <c r="Q267"/>
      <c r="R267"/>
    </row>
    <row r="268" spans="1:18" x14ac:dyDescent="0.2">
      <c r="A268" s="303">
        <v>43644</v>
      </c>
      <c r="B268">
        <v>21282.22</v>
      </c>
      <c r="C268">
        <v>21324.93</v>
      </c>
      <c r="D268">
        <v>21199.85</v>
      </c>
      <c r="E268">
        <v>21275.919999999998</v>
      </c>
      <c r="F268">
        <v>639835</v>
      </c>
      <c r="P268"/>
      <c r="Q268"/>
      <c r="R268"/>
    </row>
    <row r="269" spans="1:18" x14ac:dyDescent="0.2">
      <c r="A269" s="303">
        <v>43643</v>
      </c>
      <c r="B269">
        <v>21156.880000000001</v>
      </c>
      <c r="C269">
        <v>21338.17</v>
      </c>
      <c r="D269">
        <v>21123.97</v>
      </c>
      <c r="E269">
        <v>21338.17</v>
      </c>
      <c r="F269">
        <v>632275</v>
      </c>
      <c r="P269"/>
      <c r="Q269"/>
      <c r="R269"/>
    </row>
    <row r="270" spans="1:18" x14ac:dyDescent="0.2">
      <c r="A270" s="303">
        <v>43642</v>
      </c>
      <c r="B270">
        <v>21067.68</v>
      </c>
      <c r="C270">
        <v>21129.64</v>
      </c>
      <c r="D270">
        <v>21035.84</v>
      </c>
      <c r="E270">
        <v>21086.59</v>
      </c>
      <c r="F270">
        <v>519055</v>
      </c>
      <c r="P270"/>
      <c r="Q270"/>
      <c r="R270"/>
    </row>
    <row r="271" spans="1:18" x14ac:dyDescent="0.2">
      <c r="A271" s="303">
        <v>43641</v>
      </c>
      <c r="B271">
        <v>21238.07</v>
      </c>
      <c r="C271">
        <v>21313.77</v>
      </c>
      <c r="D271">
        <v>21114.47</v>
      </c>
      <c r="E271">
        <v>21193.81</v>
      </c>
      <c r="F271">
        <v>556108</v>
      </c>
      <c r="P271"/>
      <c r="Q271"/>
      <c r="R271"/>
    </row>
    <row r="272" spans="1:18" x14ac:dyDescent="0.2">
      <c r="A272" s="303">
        <v>43640</v>
      </c>
      <c r="B272">
        <v>21223.56</v>
      </c>
      <c r="C272">
        <v>21317.86</v>
      </c>
      <c r="D272">
        <v>21185.67</v>
      </c>
      <c r="E272">
        <v>21285.99</v>
      </c>
      <c r="F272">
        <v>445416</v>
      </c>
      <c r="P272"/>
      <c r="Q272"/>
      <c r="R272"/>
    </row>
    <row r="273" spans="1:18" x14ac:dyDescent="0.2">
      <c r="A273" s="303">
        <v>43637</v>
      </c>
      <c r="B273">
        <v>21487.67</v>
      </c>
      <c r="C273">
        <v>21497.82</v>
      </c>
      <c r="D273">
        <v>21221.7</v>
      </c>
      <c r="E273">
        <v>21258.639999999999</v>
      </c>
      <c r="F273">
        <v>918208</v>
      </c>
      <c r="P273"/>
      <c r="Q273"/>
      <c r="R273"/>
    </row>
    <row r="274" spans="1:18" x14ac:dyDescent="0.2">
      <c r="A274" s="303">
        <v>43636</v>
      </c>
      <c r="B274">
        <v>21417.74</v>
      </c>
      <c r="C274">
        <v>21491.39</v>
      </c>
      <c r="D274">
        <v>21377.27</v>
      </c>
      <c r="E274">
        <v>21462.86</v>
      </c>
      <c r="F274">
        <v>573614</v>
      </c>
      <c r="P274"/>
      <c r="Q274"/>
      <c r="R274"/>
    </row>
    <row r="275" spans="1:18" x14ac:dyDescent="0.2">
      <c r="A275" s="303">
        <v>43635</v>
      </c>
      <c r="B275">
        <v>21223.17</v>
      </c>
      <c r="C275">
        <v>21358.720000000001</v>
      </c>
      <c r="D275">
        <v>21213.43</v>
      </c>
      <c r="E275">
        <v>21333.87</v>
      </c>
      <c r="F275">
        <v>660884</v>
      </c>
      <c r="P275"/>
      <c r="Q275"/>
      <c r="R275"/>
    </row>
    <row r="276" spans="1:18" x14ac:dyDescent="0.2">
      <c r="A276" s="303">
        <v>43634</v>
      </c>
      <c r="B276">
        <v>21111.77</v>
      </c>
      <c r="C276">
        <v>21153.65</v>
      </c>
      <c r="D276">
        <v>20924.189999999999</v>
      </c>
      <c r="E276">
        <v>20972.71</v>
      </c>
      <c r="F276">
        <v>562673</v>
      </c>
      <c r="P276"/>
      <c r="Q276"/>
      <c r="R276"/>
    </row>
    <row r="277" spans="1:18" x14ac:dyDescent="0.2">
      <c r="A277" s="303">
        <v>43633</v>
      </c>
      <c r="B277">
        <v>21094.959999999999</v>
      </c>
      <c r="C277">
        <v>21185.25</v>
      </c>
      <c r="D277">
        <v>21044.62</v>
      </c>
      <c r="E277">
        <v>21124</v>
      </c>
      <c r="F277">
        <v>505817</v>
      </c>
      <c r="P277"/>
      <c r="Q277"/>
      <c r="R277"/>
    </row>
    <row r="278" spans="1:18" x14ac:dyDescent="0.2">
      <c r="A278" s="303">
        <v>43630</v>
      </c>
      <c r="B278">
        <v>21049.41</v>
      </c>
      <c r="C278">
        <v>21119.73</v>
      </c>
      <c r="D278">
        <v>20971.18</v>
      </c>
      <c r="E278">
        <v>21116.89</v>
      </c>
      <c r="F278">
        <v>623442</v>
      </c>
      <c r="P278"/>
      <c r="Q278"/>
      <c r="R278"/>
    </row>
    <row r="279" spans="1:18" x14ac:dyDescent="0.2">
      <c r="A279" s="303">
        <v>43629</v>
      </c>
      <c r="B279">
        <v>21040.91</v>
      </c>
      <c r="C279">
        <v>21111.23</v>
      </c>
      <c r="D279">
        <v>20932.13</v>
      </c>
      <c r="E279">
        <v>21032</v>
      </c>
      <c r="F279">
        <v>677077</v>
      </c>
      <c r="P279"/>
      <c r="Q279"/>
      <c r="R279"/>
    </row>
    <row r="280" spans="1:18" x14ac:dyDescent="0.2">
      <c r="A280" s="303">
        <v>43628</v>
      </c>
      <c r="B280">
        <v>21130.39</v>
      </c>
      <c r="C280">
        <v>21259.7</v>
      </c>
      <c r="D280">
        <v>21118.75</v>
      </c>
      <c r="E280">
        <v>21129.72</v>
      </c>
      <c r="F280">
        <v>582359</v>
      </c>
      <c r="P280"/>
      <c r="Q280"/>
      <c r="R280"/>
    </row>
    <row r="281" spans="1:18" x14ac:dyDescent="0.2">
      <c r="A281" s="303">
        <v>43627</v>
      </c>
      <c r="B281">
        <v>21099.54</v>
      </c>
      <c r="C281">
        <v>21227.18</v>
      </c>
      <c r="D281">
        <v>21066.62</v>
      </c>
      <c r="E281">
        <v>21204.28</v>
      </c>
      <c r="F281">
        <v>536723</v>
      </c>
      <c r="P281"/>
      <c r="Q281"/>
      <c r="R281"/>
    </row>
    <row r="282" spans="1:18" x14ac:dyDescent="0.2">
      <c r="A282" s="303">
        <v>43626</v>
      </c>
      <c r="B282">
        <v>21095.4</v>
      </c>
      <c r="C282">
        <v>21166.12</v>
      </c>
      <c r="D282">
        <v>21077.95</v>
      </c>
      <c r="E282">
        <v>21134.42</v>
      </c>
      <c r="F282">
        <v>599682</v>
      </c>
      <c r="P282"/>
      <c r="Q282"/>
      <c r="R282"/>
    </row>
    <row r="283" spans="1:18" x14ac:dyDescent="0.2">
      <c r="A283" s="303">
        <v>43623</v>
      </c>
      <c r="B283">
        <v>20859.78</v>
      </c>
      <c r="C283">
        <v>20907.77</v>
      </c>
      <c r="D283">
        <v>20816.580000000002</v>
      </c>
      <c r="E283">
        <v>20884.71</v>
      </c>
      <c r="F283">
        <v>522701</v>
      </c>
      <c r="P283"/>
      <c r="Q283"/>
      <c r="R283"/>
    </row>
    <row r="284" spans="1:18" x14ac:dyDescent="0.2">
      <c r="A284" s="303">
        <v>43622</v>
      </c>
      <c r="B284">
        <v>20745.84</v>
      </c>
      <c r="C284">
        <v>20842.28</v>
      </c>
      <c r="D284">
        <v>20745.84</v>
      </c>
      <c r="E284">
        <v>20774.04</v>
      </c>
      <c r="F284">
        <v>614233</v>
      </c>
      <c r="P284"/>
      <c r="Q284"/>
      <c r="R284"/>
    </row>
    <row r="285" spans="1:18" x14ac:dyDescent="0.2">
      <c r="A285" s="303">
        <v>43621</v>
      </c>
      <c r="B285">
        <v>20667.89</v>
      </c>
      <c r="C285">
        <v>20800.64</v>
      </c>
      <c r="D285">
        <v>20646.150000000001</v>
      </c>
      <c r="E285">
        <v>20776.099999999999</v>
      </c>
      <c r="F285">
        <v>744705</v>
      </c>
      <c r="P285"/>
      <c r="Q285"/>
      <c r="R285"/>
    </row>
    <row r="286" spans="1:18" x14ac:dyDescent="0.2">
      <c r="A286" s="303">
        <v>43620</v>
      </c>
      <c r="B286">
        <v>20435.86</v>
      </c>
      <c r="C286">
        <v>20464.57</v>
      </c>
      <c r="D286">
        <v>20289.64</v>
      </c>
      <c r="E286">
        <v>20408.54</v>
      </c>
      <c r="F286">
        <v>713002</v>
      </c>
      <c r="P286"/>
      <c r="Q286"/>
      <c r="R286"/>
    </row>
    <row r="287" spans="1:18" x14ac:dyDescent="0.2">
      <c r="A287" s="303">
        <v>43619</v>
      </c>
      <c r="B287">
        <v>20327.87</v>
      </c>
      <c r="C287">
        <v>20438.03</v>
      </c>
      <c r="D287">
        <v>20305.740000000002</v>
      </c>
      <c r="E287">
        <v>20410.88</v>
      </c>
      <c r="F287">
        <v>695247</v>
      </c>
      <c r="P287"/>
      <c r="Q287"/>
      <c r="R287"/>
    </row>
    <row r="288" spans="1:18" x14ac:dyDescent="0.2">
      <c r="A288" s="303">
        <v>43616</v>
      </c>
      <c r="B288">
        <v>20785.21</v>
      </c>
      <c r="C288">
        <v>20823.099999999999</v>
      </c>
      <c r="D288">
        <v>20581.580000000002</v>
      </c>
      <c r="E288">
        <v>20601.189999999999</v>
      </c>
      <c r="F288">
        <v>814511</v>
      </c>
      <c r="P288"/>
      <c r="Q288"/>
      <c r="R288"/>
    </row>
    <row r="289" spans="1:18" x14ac:dyDescent="0.2">
      <c r="A289" s="303">
        <v>43615</v>
      </c>
      <c r="B289">
        <v>20881.5</v>
      </c>
      <c r="C289">
        <v>20942.53</v>
      </c>
      <c r="D289">
        <v>20809.29</v>
      </c>
      <c r="E289">
        <v>20942.53</v>
      </c>
      <c r="F289">
        <v>604989</v>
      </c>
      <c r="P289"/>
      <c r="Q289"/>
      <c r="R289"/>
    </row>
    <row r="290" spans="1:18" x14ac:dyDescent="0.2">
      <c r="A290" s="303">
        <v>43614</v>
      </c>
      <c r="B290">
        <v>21055.42</v>
      </c>
      <c r="C290">
        <v>21071.73</v>
      </c>
      <c r="D290">
        <v>20884.61</v>
      </c>
      <c r="E290">
        <v>21003.37</v>
      </c>
      <c r="F290">
        <v>721553</v>
      </c>
      <c r="P290"/>
      <c r="Q290"/>
      <c r="R290"/>
    </row>
    <row r="291" spans="1:18" x14ac:dyDescent="0.2">
      <c r="A291" s="303">
        <v>43613</v>
      </c>
      <c r="B291">
        <v>21187.17</v>
      </c>
      <c r="C291">
        <v>21297.7</v>
      </c>
      <c r="D291">
        <v>21177.27</v>
      </c>
      <c r="E291">
        <v>21260.14</v>
      </c>
      <c r="F291">
        <v>1015380</v>
      </c>
      <c r="P291"/>
      <c r="Q291"/>
      <c r="R291"/>
    </row>
    <row r="292" spans="1:18" x14ac:dyDescent="0.2">
      <c r="A292" s="303">
        <v>43612</v>
      </c>
      <c r="B292">
        <v>21148.46</v>
      </c>
      <c r="C292">
        <v>21232.38</v>
      </c>
      <c r="D292">
        <v>21113.759999999998</v>
      </c>
      <c r="E292">
        <v>21182.58</v>
      </c>
      <c r="F292">
        <v>429014</v>
      </c>
      <c r="P292"/>
      <c r="Q292"/>
      <c r="R292"/>
    </row>
    <row r="293" spans="1:18" x14ac:dyDescent="0.2">
      <c r="A293" s="303">
        <v>43609</v>
      </c>
      <c r="B293">
        <v>20980.79</v>
      </c>
      <c r="C293">
        <v>21117.22</v>
      </c>
      <c r="D293">
        <v>20922</v>
      </c>
      <c r="E293">
        <v>21117.22</v>
      </c>
      <c r="F293">
        <v>698305</v>
      </c>
      <c r="P293"/>
      <c r="Q293"/>
      <c r="R293"/>
    </row>
    <row r="294" spans="1:18" x14ac:dyDescent="0.2">
      <c r="A294" s="303">
        <v>43608</v>
      </c>
      <c r="B294">
        <v>21180.240000000002</v>
      </c>
      <c r="C294">
        <v>21209.56</v>
      </c>
      <c r="D294">
        <v>21072.720000000001</v>
      </c>
      <c r="E294">
        <v>21151.14</v>
      </c>
      <c r="F294">
        <v>658642</v>
      </c>
      <c r="P294"/>
      <c r="Q294"/>
      <c r="R294"/>
    </row>
    <row r="295" spans="1:18" x14ac:dyDescent="0.2">
      <c r="A295" s="303">
        <v>43607</v>
      </c>
      <c r="B295">
        <v>21373.52</v>
      </c>
      <c r="C295">
        <v>21404.54</v>
      </c>
      <c r="D295">
        <v>21266.98</v>
      </c>
      <c r="E295">
        <v>21283.37</v>
      </c>
      <c r="F295">
        <v>665378</v>
      </c>
      <c r="P295"/>
      <c r="Q295"/>
      <c r="R295"/>
    </row>
    <row r="296" spans="1:18" x14ac:dyDescent="0.2">
      <c r="A296" s="303">
        <v>43606</v>
      </c>
      <c r="B296">
        <v>21211.26</v>
      </c>
      <c r="C296">
        <v>21318.799999999999</v>
      </c>
      <c r="D296">
        <v>21160.43</v>
      </c>
      <c r="E296">
        <v>21272.45</v>
      </c>
      <c r="F296">
        <v>723213</v>
      </c>
      <c r="P296"/>
      <c r="Q296"/>
      <c r="R296"/>
    </row>
    <row r="297" spans="1:18" x14ac:dyDescent="0.2">
      <c r="A297" s="303">
        <v>43605</v>
      </c>
      <c r="B297">
        <v>21305.97</v>
      </c>
      <c r="C297">
        <v>21430.06</v>
      </c>
      <c r="D297">
        <v>21282.65</v>
      </c>
      <c r="E297">
        <v>21301.73</v>
      </c>
      <c r="F297">
        <v>671329</v>
      </c>
      <c r="P297"/>
      <c r="Q297"/>
      <c r="R297"/>
    </row>
    <row r="298" spans="1:18" x14ac:dyDescent="0.2">
      <c r="A298" s="303">
        <v>43602</v>
      </c>
      <c r="B298">
        <v>21246.86</v>
      </c>
      <c r="C298">
        <v>21398.85</v>
      </c>
      <c r="D298">
        <v>21199.98</v>
      </c>
      <c r="E298">
        <v>21250.09</v>
      </c>
      <c r="F298">
        <v>780727</v>
      </c>
      <c r="P298"/>
      <c r="Q298"/>
      <c r="R298"/>
    </row>
    <row r="299" spans="1:18" x14ac:dyDescent="0.2">
      <c r="A299" s="303">
        <v>43601</v>
      </c>
      <c r="B299">
        <v>21153.200000000001</v>
      </c>
      <c r="C299">
        <v>21153.200000000001</v>
      </c>
      <c r="D299">
        <v>20951.669999999998</v>
      </c>
      <c r="E299">
        <v>21062.98</v>
      </c>
      <c r="F299">
        <v>849618</v>
      </c>
      <c r="P299"/>
      <c r="Q299"/>
      <c r="R299"/>
    </row>
    <row r="300" spans="1:18" x14ac:dyDescent="0.2">
      <c r="A300" s="303">
        <v>43600</v>
      </c>
      <c r="B300">
        <v>21112.85</v>
      </c>
      <c r="C300">
        <v>21191.53</v>
      </c>
      <c r="D300">
        <v>20968.080000000002</v>
      </c>
      <c r="E300">
        <v>21188.560000000001</v>
      </c>
      <c r="F300">
        <v>866632</v>
      </c>
      <c r="P300"/>
      <c r="Q300"/>
      <c r="R300"/>
    </row>
    <row r="301" spans="1:18" x14ac:dyDescent="0.2">
      <c r="A301" s="303">
        <v>43599</v>
      </c>
      <c r="B301">
        <v>20870.77</v>
      </c>
      <c r="C301">
        <v>21077.48</v>
      </c>
      <c r="D301">
        <v>20751.45</v>
      </c>
      <c r="E301">
        <v>21067.23</v>
      </c>
      <c r="F301">
        <v>929619</v>
      </c>
      <c r="P301"/>
      <c r="Q301"/>
      <c r="R301"/>
    </row>
    <row r="302" spans="1:18" x14ac:dyDescent="0.2">
      <c r="A302" s="303">
        <v>43598</v>
      </c>
      <c r="B302">
        <v>21180.74</v>
      </c>
      <c r="C302">
        <v>21277.66</v>
      </c>
      <c r="D302">
        <v>21127.93</v>
      </c>
      <c r="E302">
        <v>21191.279999999999</v>
      </c>
      <c r="F302">
        <v>768210</v>
      </c>
      <c r="P302"/>
      <c r="Q302"/>
      <c r="R302"/>
    </row>
    <row r="303" spans="1:18" x14ac:dyDescent="0.2">
      <c r="A303" s="303">
        <v>43595</v>
      </c>
      <c r="B303">
        <v>21431.81</v>
      </c>
      <c r="C303">
        <v>21584.09</v>
      </c>
      <c r="D303">
        <v>21175.33</v>
      </c>
      <c r="E303">
        <v>21344.92</v>
      </c>
      <c r="F303">
        <v>1015411</v>
      </c>
      <c r="P303"/>
      <c r="Q303"/>
      <c r="R303"/>
    </row>
    <row r="304" spans="1:18" x14ac:dyDescent="0.2">
      <c r="A304" s="303">
        <v>43594</v>
      </c>
      <c r="B304">
        <v>21492.91</v>
      </c>
      <c r="C304">
        <v>21559.759999999998</v>
      </c>
      <c r="D304">
        <v>21315.07</v>
      </c>
      <c r="E304">
        <v>21402.13</v>
      </c>
      <c r="F304">
        <v>999105</v>
      </c>
      <c r="P304"/>
      <c r="Q304"/>
      <c r="R304"/>
    </row>
    <row r="305" spans="1:18" x14ac:dyDescent="0.2">
      <c r="A305" s="303">
        <v>43593</v>
      </c>
      <c r="B305">
        <v>21628.04</v>
      </c>
      <c r="C305">
        <v>21639.119999999999</v>
      </c>
      <c r="D305">
        <v>21514.85</v>
      </c>
      <c r="E305">
        <v>21602.59</v>
      </c>
      <c r="F305">
        <v>884456</v>
      </c>
      <c r="P305"/>
      <c r="Q305"/>
      <c r="R305"/>
    </row>
    <row r="306" spans="1:18" x14ac:dyDescent="0.2">
      <c r="A306" s="303">
        <v>43592</v>
      </c>
      <c r="B306">
        <v>22184.400000000001</v>
      </c>
      <c r="C306">
        <v>22190.49</v>
      </c>
      <c r="D306">
        <v>21875.11</v>
      </c>
      <c r="E306">
        <v>21923.72</v>
      </c>
      <c r="F306">
        <v>934907</v>
      </c>
      <c r="P306"/>
      <c r="Q306"/>
      <c r="R306"/>
    </row>
    <row r="307" spans="1:18" x14ac:dyDescent="0.2">
      <c r="A307" s="303">
        <v>43581</v>
      </c>
      <c r="B307">
        <v>22167.48</v>
      </c>
      <c r="C307">
        <v>22270.29</v>
      </c>
      <c r="D307">
        <v>22073.1</v>
      </c>
      <c r="E307">
        <v>22258.73</v>
      </c>
      <c r="F307">
        <v>740804</v>
      </c>
      <c r="P307"/>
      <c r="Q307"/>
      <c r="R307"/>
    </row>
    <row r="308" spans="1:18" x14ac:dyDescent="0.2">
      <c r="A308" s="303">
        <v>43580</v>
      </c>
      <c r="B308">
        <v>22183.32</v>
      </c>
      <c r="C308">
        <v>22334.69</v>
      </c>
      <c r="D308">
        <v>22155.23</v>
      </c>
      <c r="E308">
        <v>22307.58</v>
      </c>
      <c r="F308">
        <v>652748</v>
      </c>
      <c r="P308"/>
      <c r="Q308"/>
      <c r="R308"/>
    </row>
    <row r="309" spans="1:18" x14ac:dyDescent="0.2">
      <c r="A309" s="303">
        <v>43579</v>
      </c>
      <c r="B309">
        <v>22356.83</v>
      </c>
      <c r="C309">
        <v>22362.92</v>
      </c>
      <c r="D309">
        <v>22125.48</v>
      </c>
      <c r="E309">
        <v>22200</v>
      </c>
      <c r="F309">
        <v>700356</v>
      </c>
      <c r="P309"/>
      <c r="Q309"/>
      <c r="R309"/>
    </row>
    <row r="310" spans="1:18" x14ac:dyDescent="0.2">
      <c r="A310" s="303">
        <v>43578</v>
      </c>
      <c r="B310">
        <v>22241.74</v>
      </c>
      <c r="C310">
        <v>22268.37</v>
      </c>
      <c r="D310">
        <v>22119.94</v>
      </c>
      <c r="E310">
        <v>22259.74</v>
      </c>
      <c r="F310">
        <v>535787</v>
      </c>
      <c r="P310"/>
      <c r="Q310"/>
      <c r="R310"/>
    </row>
    <row r="311" spans="1:18" x14ac:dyDescent="0.2">
      <c r="A311" s="303">
        <v>43577</v>
      </c>
      <c r="B311">
        <v>22188.62</v>
      </c>
      <c r="C311">
        <v>22280.19</v>
      </c>
      <c r="D311">
        <v>22099.38</v>
      </c>
      <c r="E311">
        <v>22217.9</v>
      </c>
      <c r="F311">
        <v>441686</v>
      </c>
      <c r="P311"/>
      <c r="Q311"/>
      <c r="R311"/>
    </row>
    <row r="312" spans="1:18" x14ac:dyDescent="0.2">
      <c r="A312" s="303">
        <v>43574</v>
      </c>
      <c r="B312">
        <v>22238.07</v>
      </c>
      <c r="C312">
        <v>22250.37</v>
      </c>
      <c r="D312">
        <v>22162.23</v>
      </c>
      <c r="E312">
        <v>22200.560000000001</v>
      </c>
      <c r="F312">
        <v>498206</v>
      </c>
      <c r="P312"/>
      <c r="Q312"/>
      <c r="R312"/>
    </row>
    <row r="313" spans="1:18" x14ac:dyDescent="0.2">
      <c r="A313" s="303">
        <v>43573</v>
      </c>
      <c r="B313">
        <v>22274.13</v>
      </c>
      <c r="C313">
        <v>22305.63</v>
      </c>
      <c r="D313">
        <v>22058.39</v>
      </c>
      <c r="E313">
        <v>22090.12</v>
      </c>
      <c r="F313">
        <v>693545</v>
      </c>
      <c r="P313"/>
      <c r="Q313"/>
      <c r="R313"/>
    </row>
    <row r="314" spans="1:18" x14ac:dyDescent="0.2">
      <c r="A314" s="303">
        <v>43572</v>
      </c>
      <c r="B314">
        <v>22236.41</v>
      </c>
      <c r="C314">
        <v>22345.19</v>
      </c>
      <c r="D314">
        <v>22185.87</v>
      </c>
      <c r="E314">
        <v>22277.97</v>
      </c>
      <c r="F314">
        <v>776597</v>
      </c>
      <c r="P314"/>
      <c r="Q314"/>
      <c r="R314"/>
    </row>
    <row r="315" spans="1:18" x14ac:dyDescent="0.2">
      <c r="A315" s="303">
        <v>43571</v>
      </c>
      <c r="B315">
        <v>22108.15</v>
      </c>
      <c r="C315">
        <v>22261.33</v>
      </c>
      <c r="D315">
        <v>22095.32</v>
      </c>
      <c r="E315">
        <v>22221.66</v>
      </c>
      <c r="F315">
        <v>590946</v>
      </c>
      <c r="P315"/>
      <c r="Q315"/>
      <c r="R315"/>
    </row>
    <row r="316" spans="1:18" x14ac:dyDescent="0.2">
      <c r="A316" s="303">
        <v>43570</v>
      </c>
      <c r="B316">
        <v>22122.97</v>
      </c>
      <c r="C316">
        <v>22211.03</v>
      </c>
      <c r="D316">
        <v>22102.93</v>
      </c>
      <c r="E316">
        <v>22169.11</v>
      </c>
      <c r="F316">
        <v>681426</v>
      </c>
      <c r="P316"/>
      <c r="Q316"/>
      <c r="R316"/>
    </row>
    <row r="317" spans="1:18" x14ac:dyDescent="0.2">
      <c r="A317" s="303">
        <v>43567</v>
      </c>
      <c r="B317">
        <v>21782.35</v>
      </c>
      <c r="C317">
        <v>21878.78</v>
      </c>
      <c r="D317">
        <v>21698.71</v>
      </c>
      <c r="E317">
        <v>21870.560000000001</v>
      </c>
      <c r="F317">
        <v>634651</v>
      </c>
      <c r="P317"/>
      <c r="Q317"/>
      <c r="R317"/>
    </row>
    <row r="318" spans="1:18" x14ac:dyDescent="0.2">
      <c r="A318" s="303">
        <v>43566</v>
      </c>
      <c r="B318">
        <v>21662.65</v>
      </c>
      <c r="C318">
        <v>21721.42</v>
      </c>
      <c r="D318">
        <v>21627.87</v>
      </c>
      <c r="E318">
        <v>21711.38</v>
      </c>
      <c r="F318">
        <v>630647</v>
      </c>
      <c r="P318"/>
      <c r="Q318"/>
      <c r="R318"/>
    </row>
    <row r="319" spans="1:18" x14ac:dyDescent="0.2">
      <c r="A319" s="303">
        <v>43565</v>
      </c>
      <c r="B319">
        <v>21579.68</v>
      </c>
      <c r="C319">
        <v>21687.57</v>
      </c>
      <c r="D319">
        <v>21571.67</v>
      </c>
      <c r="E319">
        <v>21687.57</v>
      </c>
      <c r="F319">
        <v>605020</v>
      </c>
      <c r="P319"/>
      <c r="Q319"/>
      <c r="R319"/>
    </row>
    <row r="320" spans="1:18" x14ac:dyDescent="0.2">
      <c r="A320" s="303">
        <v>43564</v>
      </c>
      <c r="B320">
        <v>21750.29</v>
      </c>
      <c r="C320">
        <v>21811.88</v>
      </c>
      <c r="D320">
        <v>21698.42</v>
      </c>
      <c r="E320">
        <v>21802.59</v>
      </c>
      <c r="F320">
        <v>559515</v>
      </c>
      <c r="P320"/>
      <c r="Q320"/>
      <c r="R320"/>
    </row>
    <row r="321" spans="1:18" x14ac:dyDescent="0.2">
      <c r="A321" s="303">
        <v>43563</v>
      </c>
      <c r="B321">
        <v>21900.55</v>
      </c>
      <c r="C321">
        <v>21900.55</v>
      </c>
      <c r="D321">
        <v>21740.53</v>
      </c>
      <c r="E321">
        <v>21761.65</v>
      </c>
      <c r="F321">
        <v>563262</v>
      </c>
      <c r="P321"/>
      <c r="Q321"/>
      <c r="R321"/>
    </row>
    <row r="322" spans="1:18" x14ac:dyDescent="0.2">
      <c r="A322" s="303">
        <v>43560</v>
      </c>
      <c r="B322">
        <v>21743.14</v>
      </c>
      <c r="C322">
        <v>21839.18</v>
      </c>
      <c r="D322">
        <v>21731.34</v>
      </c>
      <c r="E322">
        <v>21807.5</v>
      </c>
      <c r="F322">
        <v>602885</v>
      </c>
      <c r="P322"/>
      <c r="Q322"/>
      <c r="R322"/>
    </row>
    <row r="323" spans="1:18" x14ac:dyDescent="0.2">
      <c r="A323" s="303">
        <v>43559</v>
      </c>
      <c r="B323">
        <v>21724.69</v>
      </c>
      <c r="C323">
        <v>21787.599999999999</v>
      </c>
      <c r="D323">
        <v>21662.9</v>
      </c>
      <c r="E323">
        <v>21724.95</v>
      </c>
      <c r="F323">
        <v>596937</v>
      </c>
      <c r="P323"/>
      <c r="Q323"/>
      <c r="R323"/>
    </row>
    <row r="324" spans="1:18" x14ac:dyDescent="0.2">
      <c r="A324" s="303">
        <v>43558</v>
      </c>
      <c r="B324">
        <v>21563.64</v>
      </c>
      <c r="C324">
        <v>21722.720000000001</v>
      </c>
      <c r="D324">
        <v>21489.95</v>
      </c>
      <c r="E324">
        <v>21713.21</v>
      </c>
      <c r="F324">
        <v>705683</v>
      </c>
      <c r="P324"/>
      <c r="Q324"/>
      <c r="R324"/>
    </row>
    <row r="325" spans="1:18" x14ac:dyDescent="0.2">
      <c r="A325" s="303">
        <v>43557</v>
      </c>
      <c r="B325">
        <v>21744.639999999999</v>
      </c>
      <c r="C325">
        <v>21744.639999999999</v>
      </c>
      <c r="D325">
        <v>21490.560000000001</v>
      </c>
      <c r="E325">
        <v>21505.31</v>
      </c>
      <c r="F325">
        <v>732237</v>
      </c>
      <c r="P325"/>
      <c r="Q325"/>
      <c r="R325"/>
    </row>
    <row r="326" spans="1:18" x14ac:dyDescent="0.2">
      <c r="A326" s="303">
        <v>43556</v>
      </c>
      <c r="B326">
        <v>21500.89</v>
      </c>
      <c r="C326">
        <v>21682.94</v>
      </c>
      <c r="D326">
        <v>21471.119999999999</v>
      </c>
      <c r="E326">
        <v>21509.03</v>
      </c>
      <c r="F326">
        <v>798205</v>
      </c>
      <c r="P326"/>
      <c r="Q326"/>
      <c r="R326"/>
    </row>
    <row r="327" spans="1:18" x14ac:dyDescent="0.2">
      <c r="A327" s="303">
        <v>43553</v>
      </c>
      <c r="B327">
        <v>21228.51</v>
      </c>
      <c r="C327">
        <v>21267.25</v>
      </c>
      <c r="D327">
        <v>21149.42</v>
      </c>
      <c r="E327">
        <v>21205.81</v>
      </c>
      <c r="F327">
        <v>635384</v>
      </c>
      <c r="P327"/>
      <c r="Q327"/>
      <c r="R327"/>
    </row>
    <row r="328" spans="1:18" x14ac:dyDescent="0.2">
      <c r="A328" s="303">
        <v>43552</v>
      </c>
      <c r="B328">
        <v>21191.32</v>
      </c>
      <c r="C328">
        <v>21191.32</v>
      </c>
      <c r="D328">
        <v>20974.19</v>
      </c>
      <c r="E328">
        <v>21033.759999999998</v>
      </c>
      <c r="F328">
        <v>733104</v>
      </c>
      <c r="P328"/>
      <c r="Q328"/>
      <c r="R328"/>
    </row>
    <row r="329" spans="1:18" x14ac:dyDescent="0.2">
      <c r="A329" s="303">
        <v>43551</v>
      </c>
      <c r="B329">
        <v>21353.61</v>
      </c>
      <c r="C329">
        <v>21388.59</v>
      </c>
      <c r="D329">
        <v>21242.52</v>
      </c>
      <c r="E329">
        <v>21378.73</v>
      </c>
      <c r="F329">
        <v>782563</v>
      </c>
      <c r="P329"/>
      <c r="Q329"/>
      <c r="R329"/>
    </row>
    <row r="330" spans="1:18" x14ac:dyDescent="0.2">
      <c r="A330" s="303">
        <v>43550</v>
      </c>
      <c r="B330">
        <v>21174.34</v>
      </c>
      <c r="C330">
        <v>21460.99</v>
      </c>
      <c r="D330">
        <v>21174.34</v>
      </c>
      <c r="E330">
        <v>21428.39</v>
      </c>
      <c r="F330">
        <v>1044266</v>
      </c>
      <c r="P330"/>
      <c r="Q330"/>
      <c r="R330"/>
    </row>
    <row r="331" spans="1:18" x14ac:dyDescent="0.2">
      <c r="A331" s="303">
        <v>43549</v>
      </c>
      <c r="B331">
        <v>21267.41</v>
      </c>
      <c r="C331">
        <v>21275.43</v>
      </c>
      <c r="D331">
        <v>20911.57</v>
      </c>
      <c r="E331">
        <v>20977.11</v>
      </c>
      <c r="F331">
        <v>801447</v>
      </c>
      <c r="P331"/>
      <c r="Q331"/>
      <c r="R331"/>
    </row>
    <row r="332" spans="1:18" x14ac:dyDescent="0.2">
      <c r="A332" s="303">
        <v>43546</v>
      </c>
      <c r="B332">
        <v>21713.26</v>
      </c>
      <c r="C332">
        <v>21713.26</v>
      </c>
      <c r="D332">
        <v>21542.03</v>
      </c>
      <c r="E332">
        <v>21627.34</v>
      </c>
      <c r="F332">
        <v>813482</v>
      </c>
      <c r="P332"/>
      <c r="Q332"/>
      <c r="R332"/>
    </row>
    <row r="333" spans="1:18" x14ac:dyDescent="0.2">
      <c r="A333" s="303">
        <v>43544</v>
      </c>
      <c r="B333">
        <v>21548.65</v>
      </c>
      <c r="C333">
        <v>21614.17</v>
      </c>
      <c r="D333">
        <v>21499.16</v>
      </c>
      <c r="E333">
        <v>21608.92</v>
      </c>
      <c r="F333">
        <v>673199</v>
      </c>
      <c r="P333"/>
      <c r="Q333"/>
      <c r="R333"/>
    </row>
    <row r="334" spans="1:18" x14ac:dyDescent="0.2">
      <c r="A334" s="303">
        <v>43543</v>
      </c>
      <c r="B334">
        <v>21558.43</v>
      </c>
      <c r="C334">
        <v>21585.55</v>
      </c>
      <c r="D334">
        <v>21425.79</v>
      </c>
      <c r="E334">
        <v>21566.85</v>
      </c>
      <c r="F334">
        <v>617704</v>
      </c>
      <c r="P334"/>
      <c r="Q334"/>
      <c r="R334"/>
    </row>
    <row r="335" spans="1:18" x14ac:dyDescent="0.2">
      <c r="A335" s="303">
        <v>43542</v>
      </c>
      <c r="B335">
        <v>21576.36</v>
      </c>
      <c r="C335">
        <v>21612.67</v>
      </c>
      <c r="D335">
        <v>21500.32</v>
      </c>
      <c r="E335">
        <v>21584.5</v>
      </c>
      <c r="F335">
        <v>568962</v>
      </c>
      <c r="P335"/>
      <c r="Q335"/>
      <c r="R335"/>
    </row>
    <row r="336" spans="1:18" x14ac:dyDescent="0.2">
      <c r="A336" s="303">
        <v>43539</v>
      </c>
      <c r="B336">
        <v>21376.73</v>
      </c>
      <c r="C336">
        <v>21521.68</v>
      </c>
      <c r="D336">
        <v>21374.85</v>
      </c>
      <c r="E336">
        <v>21450.85</v>
      </c>
      <c r="F336">
        <v>857903</v>
      </c>
      <c r="P336"/>
      <c r="Q336"/>
      <c r="R336"/>
    </row>
    <row r="337" spans="1:18" x14ac:dyDescent="0.2">
      <c r="A337" s="303">
        <v>43538</v>
      </c>
      <c r="B337">
        <v>21474.58</v>
      </c>
      <c r="C337">
        <v>21522.75</v>
      </c>
      <c r="D337">
        <v>21287.02</v>
      </c>
      <c r="E337">
        <v>21287.02</v>
      </c>
      <c r="F337">
        <v>660945</v>
      </c>
      <c r="P337"/>
      <c r="Q337"/>
      <c r="R337"/>
    </row>
    <row r="338" spans="1:18" x14ac:dyDescent="0.2">
      <c r="A338" s="303">
        <v>43537</v>
      </c>
      <c r="B338">
        <v>21425.77</v>
      </c>
      <c r="C338">
        <v>21474.17</v>
      </c>
      <c r="D338">
        <v>21198.99</v>
      </c>
      <c r="E338">
        <v>21290.240000000002</v>
      </c>
      <c r="F338">
        <v>681768</v>
      </c>
      <c r="P338"/>
      <c r="Q338"/>
      <c r="R338"/>
    </row>
    <row r="339" spans="1:18" x14ac:dyDescent="0.2">
      <c r="A339" s="303">
        <v>43536</v>
      </c>
      <c r="B339">
        <v>21361.61</v>
      </c>
      <c r="C339">
        <v>21568.48</v>
      </c>
      <c r="D339">
        <v>21348.81</v>
      </c>
      <c r="E339">
        <v>21503.69</v>
      </c>
      <c r="F339">
        <v>698572</v>
      </c>
      <c r="P339"/>
      <c r="Q339"/>
      <c r="R339"/>
    </row>
    <row r="340" spans="1:18" x14ac:dyDescent="0.2">
      <c r="A340" s="303">
        <v>43535</v>
      </c>
      <c r="B340">
        <v>21062.75</v>
      </c>
      <c r="C340">
        <v>21145.94</v>
      </c>
      <c r="D340">
        <v>20938</v>
      </c>
      <c r="E340">
        <v>21125.09</v>
      </c>
      <c r="F340">
        <v>573248</v>
      </c>
      <c r="P340"/>
      <c r="Q340"/>
      <c r="R340"/>
    </row>
    <row r="341" spans="1:18" x14ac:dyDescent="0.2">
      <c r="A341" s="303">
        <v>43532</v>
      </c>
      <c r="B341">
        <v>21339.17</v>
      </c>
      <c r="C341">
        <v>21359.32</v>
      </c>
      <c r="D341">
        <v>20993.07</v>
      </c>
      <c r="E341">
        <v>21025.56</v>
      </c>
      <c r="F341">
        <v>1028993</v>
      </c>
      <c r="P341"/>
      <c r="Q341"/>
      <c r="R341"/>
    </row>
    <row r="342" spans="1:18" x14ac:dyDescent="0.2">
      <c r="A342" s="303">
        <v>43531</v>
      </c>
      <c r="B342">
        <v>21456.880000000001</v>
      </c>
      <c r="C342">
        <v>21472.16</v>
      </c>
      <c r="D342">
        <v>21402.12</v>
      </c>
      <c r="E342">
        <v>21456.01</v>
      </c>
      <c r="F342">
        <v>774962</v>
      </c>
      <c r="P342"/>
      <c r="Q342"/>
      <c r="R342"/>
    </row>
    <row r="343" spans="1:18" x14ac:dyDescent="0.2">
      <c r="A343" s="303">
        <v>43530</v>
      </c>
      <c r="B343">
        <v>21659.03</v>
      </c>
      <c r="C343">
        <v>21684.6</v>
      </c>
      <c r="D343">
        <v>21550.45</v>
      </c>
      <c r="E343">
        <v>21596.81</v>
      </c>
      <c r="F343">
        <v>588585</v>
      </c>
      <c r="P343"/>
      <c r="Q343"/>
      <c r="R343"/>
    </row>
    <row r="344" spans="1:18" x14ac:dyDescent="0.2">
      <c r="A344" s="303">
        <v>43529</v>
      </c>
      <c r="B344">
        <v>21712.799999999999</v>
      </c>
      <c r="C344">
        <v>21798.38</v>
      </c>
      <c r="D344">
        <v>21659.040000000001</v>
      </c>
      <c r="E344">
        <v>21726.28</v>
      </c>
      <c r="F344">
        <v>610390</v>
      </c>
      <c r="P344"/>
      <c r="Q344"/>
      <c r="R344"/>
    </row>
    <row r="345" spans="1:18" x14ac:dyDescent="0.2">
      <c r="A345" s="303">
        <v>43528</v>
      </c>
      <c r="B345">
        <v>21812.81</v>
      </c>
      <c r="C345">
        <v>21860.39</v>
      </c>
      <c r="D345">
        <v>21740.92</v>
      </c>
      <c r="E345">
        <v>21822.04</v>
      </c>
      <c r="F345">
        <v>609228</v>
      </c>
      <c r="P345"/>
      <c r="Q345"/>
      <c r="R345"/>
    </row>
    <row r="346" spans="1:18" x14ac:dyDescent="0.2">
      <c r="A346" s="303">
        <v>43525</v>
      </c>
      <c r="B346">
        <v>21490.02</v>
      </c>
      <c r="C346">
        <v>21641.58</v>
      </c>
      <c r="D346">
        <v>21490.02</v>
      </c>
      <c r="E346">
        <v>21602.69</v>
      </c>
      <c r="F346">
        <v>644742</v>
      </c>
      <c r="P346"/>
      <c r="Q346"/>
      <c r="R346"/>
    </row>
    <row r="347" spans="1:18" x14ac:dyDescent="0.2">
      <c r="A347" s="303">
        <v>43524</v>
      </c>
      <c r="B347">
        <v>21536.55</v>
      </c>
      <c r="C347">
        <v>21536.55</v>
      </c>
      <c r="D347">
        <v>21364.09</v>
      </c>
      <c r="E347">
        <v>21385.16</v>
      </c>
      <c r="F347">
        <v>737236</v>
      </c>
      <c r="P347"/>
      <c r="Q347"/>
      <c r="R347"/>
    </row>
    <row r="348" spans="1:18" x14ac:dyDescent="0.2">
      <c r="A348" s="303">
        <v>43523</v>
      </c>
      <c r="B348">
        <v>21504.61</v>
      </c>
      <c r="C348">
        <v>21578.81</v>
      </c>
      <c r="D348">
        <v>21492.65</v>
      </c>
      <c r="E348">
        <v>21556.51</v>
      </c>
      <c r="F348">
        <v>698288</v>
      </c>
      <c r="P348"/>
      <c r="Q348"/>
      <c r="R348"/>
    </row>
    <row r="349" spans="1:18" x14ac:dyDescent="0.2">
      <c r="A349" s="303">
        <v>43522</v>
      </c>
      <c r="B349">
        <v>21556.02</v>
      </c>
      <c r="C349">
        <v>21610.880000000001</v>
      </c>
      <c r="D349">
        <v>21405.84</v>
      </c>
      <c r="E349">
        <v>21449.39</v>
      </c>
      <c r="F349">
        <v>580573</v>
      </c>
      <c r="P349"/>
      <c r="Q349"/>
      <c r="R349"/>
    </row>
    <row r="350" spans="1:18" x14ac:dyDescent="0.2">
      <c r="A350" s="303">
        <v>43521</v>
      </c>
      <c r="B350">
        <v>21567.66</v>
      </c>
      <c r="C350">
        <v>21590.03</v>
      </c>
      <c r="D350">
        <v>21505.07</v>
      </c>
      <c r="E350">
        <v>21528.23</v>
      </c>
      <c r="F350">
        <v>533643</v>
      </c>
      <c r="P350"/>
      <c r="Q350"/>
      <c r="R350"/>
    </row>
    <row r="351" spans="1:18" x14ac:dyDescent="0.2">
      <c r="A351" s="303">
        <v>43518</v>
      </c>
      <c r="B351">
        <v>21376.36</v>
      </c>
      <c r="C351">
        <v>21451.23</v>
      </c>
      <c r="D351">
        <v>21348.67</v>
      </c>
      <c r="E351">
        <v>21425.51</v>
      </c>
      <c r="F351">
        <v>539892</v>
      </c>
      <c r="P351"/>
      <c r="Q351"/>
      <c r="R351"/>
    </row>
    <row r="352" spans="1:18" x14ac:dyDescent="0.2">
      <c r="A352" s="303">
        <v>43517</v>
      </c>
      <c r="B352">
        <v>21422.31</v>
      </c>
      <c r="C352">
        <v>21553.35</v>
      </c>
      <c r="D352">
        <v>21318.74</v>
      </c>
      <c r="E352">
        <v>21464.23</v>
      </c>
      <c r="F352">
        <v>704961</v>
      </c>
      <c r="P352"/>
      <c r="Q352"/>
      <c r="R352"/>
    </row>
    <row r="353" spans="1:18" x14ac:dyDescent="0.2">
      <c r="A353" s="303">
        <v>43516</v>
      </c>
      <c r="B353">
        <v>21346.04</v>
      </c>
      <c r="C353">
        <v>21494.85</v>
      </c>
      <c r="D353">
        <v>21315.39</v>
      </c>
      <c r="E353">
        <v>21431.49</v>
      </c>
      <c r="F353">
        <v>615074</v>
      </c>
      <c r="P353"/>
      <c r="Q353"/>
      <c r="R353"/>
    </row>
    <row r="354" spans="1:18" x14ac:dyDescent="0.2">
      <c r="A354" s="303">
        <v>43515</v>
      </c>
      <c r="B354">
        <v>21256.58</v>
      </c>
      <c r="C354">
        <v>21344.17</v>
      </c>
      <c r="D354">
        <v>21217.16</v>
      </c>
      <c r="E354">
        <v>21302.65</v>
      </c>
      <c r="F354">
        <v>552649</v>
      </c>
      <c r="P354"/>
      <c r="Q354"/>
      <c r="R354"/>
    </row>
    <row r="355" spans="1:18" x14ac:dyDescent="0.2">
      <c r="A355" s="303">
        <v>43514</v>
      </c>
      <c r="B355">
        <v>21217.32</v>
      </c>
      <c r="C355">
        <v>21306.36</v>
      </c>
      <c r="D355">
        <v>21189.97</v>
      </c>
      <c r="E355">
        <v>21281.85</v>
      </c>
      <c r="F355">
        <v>636945</v>
      </c>
      <c r="P355"/>
      <c r="Q355"/>
      <c r="R355"/>
    </row>
    <row r="356" spans="1:18" x14ac:dyDescent="0.2">
      <c r="A356" s="303">
        <v>43511</v>
      </c>
      <c r="B356">
        <v>21051.51</v>
      </c>
      <c r="C356">
        <v>21051.51</v>
      </c>
      <c r="D356">
        <v>20853.330000000002</v>
      </c>
      <c r="E356">
        <v>20900.63</v>
      </c>
      <c r="F356">
        <v>676144</v>
      </c>
      <c r="P356"/>
      <c r="Q356"/>
      <c r="R356"/>
    </row>
    <row r="357" spans="1:18" x14ac:dyDescent="0.2">
      <c r="A357" s="303">
        <v>43510</v>
      </c>
      <c r="B357">
        <v>21147.89</v>
      </c>
      <c r="C357">
        <v>21235.62</v>
      </c>
      <c r="D357">
        <v>21102.16</v>
      </c>
      <c r="E357">
        <v>21139.71</v>
      </c>
      <c r="F357">
        <v>665203</v>
      </c>
      <c r="P357"/>
      <c r="Q357"/>
      <c r="R357"/>
    </row>
    <row r="358" spans="1:18" x14ac:dyDescent="0.2">
      <c r="A358" s="303">
        <v>43509</v>
      </c>
      <c r="B358">
        <v>21029.93</v>
      </c>
      <c r="C358">
        <v>21213.74</v>
      </c>
      <c r="D358">
        <v>20992.880000000001</v>
      </c>
      <c r="E358">
        <v>21144.48</v>
      </c>
      <c r="F358">
        <v>810274</v>
      </c>
      <c r="P358"/>
      <c r="Q358"/>
      <c r="R358"/>
    </row>
    <row r="359" spans="1:18" x14ac:dyDescent="0.2">
      <c r="A359" s="303">
        <v>43508</v>
      </c>
      <c r="B359">
        <v>20442.55</v>
      </c>
      <c r="C359">
        <v>20885.88</v>
      </c>
      <c r="D359">
        <v>20428.57</v>
      </c>
      <c r="E359">
        <v>20864.21</v>
      </c>
      <c r="F359">
        <v>866909</v>
      </c>
      <c r="P359"/>
      <c r="Q359"/>
      <c r="R359"/>
    </row>
    <row r="360" spans="1:18" x14ac:dyDescent="0.2">
      <c r="A360" s="303">
        <v>43504</v>
      </c>
      <c r="B360">
        <v>20510.5</v>
      </c>
      <c r="C360">
        <v>20562.39</v>
      </c>
      <c r="D360">
        <v>20315.310000000001</v>
      </c>
      <c r="E360">
        <v>20333.169999999998</v>
      </c>
      <c r="F360">
        <v>888594</v>
      </c>
      <c r="P360"/>
      <c r="Q360"/>
      <c r="R360"/>
    </row>
    <row r="361" spans="1:18" x14ac:dyDescent="0.2">
      <c r="A361" s="303">
        <v>43503</v>
      </c>
      <c r="B361">
        <v>20812.22</v>
      </c>
      <c r="C361">
        <v>20844.77</v>
      </c>
      <c r="D361">
        <v>20665.509999999998</v>
      </c>
      <c r="E361">
        <v>20751.28</v>
      </c>
      <c r="F361">
        <v>727743</v>
      </c>
      <c r="P361"/>
      <c r="Q361"/>
      <c r="R361"/>
    </row>
    <row r="362" spans="1:18" x14ac:dyDescent="0.2">
      <c r="A362" s="303">
        <v>43502</v>
      </c>
      <c r="B362">
        <v>20928.87</v>
      </c>
      <c r="C362">
        <v>20971.66</v>
      </c>
      <c r="D362">
        <v>20860.990000000002</v>
      </c>
      <c r="E362">
        <v>20874.060000000001</v>
      </c>
      <c r="F362">
        <v>710048</v>
      </c>
      <c r="P362"/>
      <c r="Q362"/>
      <c r="R362"/>
    </row>
    <row r="363" spans="1:18" x14ac:dyDescent="0.2">
      <c r="A363" s="303">
        <v>43501</v>
      </c>
      <c r="B363">
        <v>20960.47</v>
      </c>
      <c r="C363">
        <v>20981.23</v>
      </c>
      <c r="D363">
        <v>20823.18</v>
      </c>
      <c r="E363">
        <v>20844.45</v>
      </c>
      <c r="F363">
        <v>674934</v>
      </c>
      <c r="P363"/>
      <c r="Q363"/>
      <c r="R363"/>
    </row>
    <row r="364" spans="1:18" x14ac:dyDescent="0.2">
      <c r="A364" s="303">
        <v>43500</v>
      </c>
      <c r="B364">
        <v>20831.900000000001</v>
      </c>
      <c r="C364">
        <v>20922.580000000002</v>
      </c>
      <c r="D364">
        <v>20823.68</v>
      </c>
      <c r="E364">
        <v>20883.77</v>
      </c>
      <c r="F364">
        <v>686876</v>
      </c>
      <c r="P364"/>
      <c r="Q364"/>
      <c r="R364"/>
    </row>
    <row r="365" spans="1:18" x14ac:dyDescent="0.2">
      <c r="A365" s="303">
        <v>43497</v>
      </c>
      <c r="B365">
        <v>20797.03</v>
      </c>
      <c r="C365">
        <v>20929.63</v>
      </c>
      <c r="D365">
        <v>20741.98</v>
      </c>
      <c r="E365">
        <v>20788.39</v>
      </c>
      <c r="F365">
        <v>847456</v>
      </c>
      <c r="P365"/>
      <c r="Q365"/>
      <c r="R365"/>
    </row>
    <row r="366" spans="1:18" x14ac:dyDescent="0.2">
      <c r="A366" s="303">
        <v>43496</v>
      </c>
      <c r="B366">
        <v>20832.91</v>
      </c>
      <c r="C366">
        <v>20869.419999999998</v>
      </c>
      <c r="D366">
        <v>20682.91</v>
      </c>
      <c r="E366">
        <v>20773.490000000002</v>
      </c>
      <c r="F366">
        <v>779598</v>
      </c>
      <c r="P366"/>
      <c r="Q366"/>
      <c r="R366"/>
    </row>
    <row r="367" spans="1:18" x14ac:dyDescent="0.2">
      <c r="A367" s="303">
        <v>43495</v>
      </c>
      <c r="B367">
        <v>20701.62</v>
      </c>
      <c r="C367">
        <v>20706.27</v>
      </c>
      <c r="D367">
        <v>20527.53</v>
      </c>
      <c r="E367">
        <v>20556.54</v>
      </c>
      <c r="F367">
        <v>743381</v>
      </c>
      <c r="P367"/>
      <c r="Q367"/>
      <c r="R367"/>
    </row>
    <row r="368" spans="1:18" x14ac:dyDescent="0.2">
      <c r="A368" s="303">
        <v>43494</v>
      </c>
      <c r="B368">
        <v>20555.439999999999</v>
      </c>
      <c r="C368">
        <v>20673.66</v>
      </c>
      <c r="D368">
        <v>20406.22</v>
      </c>
      <c r="E368">
        <v>20664.64</v>
      </c>
      <c r="F368">
        <v>650252</v>
      </c>
      <c r="P368"/>
      <c r="Q368"/>
      <c r="R368"/>
    </row>
    <row r="369" spans="1:18" x14ac:dyDescent="0.2">
      <c r="A369" s="303">
        <v>43493</v>
      </c>
      <c r="B369">
        <v>20746.29</v>
      </c>
      <c r="C369">
        <v>20759.48</v>
      </c>
      <c r="D369">
        <v>20624.55</v>
      </c>
      <c r="E369">
        <v>20649</v>
      </c>
      <c r="F369">
        <v>585537</v>
      </c>
      <c r="P369"/>
      <c r="Q369"/>
      <c r="R369"/>
    </row>
    <row r="370" spans="1:18" x14ac:dyDescent="0.2">
      <c r="A370" s="303">
        <v>43490</v>
      </c>
      <c r="B370">
        <v>20598.64</v>
      </c>
      <c r="C370">
        <v>20844.310000000001</v>
      </c>
      <c r="D370">
        <v>20598.64</v>
      </c>
      <c r="E370">
        <v>20773.560000000001</v>
      </c>
      <c r="F370">
        <v>705062</v>
      </c>
      <c r="P370"/>
      <c r="Q370"/>
      <c r="R370"/>
    </row>
    <row r="371" spans="1:18" x14ac:dyDescent="0.2">
      <c r="A371" s="303">
        <v>43489</v>
      </c>
      <c r="B371">
        <v>20506.240000000002</v>
      </c>
      <c r="C371">
        <v>20620.72</v>
      </c>
      <c r="D371">
        <v>20467.59</v>
      </c>
      <c r="E371">
        <v>20574.63</v>
      </c>
      <c r="F371">
        <v>633319</v>
      </c>
      <c r="P371"/>
      <c r="Q371"/>
      <c r="R371"/>
    </row>
    <row r="372" spans="1:18" x14ac:dyDescent="0.2">
      <c r="A372" s="303">
        <v>43488</v>
      </c>
      <c r="B372">
        <v>20453.439999999999</v>
      </c>
      <c r="C372">
        <v>20686.29</v>
      </c>
      <c r="D372">
        <v>20438.22</v>
      </c>
      <c r="E372">
        <v>20593.72</v>
      </c>
      <c r="F372">
        <v>612830</v>
      </c>
      <c r="P372"/>
      <c r="Q372"/>
      <c r="R372"/>
    </row>
    <row r="373" spans="1:18" x14ac:dyDescent="0.2">
      <c r="A373" s="303">
        <v>43487</v>
      </c>
      <c r="B373">
        <v>20770.060000000001</v>
      </c>
      <c r="C373">
        <v>20805.93</v>
      </c>
      <c r="D373">
        <v>20558.3</v>
      </c>
      <c r="E373">
        <v>20622.91</v>
      </c>
      <c r="F373">
        <v>588601</v>
      </c>
      <c r="P373"/>
      <c r="Q373"/>
      <c r="R373"/>
    </row>
    <row r="374" spans="1:18" x14ac:dyDescent="0.2">
      <c r="A374" s="303">
        <v>43486</v>
      </c>
      <c r="B374">
        <v>20848.38</v>
      </c>
      <c r="C374">
        <v>20892.68</v>
      </c>
      <c r="D374">
        <v>20678.259999999998</v>
      </c>
      <c r="E374">
        <v>20719.330000000002</v>
      </c>
      <c r="F374">
        <v>630648</v>
      </c>
      <c r="P374"/>
      <c r="Q374"/>
      <c r="R374"/>
    </row>
    <row r="375" spans="1:18" x14ac:dyDescent="0.2">
      <c r="A375" s="303">
        <v>43483</v>
      </c>
      <c r="B375">
        <v>20472.810000000001</v>
      </c>
      <c r="C375">
        <v>20682.12</v>
      </c>
      <c r="D375">
        <v>20454.13</v>
      </c>
      <c r="E375">
        <v>20666.07</v>
      </c>
      <c r="F375">
        <v>666627</v>
      </c>
      <c r="P375"/>
      <c r="Q375"/>
      <c r="R375"/>
    </row>
    <row r="376" spans="1:18" x14ac:dyDescent="0.2">
      <c r="A376" s="303">
        <v>43482</v>
      </c>
      <c r="B376">
        <v>20544.23</v>
      </c>
      <c r="C376">
        <v>20571.75</v>
      </c>
      <c r="D376">
        <v>20342.46</v>
      </c>
      <c r="E376">
        <v>20402.27</v>
      </c>
      <c r="F376">
        <v>656176</v>
      </c>
      <c r="P376"/>
      <c r="Q376"/>
      <c r="R376"/>
    </row>
    <row r="377" spans="1:18" x14ac:dyDescent="0.2">
      <c r="A377" s="303">
        <v>43481</v>
      </c>
      <c r="B377">
        <v>20575.72</v>
      </c>
      <c r="C377">
        <v>20580.25</v>
      </c>
      <c r="D377">
        <v>20323.32</v>
      </c>
      <c r="E377">
        <v>20442.75</v>
      </c>
      <c r="F377">
        <v>716842</v>
      </c>
      <c r="P377"/>
      <c r="Q377"/>
      <c r="R377"/>
    </row>
    <row r="378" spans="1:18" x14ac:dyDescent="0.2">
      <c r="A378" s="303">
        <v>43480</v>
      </c>
      <c r="B378">
        <v>20264.82</v>
      </c>
      <c r="C378">
        <v>20571.28</v>
      </c>
      <c r="D378">
        <v>20204.43</v>
      </c>
      <c r="E378">
        <v>20555.29</v>
      </c>
      <c r="F378">
        <v>806943</v>
      </c>
      <c r="P378"/>
      <c r="Q378"/>
      <c r="R378"/>
    </row>
    <row r="379" spans="1:18" x14ac:dyDescent="0.2">
      <c r="A379" s="303">
        <v>43476</v>
      </c>
      <c r="B379">
        <v>20296.45</v>
      </c>
      <c r="C379">
        <v>20389.89</v>
      </c>
      <c r="D379">
        <v>20294.740000000002</v>
      </c>
      <c r="E379">
        <v>20359.7</v>
      </c>
      <c r="F379">
        <v>801208</v>
      </c>
      <c r="P379"/>
      <c r="Q379"/>
      <c r="R379"/>
    </row>
    <row r="380" spans="1:18" x14ac:dyDescent="0.2">
      <c r="A380" s="303">
        <v>43475</v>
      </c>
      <c r="B380">
        <v>20270.88</v>
      </c>
      <c r="C380">
        <v>20345.919999999998</v>
      </c>
      <c r="D380">
        <v>20101.93</v>
      </c>
      <c r="E380">
        <v>20163.8</v>
      </c>
      <c r="F380">
        <v>759632</v>
      </c>
      <c r="P380"/>
      <c r="Q380"/>
      <c r="R380"/>
    </row>
    <row r="381" spans="1:18" x14ac:dyDescent="0.2">
      <c r="A381" s="303">
        <v>43474</v>
      </c>
      <c r="B381">
        <v>20366.3</v>
      </c>
      <c r="C381">
        <v>20494.349999999999</v>
      </c>
      <c r="D381">
        <v>20331.2</v>
      </c>
      <c r="E381">
        <v>20427.060000000001</v>
      </c>
      <c r="F381">
        <v>750920</v>
      </c>
      <c r="P381"/>
      <c r="Q381"/>
      <c r="R381"/>
    </row>
    <row r="382" spans="1:18" x14ac:dyDescent="0.2">
      <c r="A382" s="303">
        <v>43473</v>
      </c>
      <c r="B382">
        <v>20224.669999999998</v>
      </c>
      <c r="C382">
        <v>20347.919999999998</v>
      </c>
      <c r="D382">
        <v>20106.36</v>
      </c>
      <c r="E382">
        <v>20204.04</v>
      </c>
      <c r="F382">
        <v>891347</v>
      </c>
      <c r="P382"/>
      <c r="Q382"/>
      <c r="R382"/>
    </row>
    <row r="383" spans="1:18" x14ac:dyDescent="0.2">
      <c r="A383" s="303">
        <v>43472</v>
      </c>
      <c r="B383">
        <v>19944.61</v>
      </c>
      <c r="C383">
        <v>20266.22</v>
      </c>
      <c r="D383">
        <v>19920.8</v>
      </c>
      <c r="E383">
        <v>20038.97</v>
      </c>
      <c r="F383">
        <v>840255</v>
      </c>
      <c r="P383"/>
      <c r="Q383"/>
      <c r="R383"/>
    </row>
    <row r="384" spans="1:18" x14ac:dyDescent="0.2">
      <c r="A384" s="303">
        <v>43469</v>
      </c>
      <c r="B384">
        <v>19655.13</v>
      </c>
      <c r="C384">
        <v>19692.580000000002</v>
      </c>
      <c r="D384">
        <v>19241.37</v>
      </c>
      <c r="E384">
        <v>19561.96</v>
      </c>
      <c r="F384">
        <v>908118</v>
      </c>
      <c r="P384"/>
      <c r="Q384"/>
      <c r="R384"/>
    </row>
    <row r="385" spans="1:18" x14ac:dyDescent="0.2">
      <c r="A385" s="303">
        <v>43462</v>
      </c>
      <c r="B385">
        <v>19957.88</v>
      </c>
      <c r="C385">
        <v>20084.38</v>
      </c>
      <c r="D385">
        <v>19900.04</v>
      </c>
      <c r="E385">
        <v>20014.77</v>
      </c>
      <c r="F385">
        <v>727891</v>
      </c>
      <c r="P385"/>
      <c r="Q385"/>
      <c r="R385"/>
    </row>
    <row r="386" spans="1:18" x14ac:dyDescent="0.2">
      <c r="A386" s="303">
        <v>43461</v>
      </c>
      <c r="B386">
        <v>19706.189999999999</v>
      </c>
      <c r="C386">
        <v>20211.57</v>
      </c>
      <c r="D386">
        <v>19701.759999999998</v>
      </c>
      <c r="E386">
        <v>20077.62</v>
      </c>
      <c r="F386">
        <v>959028</v>
      </c>
      <c r="P386"/>
      <c r="Q386"/>
      <c r="R386"/>
    </row>
    <row r="387" spans="1:18" x14ac:dyDescent="0.2">
      <c r="A387" s="303">
        <v>43460</v>
      </c>
      <c r="B387">
        <v>19302.59</v>
      </c>
      <c r="C387">
        <v>19530.349999999999</v>
      </c>
      <c r="D387">
        <v>18948.580000000002</v>
      </c>
      <c r="E387">
        <v>19327.060000000001</v>
      </c>
      <c r="F387">
        <v>824458</v>
      </c>
      <c r="P387"/>
      <c r="Q387"/>
      <c r="R387"/>
    </row>
    <row r="388" spans="1:18" x14ac:dyDescent="0.2">
      <c r="A388" s="303">
        <v>43459</v>
      </c>
      <c r="B388">
        <v>19785.43</v>
      </c>
      <c r="C388">
        <v>19785.43</v>
      </c>
      <c r="D388">
        <v>19117.96</v>
      </c>
      <c r="E388">
        <v>19155.740000000002</v>
      </c>
      <c r="F388">
        <v>978984</v>
      </c>
      <c r="P388"/>
      <c r="Q388"/>
      <c r="R388"/>
    </row>
    <row r="389" spans="1:18" x14ac:dyDescent="0.2">
      <c r="A389" s="303">
        <v>43455</v>
      </c>
      <c r="B389">
        <v>20310.5</v>
      </c>
      <c r="C389">
        <v>20334.73</v>
      </c>
      <c r="D389">
        <v>20006.669999999998</v>
      </c>
      <c r="E389">
        <v>20166.189999999999</v>
      </c>
      <c r="F389">
        <v>1202211</v>
      </c>
      <c r="P389"/>
      <c r="Q389"/>
      <c r="R389"/>
    </row>
    <row r="390" spans="1:18" x14ac:dyDescent="0.2">
      <c r="A390" s="303">
        <v>43454</v>
      </c>
      <c r="B390">
        <v>20779.93</v>
      </c>
      <c r="C390">
        <v>20841.34</v>
      </c>
      <c r="D390">
        <v>20282.93</v>
      </c>
      <c r="E390">
        <v>20392.580000000002</v>
      </c>
      <c r="F390">
        <v>993346</v>
      </c>
      <c r="P390"/>
      <c r="Q390"/>
      <c r="R390"/>
    </row>
    <row r="391" spans="1:18" x14ac:dyDescent="0.2">
      <c r="A391" s="303">
        <v>43453</v>
      </c>
      <c r="B391">
        <v>21107.17</v>
      </c>
      <c r="C391">
        <v>21168.62</v>
      </c>
      <c r="D391">
        <v>20880.73</v>
      </c>
      <c r="E391">
        <v>20987.919999999998</v>
      </c>
      <c r="F391">
        <v>838042</v>
      </c>
      <c r="P391"/>
      <c r="Q391"/>
      <c r="R391"/>
    </row>
    <row r="392" spans="1:18" x14ac:dyDescent="0.2">
      <c r="A392" s="303">
        <v>43452</v>
      </c>
      <c r="B392">
        <v>21275.51</v>
      </c>
      <c r="C392">
        <v>21330.36</v>
      </c>
      <c r="D392">
        <v>21101.439999999999</v>
      </c>
      <c r="E392">
        <v>21115.45</v>
      </c>
      <c r="F392">
        <v>830374</v>
      </c>
      <c r="P392"/>
      <c r="Q392"/>
      <c r="R392"/>
    </row>
    <row r="393" spans="1:18" x14ac:dyDescent="0.2">
      <c r="A393" s="303">
        <v>43451</v>
      </c>
      <c r="B393">
        <v>21391.73</v>
      </c>
      <c r="C393">
        <v>21563.27</v>
      </c>
      <c r="D393">
        <v>21363.67</v>
      </c>
      <c r="E393">
        <v>21506.880000000001</v>
      </c>
      <c r="F393">
        <v>654126</v>
      </c>
      <c r="P393"/>
      <c r="Q393"/>
      <c r="R393"/>
    </row>
    <row r="394" spans="1:18" x14ac:dyDescent="0.2">
      <c r="A394" s="303">
        <v>43448</v>
      </c>
      <c r="B394">
        <v>21638.959999999999</v>
      </c>
      <c r="C394">
        <v>21751.31</v>
      </c>
      <c r="D394">
        <v>21353.94</v>
      </c>
      <c r="E394">
        <v>21374.83</v>
      </c>
      <c r="F394">
        <v>1059811</v>
      </c>
      <c r="P394"/>
      <c r="Q394"/>
      <c r="R394"/>
    </row>
    <row r="395" spans="1:18" x14ac:dyDescent="0.2">
      <c r="A395" s="303">
        <v>43447</v>
      </c>
      <c r="B395">
        <v>21755.13</v>
      </c>
      <c r="C395">
        <v>21871.34</v>
      </c>
      <c r="D395">
        <v>21675.66</v>
      </c>
      <c r="E395">
        <v>21816.19</v>
      </c>
      <c r="F395">
        <v>816707</v>
      </c>
      <c r="P395"/>
      <c r="Q395"/>
      <c r="R395"/>
    </row>
    <row r="396" spans="1:18" x14ac:dyDescent="0.2">
      <c r="A396" s="303">
        <v>43446</v>
      </c>
      <c r="B396">
        <v>21348.400000000001</v>
      </c>
      <c r="C396">
        <v>21631.47</v>
      </c>
      <c r="D396">
        <v>21320.720000000001</v>
      </c>
      <c r="E396">
        <v>21602.75</v>
      </c>
      <c r="F396">
        <v>923725</v>
      </c>
      <c r="P396"/>
      <c r="Q396"/>
      <c r="R396"/>
    </row>
    <row r="397" spans="1:18" x14ac:dyDescent="0.2">
      <c r="A397" s="303">
        <v>43445</v>
      </c>
      <c r="B397">
        <v>21273.040000000001</v>
      </c>
      <c r="C397">
        <v>21279.02</v>
      </c>
      <c r="D397">
        <v>21062.31</v>
      </c>
      <c r="E397">
        <v>21148.02</v>
      </c>
      <c r="F397">
        <v>902487</v>
      </c>
      <c r="P397"/>
      <c r="Q397"/>
      <c r="R397"/>
    </row>
    <row r="398" spans="1:18" x14ac:dyDescent="0.2">
      <c r="A398" s="303">
        <v>43444</v>
      </c>
      <c r="B398">
        <v>21319.47</v>
      </c>
      <c r="C398">
        <v>21365.78</v>
      </c>
      <c r="D398">
        <v>21169.96</v>
      </c>
      <c r="E398">
        <v>21219.5</v>
      </c>
      <c r="F398">
        <v>813672</v>
      </c>
      <c r="P398"/>
      <c r="Q398"/>
      <c r="R398"/>
    </row>
    <row r="399" spans="1:18" x14ac:dyDescent="0.2">
      <c r="A399" s="303">
        <v>43441</v>
      </c>
      <c r="B399">
        <v>21643.75</v>
      </c>
      <c r="C399">
        <v>21734.94</v>
      </c>
      <c r="D399">
        <v>21506.45</v>
      </c>
      <c r="E399">
        <v>21678.68</v>
      </c>
      <c r="F399">
        <v>804619</v>
      </c>
      <c r="P399"/>
      <c r="Q399"/>
      <c r="R399"/>
    </row>
    <row r="400" spans="1:18" x14ac:dyDescent="0.2">
      <c r="A400" s="303">
        <v>43440</v>
      </c>
      <c r="B400">
        <v>21766.5</v>
      </c>
      <c r="C400">
        <v>21805.02</v>
      </c>
      <c r="D400">
        <v>21307.72</v>
      </c>
      <c r="E400">
        <v>21501.62</v>
      </c>
      <c r="F400">
        <v>902953</v>
      </c>
      <c r="P400"/>
      <c r="Q400"/>
      <c r="R400"/>
    </row>
    <row r="401" spans="1:18" x14ac:dyDescent="0.2">
      <c r="A401" s="303">
        <v>43439</v>
      </c>
      <c r="B401">
        <v>21755.17</v>
      </c>
      <c r="C401">
        <v>21979.18</v>
      </c>
      <c r="D401">
        <v>21708.82</v>
      </c>
      <c r="E401">
        <v>21919.33</v>
      </c>
      <c r="F401">
        <v>863013</v>
      </c>
      <c r="P401"/>
      <c r="Q401"/>
      <c r="R401"/>
    </row>
    <row r="402" spans="1:18" x14ac:dyDescent="0.2">
      <c r="A402" s="303">
        <v>43438</v>
      </c>
      <c r="B402">
        <v>22533.97</v>
      </c>
      <c r="C402">
        <v>22576.62</v>
      </c>
      <c r="D402">
        <v>22033.41</v>
      </c>
      <c r="E402">
        <v>22036.05</v>
      </c>
      <c r="F402">
        <v>924042</v>
      </c>
      <c r="P402"/>
      <c r="Q402"/>
      <c r="R402"/>
    </row>
    <row r="403" spans="1:18" x14ac:dyDescent="0.2">
      <c r="A403" s="303">
        <v>43437</v>
      </c>
      <c r="B403">
        <v>22629.39</v>
      </c>
      <c r="C403">
        <v>22698.79</v>
      </c>
      <c r="D403">
        <v>22550.29</v>
      </c>
      <c r="E403">
        <v>22574.76</v>
      </c>
      <c r="F403">
        <v>726862</v>
      </c>
      <c r="P403"/>
      <c r="Q403"/>
      <c r="R403"/>
    </row>
    <row r="404" spans="1:18" x14ac:dyDescent="0.2">
      <c r="A404" s="303">
        <v>43434</v>
      </c>
      <c r="B404">
        <v>22274.97</v>
      </c>
      <c r="C404">
        <v>22362.2</v>
      </c>
      <c r="D404">
        <v>22231.96</v>
      </c>
      <c r="E404">
        <v>22351.06</v>
      </c>
      <c r="F404">
        <v>1072746</v>
      </c>
      <c r="P404"/>
      <c r="Q404"/>
      <c r="R404"/>
    </row>
    <row r="405" spans="1:18" x14ac:dyDescent="0.2">
      <c r="A405" s="303">
        <v>43433</v>
      </c>
      <c r="B405">
        <v>22360.98</v>
      </c>
      <c r="C405">
        <v>22437.95</v>
      </c>
      <c r="D405">
        <v>22241.17</v>
      </c>
      <c r="E405">
        <v>22262.6</v>
      </c>
      <c r="F405">
        <v>713877</v>
      </c>
      <c r="P405"/>
      <c r="Q405"/>
      <c r="R405"/>
    </row>
    <row r="406" spans="1:18" x14ac:dyDescent="0.2">
      <c r="A406" s="303">
        <v>43432</v>
      </c>
      <c r="B406">
        <v>22036.720000000001</v>
      </c>
      <c r="C406">
        <v>22216.98</v>
      </c>
      <c r="D406">
        <v>22032.720000000001</v>
      </c>
      <c r="E406">
        <v>22177.02</v>
      </c>
      <c r="F406">
        <v>799913</v>
      </c>
      <c r="P406"/>
      <c r="Q406"/>
      <c r="R406"/>
    </row>
    <row r="407" spans="1:18" x14ac:dyDescent="0.2">
      <c r="A407" s="303">
        <v>43431</v>
      </c>
      <c r="B407">
        <v>21967.98</v>
      </c>
      <c r="C407">
        <v>22006.83</v>
      </c>
      <c r="D407">
        <v>21816.05</v>
      </c>
      <c r="E407">
        <v>21952.400000000001</v>
      </c>
      <c r="F407">
        <v>763278</v>
      </c>
      <c r="P407"/>
      <c r="Q407"/>
      <c r="R407"/>
    </row>
    <row r="408" spans="1:18" x14ac:dyDescent="0.2">
      <c r="A408" s="303">
        <v>43430</v>
      </c>
      <c r="B408">
        <v>21647.69</v>
      </c>
      <c r="C408">
        <v>21838.1</v>
      </c>
      <c r="D408">
        <v>21622.6</v>
      </c>
      <c r="E408">
        <v>21812</v>
      </c>
      <c r="F408">
        <v>803882</v>
      </c>
      <c r="P408"/>
      <c r="Q408"/>
      <c r="R408"/>
    </row>
    <row r="409" spans="1:18" x14ac:dyDescent="0.2">
      <c r="A409" s="303">
        <v>43426</v>
      </c>
      <c r="B409">
        <v>21582.47</v>
      </c>
      <c r="C409">
        <v>21684.639999999999</v>
      </c>
      <c r="D409">
        <v>21484.98</v>
      </c>
      <c r="E409">
        <v>21646.55</v>
      </c>
      <c r="F409">
        <v>678575</v>
      </c>
      <c r="P409"/>
      <c r="Q409"/>
      <c r="R409"/>
    </row>
    <row r="410" spans="1:18" x14ac:dyDescent="0.2">
      <c r="A410" s="303">
        <v>43425</v>
      </c>
      <c r="B410">
        <v>21286.81</v>
      </c>
      <c r="C410">
        <v>21555.61</v>
      </c>
      <c r="D410">
        <v>21243.38</v>
      </c>
      <c r="E410">
        <v>21507.54</v>
      </c>
      <c r="F410">
        <v>796623</v>
      </c>
      <c r="P410"/>
      <c r="Q410"/>
      <c r="R410"/>
    </row>
    <row r="411" spans="1:18" x14ac:dyDescent="0.2">
      <c r="A411" s="303">
        <v>43424</v>
      </c>
      <c r="B411">
        <v>21582.69</v>
      </c>
      <c r="C411">
        <v>21687.119999999999</v>
      </c>
      <c r="D411">
        <v>21526.95</v>
      </c>
      <c r="E411">
        <v>21583.119999999999</v>
      </c>
      <c r="F411">
        <v>851489</v>
      </c>
      <c r="P411"/>
      <c r="Q411"/>
      <c r="R411"/>
    </row>
    <row r="412" spans="1:18" x14ac:dyDescent="0.2">
      <c r="A412" s="303">
        <v>43423</v>
      </c>
      <c r="B412">
        <v>21679.03</v>
      </c>
      <c r="C412">
        <v>21852.92</v>
      </c>
      <c r="D412">
        <v>21665.29</v>
      </c>
      <c r="E412">
        <v>21821.16</v>
      </c>
      <c r="F412">
        <v>742798</v>
      </c>
      <c r="P412"/>
      <c r="Q412"/>
      <c r="R412"/>
    </row>
    <row r="413" spans="1:18" x14ac:dyDescent="0.2">
      <c r="A413" s="303">
        <v>43420</v>
      </c>
      <c r="B413">
        <v>21804.9</v>
      </c>
      <c r="C413">
        <v>21873.74</v>
      </c>
      <c r="D413">
        <v>21663.99</v>
      </c>
      <c r="E413">
        <v>21680.34</v>
      </c>
      <c r="F413">
        <v>772032</v>
      </c>
      <c r="P413"/>
      <c r="Q413"/>
      <c r="R413"/>
    </row>
    <row r="414" spans="1:18" x14ac:dyDescent="0.2">
      <c r="A414" s="303">
        <v>43419</v>
      </c>
      <c r="B414">
        <v>21670.35</v>
      </c>
      <c r="C414">
        <v>21818.73</v>
      </c>
      <c r="D414">
        <v>21613.53</v>
      </c>
      <c r="E414">
        <v>21803.62</v>
      </c>
      <c r="F414">
        <v>838957</v>
      </c>
      <c r="P414"/>
      <c r="Q414"/>
      <c r="R414"/>
    </row>
    <row r="415" spans="1:18" x14ac:dyDescent="0.2">
      <c r="A415" s="303">
        <v>43418</v>
      </c>
      <c r="B415">
        <v>21851.13</v>
      </c>
      <c r="C415">
        <v>21990.41</v>
      </c>
      <c r="D415">
        <v>21764.880000000001</v>
      </c>
      <c r="E415">
        <v>21846.48</v>
      </c>
      <c r="F415">
        <v>775386</v>
      </c>
      <c r="P415"/>
      <c r="Q415"/>
      <c r="R415"/>
    </row>
    <row r="416" spans="1:18" x14ac:dyDescent="0.2">
      <c r="A416" s="303">
        <v>43417</v>
      </c>
      <c r="B416">
        <v>21885.24</v>
      </c>
      <c r="C416">
        <v>21892.29</v>
      </c>
      <c r="D416">
        <v>21484.65</v>
      </c>
      <c r="E416">
        <v>21810.52</v>
      </c>
      <c r="F416">
        <v>883898</v>
      </c>
      <c r="P416"/>
      <c r="Q416"/>
      <c r="R416"/>
    </row>
    <row r="417" spans="1:18" x14ac:dyDescent="0.2">
      <c r="A417" s="303">
        <v>43416</v>
      </c>
      <c r="B417">
        <v>22121.7</v>
      </c>
      <c r="C417">
        <v>22324.01</v>
      </c>
      <c r="D417">
        <v>22046.29</v>
      </c>
      <c r="E417">
        <v>22269.88</v>
      </c>
      <c r="F417">
        <v>610746</v>
      </c>
      <c r="P417"/>
      <c r="Q417"/>
      <c r="R417"/>
    </row>
    <row r="418" spans="1:18" x14ac:dyDescent="0.2">
      <c r="A418" s="303">
        <v>43413</v>
      </c>
      <c r="B418">
        <v>22471.31</v>
      </c>
      <c r="C418">
        <v>22494.58</v>
      </c>
      <c r="D418">
        <v>22226.01</v>
      </c>
      <c r="E418">
        <v>22250.25</v>
      </c>
      <c r="F418">
        <v>805031</v>
      </c>
      <c r="P418"/>
      <c r="Q418"/>
      <c r="R418"/>
    </row>
    <row r="419" spans="1:18" x14ac:dyDescent="0.2">
      <c r="A419" s="303">
        <v>43412</v>
      </c>
      <c r="B419">
        <v>22446.01</v>
      </c>
      <c r="C419">
        <v>22583.43</v>
      </c>
      <c r="D419">
        <v>22421</v>
      </c>
      <c r="E419">
        <v>22486.92</v>
      </c>
      <c r="F419">
        <v>844095</v>
      </c>
      <c r="P419"/>
      <c r="Q419"/>
      <c r="R419"/>
    </row>
    <row r="420" spans="1:18" x14ac:dyDescent="0.2">
      <c r="A420" s="303">
        <v>43411</v>
      </c>
      <c r="B420">
        <v>22189.74</v>
      </c>
      <c r="C420">
        <v>22444.65</v>
      </c>
      <c r="D420">
        <v>21996.94</v>
      </c>
      <c r="E420">
        <v>22085.8</v>
      </c>
      <c r="F420">
        <v>993176</v>
      </c>
      <c r="P420"/>
      <c r="Q420"/>
      <c r="R420"/>
    </row>
    <row r="421" spans="1:18" x14ac:dyDescent="0.2">
      <c r="A421" s="303">
        <v>43410</v>
      </c>
      <c r="B421">
        <v>22018.87</v>
      </c>
      <c r="C421">
        <v>22160.83</v>
      </c>
      <c r="D421">
        <v>21994.28</v>
      </c>
      <c r="E421">
        <v>22147.75</v>
      </c>
      <c r="F421">
        <v>749274</v>
      </c>
      <c r="P421"/>
      <c r="Q421"/>
      <c r="R421"/>
    </row>
    <row r="422" spans="1:18" x14ac:dyDescent="0.2">
      <c r="A422" s="303">
        <v>43409</v>
      </c>
      <c r="B422">
        <v>22002.47</v>
      </c>
      <c r="C422">
        <v>22051.65</v>
      </c>
      <c r="D422">
        <v>21865.98</v>
      </c>
      <c r="E422">
        <v>21898.99</v>
      </c>
      <c r="F422">
        <v>810710</v>
      </c>
      <c r="P422"/>
      <c r="Q422"/>
      <c r="R422"/>
    </row>
    <row r="423" spans="1:18" x14ac:dyDescent="0.2">
      <c r="A423" s="303">
        <v>43406</v>
      </c>
      <c r="B423">
        <v>21761.58</v>
      </c>
      <c r="C423">
        <v>22308.42</v>
      </c>
      <c r="D423">
        <v>21751.33</v>
      </c>
      <c r="E423">
        <v>22243.66</v>
      </c>
      <c r="F423">
        <v>1050840</v>
      </c>
      <c r="P423"/>
      <c r="Q423"/>
      <c r="R423"/>
    </row>
    <row r="424" spans="1:18" x14ac:dyDescent="0.2">
      <c r="A424" s="303">
        <v>43405</v>
      </c>
      <c r="B424">
        <v>21906.41</v>
      </c>
      <c r="C424">
        <v>21906.41</v>
      </c>
      <c r="D424">
        <v>21628.45</v>
      </c>
      <c r="E424">
        <v>21687.65</v>
      </c>
      <c r="F424">
        <v>1050197</v>
      </c>
      <c r="P424"/>
      <c r="Q424"/>
      <c r="R424"/>
    </row>
    <row r="425" spans="1:18" x14ac:dyDescent="0.2">
      <c r="A425" s="303">
        <v>43404</v>
      </c>
      <c r="B425">
        <v>21569.56</v>
      </c>
      <c r="C425">
        <v>21920.46</v>
      </c>
      <c r="D425">
        <v>21530.39</v>
      </c>
      <c r="E425">
        <v>21920.46</v>
      </c>
      <c r="F425">
        <v>1081690</v>
      </c>
      <c r="P425"/>
      <c r="Q425"/>
      <c r="R425"/>
    </row>
    <row r="426" spans="1:18" x14ac:dyDescent="0.2">
      <c r="A426" s="303">
        <v>43403</v>
      </c>
      <c r="B426">
        <v>21049.52</v>
      </c>
      <c r="C426">
        <v>21568.400000000001</v>
      </c>
      <c r="D426">
        <v>21035.88</v>
      </c>
      <c r="E426">
        <v>21457.29</v>
      </c>
      <c r="F426">
        <v>1205171</v>
      </c>
      <c r="P426"/>
      <c r="Q426"/>
      <c r="R426"/>
    </row>
    <row r="427" spans="1:18" x14ac:dyDescent="0.2">
      <c r="A427" s="303">
        <v>43402</v>
      </c>
      <c r="B427">
        <v>21323.61</v>
      </c>
      <c r="C427">
        <v>21465.99</v>
      </c>
      <c r="D427">
        <v>21109.97</v>
      </c>
      <c r="E427">
        <v>21149.8</v>
      </c>
      <c r="F427">
        <v>730171</v>
      </c>
      <c r="P427"/>
      <c r="Q427"/>
      <c r="R427"/>
    </row>
    <row r="428" spans="1:18" x14ac:dyDescent="0.2">
      <c r="A428" s="303">
        <v>43399</v>
      </c>
      <c r="B428">
        <v>21440.84</v>
      </c>
      <c r="C428">
        <v>21476.66</v>
      </c>
      <c r="D428">
        <v>20971.93</v>
      </c>
      <c r="E428">
        <v>21184.6</v>
      </c>
      <c r="F428">
        <v>958103</v>
      </c>
      <c r="P428"/>
      <c r="Q428"/>
      <c r="R428"/>
    </row>
    <row r="429" spans="1:18" x14ac:dyDescent="0.2">
      <c r="A429" s="303">
        <v>43398</v>
      </c>
      <c r="B429">
        <v>21676.83</v>
      </c>
      <c r="C429">
        <v>21703.21</v>
      </c>
      <c r="D429">
        <v>21204.400000000001</v>
      </c>
      <c r="E429">
        <v>21268.73</v>
      </c>
      <c r="F429">
        <v>965272</v>
      </c>
      <c r="P429"/>
      <c r="Q429"/>
      <c r="R429"/>
    </row>
    <row r="430" spans="1:18" x14ac:dyDescent="0.2">
      <c r="A430" s="303">
        <v>43397</v>
      </c>
      <c r="B430">
        <v>22167.759999999998</v>
      </c>
      <c r="C430">
        <v>22207.09</v>
      </c>
      <c r="D430">
        <v>21911.42</v>
      </c>
      <c r="E430">
        <v>22091.18</v>
      </c>
      <c r="F430">
        <v>864524</v>
      </c>
      <c r="P430"/>
      <c r="Q430"/>
      <c r="R430"/>
    </row>
    <row r="431" spans="1:18" x14ac:dyDescent="0.2">
      <c r="A431" s="303">
        <v>43396</v>
      </c>
      <c r="B431">
        <v>22404.14</v>
      </c>
      <c r="C431">
        <v>22410.15</v>
      </c>
      <c r="D431">
        <v>21993.07</v>
      </c>
      <c r="E431">
        <v>22010.78</v>
      </c>
      <c r="F431">
        <v>826568</v>
      </c>
      <c r="P431"/>
      <c r="Q431"/>
      <c r="R431"/>
    </row>
    <row r="432" spans="1:18" x14ac:dyDescent="0.2">
      <c r="A432" s="303">
        <v>43395</v>
      </c>
      <c r="B432">
        <v>22374.21</v>
      </c>
      <c r="C432">
        <v>22672.25</v>
      </c>
      <c r="D432">
        <v>22271.59</v>
      </c>
      <c r="E432">
        <v>22614.82</v>
      </c>
      <c r="F432">
        <v>649091</v>
      </c>
      <c r="P432"/>
      <c r="Q432"/>
      <c r="R432"/>
    </row>
    <row r="433" spans="1:18" x14ac:dyDescent="0.2">
      <c r="A433" s="303">
        <v>43392</v>
      </c>
      <c r="B433">
        <v>22342</v>
      </c>
      <c r="C433">
        <v>22551.67</v>
      </c>
      <c r="D433">
        <v>22212.57</v>
      </c>
      <c r="E433">
        <v>22532.080000000002</v>
      </c>
      <c r="F433">
        <v>694700</v>
      </c>
      <c r="P433"/>
      <c r="Q433"/>
      <c r="R433"/>
    </row>
    <row r="434" spans="1:18" x14ac:dyDescent="0.2">
      <c r="A434" s="303">
        <v>43391</v>
      </c>
      <c r="B434">
        <v>22871.279999999999</v>
      </c>
      <c r="C434">
        <v>22873.13</v>
      </c>
      <c r="D434">
        <v>22637.29</v>
      </c>
      <c r="E434">
        <v>22658.16</v>
      </c>
      <c r="F434">
        <v>662836</v>
      </c>
      <c r="P434"/>
      <c r="Q434"/>
      <c r="R434"/>
    </row>
    <row r="435" spans="1:18" x14ac:dyDescent="0.2">
      <c r="A435" s="303">
        <v>43390</v>
      </c>
      <c r="B435">
        <v>22806.59</v>
      </c>
      <c r="C435">
        <v>22959.41</v>
      </c>
      <c r="D435">
        <v>22765.58</v>
      </c>
      <c r="E435">
        <v>22841.119999999999</v>
      </c>
      <c r="F435">
        <v>742996</v>
      </c>
      <c r="P435"/>
      <c r="Q435"/>
      <c r="R435"/>
    </row>
    <row r="436" spans="1:18" x14ac:dyDescent="0.2">
      <c r="A436" s="303">
        <v>43389</v>
      </c>
      <c r="B436">
        <v>22298.2</v>
      </c>
      <c r="C436">
        <v>22549.24</v>
      </c>
      <c r="D436">
        <v>22269.53</v>
      </c>
      <c r="E436">
        <v>22549.24</v>
      </c>
      <c r="F436">
        <v>723401</v>
      </c>
      <c r="P436"/>
      <c r="Q436"/>
      <c r="R436"/>
    </row>
    <row r="437" spans="1:18" x14ac:dyDescent="0.2">
      <c r="A437" s="303">
        <v>43388</v>
      </c>
      <c r="B437">
        <v>22501.33</v>
      </c>
      <c r="C437">
        <v>22520.59</v>
      </c>
      <c r="D437">
        <v>22261.919999999998</v>
      </c>
      <c r="E437">
        <v>22271.3</v>
      </c>
      <c r="F437">
        <v>824289</v>
      </c>
      <c r="P437"/>
      <c r="Q437"/>
      <c r="R437"/>
    </row>
    <row r="438" spans="1:18" x14ac:dyDescent="0.2">
      <c r="A438" s="303">
        <v>43385</v>
      </c>
      <c r="B438">
        <v>22323.43</v>
      </c>
      <c r="C438">
        <v>22711.13</v>
      </c>
      <c r="D438">
        <v>22323.43</v>
      </c>
      <c r="E438">
        <v>22694.66</v>
      </c>
      <c r="F438">
        <v>1026307</v>
      </c>
      <c r="P438"/>
      <c r="Q438"/>
      <c r="R438"/>
    </row>
    <row r="439" spans="1:18" x14ac:dyDescent="0.2">
      <c r="A439" s="303">
        <v>43384</v>
      </c>
      <c r="B439">
        <v>23043.37</v>
      </c>
      <c r="C439">
        <v>23051.19</v>
      </c>
      <c r="D439">
        <v>22459.02</v>
      </c>
      <c r="E439">
        <v>22590.86</v>
      </c>
      <c r="F439">
        <v>1189283</v>
      </c>
      <c r="P439"/>
      <c r="Q439"/>
      <c r="R439"/>
    </row>
    <row r="440" spans="1:18" x14ac:dyDescent="0.2">
      <c r="A440" s="303">
        <v>43383</v>
      </c>
      <c r="B440">
        <v>23538.92</v>
      </c>
      <c r="C440">
        <v>23589.38</v>
      </c>
      <c r="D440">
        <v>23373.54</v>
      </c>
      <c r="E440">
        <v>23506.04</v>
      </c>
      <c r="F440">
        <v>728306</v>
      </c>
      <c r="P440"/>
      <c r="Q440"/>
      <c r="R440"/>
    </row>
    <row r="441" spans="1:18" x14ac:dyDescent="0.2">
      <c r="A441" s="303">
        <v>43382</v>
      </c>
      <c r="B441">
        <v>23550.47</v>
      </c>
      <c r="C441">
        <v>23587.05</v>
      </c>
      <c r="D441">
        <v>23442.46</v>
      </c>
      <c r="E441">
        <v>23469.39</v>
      </c>
      <c r="F441">
        <v>892098</v>
      </c>
      <c r="P441"/>
      <c r="Q441"/>
      <c r="R441"/>
    </row>
    <row r="442" spans="1:18" x14ac:dyDescent="0.2">
      <c r="A442" s="303">
        <v>43378</v>
      </c>
      <c r="B442">
        <v>23781.759999999998</v>
      </c>
      <c r="C442">
        <v>23928.62</v>
      </c>
      <c r="D442">
        <v>23730.19</v>
      </c>
      <c r="E442">
        <v>23783.72</v>
      </c>
      <c r="F442">
        <v>871861</v>
      </c>
      <c r="P442"/>
      <c r="Q442"/>
      <c r="R442"/>
    </row>
    <row r="443" spans="1:18" x14ac:dyDescent="0.2">
      <c r="A443" s="303">
        <v>43377</v>
      </c>
      <c r="B443">
        <v>24242.06</v>
      </c>
      <c r="C443">
        <v>24247.82</v>
      </c>
      <c r="D443">
        <v>23923.26</v>
      </c>
      <c r="E443">
        <v>23975.62</v>
      </c>
      <c r="F443">
        <v>921510</v>
      </c>
      <c r="P443"/>
      <c r="Q443"/>
      <c r="R443"/>
    </row>
    <row r="444" spans="1:18" x14ac:dyDescent="0.2">
      <c r="A444" s="303">
        <v>43376</v>
      </c>
      <c r="B444">
        <v>24219.19</v>
      </c>
      <c r="C444">
        <v>24260.63</v>
      </c>
      <c r="D444">
        <v>24030.59</v>
      </c>
      <c r="E444">
        <v>24110.959999999999</v>
      </c>
      <c r="F444">
        <v>734699</v>
      </c>
      <c r="P444"/>
      <c r="Q444"/>
      <c r="R444"/>
    </row>
    <row r="445" spans="1:18" x14ac:dyDescent="0.2">
      <c r="A445" s="303">
        <v>43375</v>
      </c>
      <c r="B445">
        <v>24376.17</v>
      </c>
      <c r="C445">
        <v>24448.07</v>
      </c>
      <c r="D445">
        <v>24217.26</v>
      </c>
      <c r="E445">
        <v>24270.62</v>
      </c>
      <c r="F445">
        <v>830144</v>
      </c>
      <c r="P445"/>
      <c r="Q445"/>
      <c r="R445"/>
    </row>
    <row r="446" spans="1:18" x14ac:dyDescent="0.2">
      <c r="A446" s="303">
        <v>43374</v>
      </c>
      <c r="B446">
        <v>24173.37</v>
      </c>
      <c r="C446">
        <v>24306.54</v>
      </c>
      <c r="D446">
        <v>24123.5</v>
      </c>
      <c r="E446">
        <v>24245.759999999998</v>
      </c>
      <c r="F446">
        <v>669602</v>
      </c>
      <c r="P446"/>
      <c r="Q446"/>
      <c r="R446"/>
    </row>
    <row r="447" spans="1:18" x14ac:dyDescent="0.2">
      <c r="A447" s="303">
        <v>43371</v>
      </c>
      <c r="B447">
        <v>24080.01</v>
      </c>
      <c r="C447">
        <v>24286.1</v>
      </c>
      <c r="D447">
        <v>24021.27</v>
      </c>
      <c r="E447">
        <v>24120.04</v>
      </c>
      <c r="F447">
        <v>935005</v>
      </c>
      <c r="P447"/>
      <c r="Q447"/>
      <c r="R447"/>
    </row>
    <row r="448" spans="1:18" x14ac:dyDescent="0.2">
      <c r="A448" s="303">
        <v>43370</v>
      </c>
      <c r="B448">
        <v>23946.43</v>
      </c>
      <c r="C448">
        <v>24089.32</v>
      </c>
      <c r="D448">
        <v>23778.04</v>
      </c>
      <c r="E448">
        <v>23796.74</v>
      </c>
      <c r="F448">
        <v>785727</v>
      </c>
      <c r="P448"/>
      <c r="Q448"/>
      <c r="R448"/>
    </row>
    <row r="449" spans="1:18" x14ac:dyDescent="0.2">
      <c r="A449" s="303">
        <v>43369</v>
      </c>
      <c r="B449">
        <v>23846.6</v>
      </c>
      <c r="C449">
        <v>24033.79</v>
      </c>
      <c r="D449">
        <v>23833.919999999998</v>
      </c>
      <c r="E449">
        <v>24033.79</v>
      </c>
      <c r="F449">
        <v>867645</v>
      </c>
      <c r="P449"/>
      <c r="Q449"/>
      <c r="R449"/>
    </row>
    <row r="450" spans="1:18" x14ac:dyDescent="0.2">
      <c r="A450" s="303">
        <v>43368</v>
      </c>
      <c r="B450">
        <v>23881.85</v>
      </c>
      <c r="C450">
        <v>23950.98</v>
      </c>
      <c r="D450">
        <v>23808.95</v>
      </c>
      <c r="E450">
        <v>23940.26</v>
      </c>
      <c r="F450">
        <v>1038616</v>
      </c>
      <c r="P450"/>
      <c r="Q450"/>
      <c r="R450"/>
    </row>
    <row r="451" spans="1:18" x14ac:dyDescent="0.2">
      <c r="A451" s="303">
        <v>43364</v>
      </c>
      <c r="B451">
        <v>23848.63</v>
      </c>
      <c r="C451">
        <v>23971.41</v>
      </c>
      <c r="D451">
        <v>23764.05</v>
      </c>
      <c r="E451">
        <v>23869.93</v>
      </c>
      <c r="F451">
        <v>1243258</v>
      </c>
      <c r="P451"/>
      <c r="Q451"/>
      <c r="R451"/>
    </row>
    <row r="452" spans="1:18" x14ac:dyDescent="0.2">
      <c r="A452" s="303">
        <v>43363</v>
      </c>
      <c r="B452">
        <v>23752.79</v>
      </c>
      <c r="C452">
        <v>23781.75</v>
      </c>
      <c r="D452">
        <v>23582.15</v>
      </c>
      <c r="E452">
        <v>23674.93</v>
      </c>
      <c r="F452">
        <v>1046994</v>
      </c>
      <c r="P452"/>
      <c r="Q452"/>
      <c r="R452"/>
    </row>
    <row r="453" spans="1:18" x14ac:dyDescent="0.2">
      <c r="A453" s="303">
        <v>43362</v>
      </c>
      <c r="B453">
        <v>23754.959999999999</v>
      </c>
      <c r="C453">
        <v>23842.05</v>
      </c>
      <c r="D453">
        <v>23672.52</v>
      </c>
      <c r="E453">
        <v>23672.52</v>
      </c>
      <c r="F453">
        <v>964622</v>
      </c>
      <c r="P453"/>
      <c r="Q453"/>
      <c r="R453"/>
    </row>
    <row r="454" spans="1:18" x14ac:dyDescent="0.2">
      <c r="A454" s="303">
        <v>43361</v>
      </c>
      <c r="B454">
        <v>23042.19</v>
      </c>
      <c r="C454">
        <v>23481.53</v>
      </c>
      <c r="D454">
        <v>23039.26</v>
      </c>
      <c r="E454">
        <v>23420.54</v>
      </c>
      <c r="F454">
        <v>933744</v>
      </c>
      <c r="P454"/>
      <c r="Q454"/>
      <c r="R454"/>
    </row>
    <row r="455" spans="1:18" x14ac:dyDescent="0.2">
      <c r="A455" s="303">
        <v>43357</v>
      </c>
      <c r="B455">
        <v>23035.78</v>
      </c>
      <c r="C455">
        <v>23105.279999999999</v>
      </c>
      <c r="D455">
        <v>22965.48</v>
      </c>
      <c r="E455">
        <v>23094.67</v>
      </c>
      <c r="F455">
        <v>1059276</v>
      </c>
      <c r="P455"/>
      <c r="Q455"/>
      <c r="R455"/>
    </row>
    <row r="456" spans="1:18" x14ac:dyDescent="0.2">
      <c r="A456" s="303">
        <v>43356</v>
      </c>
      <c r="B456">
        <v>22657.95</v>
      </c>
      <c r="C456">
        <v>22858.41</v>
      </c>
      <c r="D456">
        <v>22643.88</v>
      </c>
      <c r="E456">
        <v>22821.32</v>
      </c>
      <c r="F456">
        <v>773083</v>
      </c>
      <c r="P456"/>
      <c r="Q456"/>
      <c r="R456"/>
    </row>
    <row r="457" spans="1:18" x14ac:dyDescent="0.2">
      <c r="A457" s="303">
        <v>43355</v>
      </c>
      <c r="B457">
        <v>22702.71</v>
      </c>
      <c r="C457">
        <v>22709.37</v>
      </c>
      <c r="D457">
        <v>22522.17</v>
      </c>
      <c r="E457">
        <v>22604.61</v>
      </c>
      <c r="F457">
        <v>822690</v>
      </c>
      <c r="P457"/>
      <c r="Q457"/>
      <c r="R457"/>
    </row>
    <row r="458" spans="1:18" x14ac:dyDescent="0.2">
      <c r="A458" s="303">
        <v>43354</v>
      </c>
      <c r="B458">
        <v>22469.78</v>
      </c>
      <c r="C458">
        <v>22667.85</v>
      </c>
      <c r="D458">
        <v>22457.1</v>
      </c>
      <c r="E458">
        <v>22664.69</v>
      </c>
      <c r="F458">
        <v>788525</v>
      </c>
      <c r="P458"/>
      <c r="Q458"/>
      <c r="R458"/>
    </row>
    <row r="459" spans="1:18" x14ac:dyDescent="0.2">
      <c r="A459" s="303">
        <v>43353</v>
      </c>
      <c r="B459">
        <v>22253.65</v>
      </c>
      <c r="C459">
        <v>22396.880000000001</v>
      </c>
      <c r="D459">
        <v>22249.61</v>
      </c>
      <c r="E459">
        <v>22373.09</v>
      </c>
      <c r="F459">
        <v>574178</v>
      </c>
      <c r="P459"/>
      <c r="Q459"/>
      <c r="R459"/>
    </row>
    <row r="460" spans="1:18" x14ac:dyDescent="0.2">
      <c r="A460" s="303">
        <v>43350</v>
      </c>
      <c r="B460">
        <v>22351.84</v>
      </c>
      <c r="C460">
        <v>22372.89</v>
      </c>
      <c r="D460">
        <v>22172.9</v>
      </c>
      <c r="E460">
        <v>22307.06</v>
      </c>
      <c r="F460">
        <v>720048</v>
      </c>
      <c r="P460"/>
      <c r="Q460"/>
      <c r="R460"/>
    </row>
    <row r="461" spans="1:18" x14ac:dyDescent="0.2">
      <c r="A461" s="303">
        <v>43349</v>
      </c>
      <c r="B461">
        <v>22458.97</v>
      </c>
      <c r="C461">
        <v>22535.34</v>
      </c>
      <c r="D461">
        <v>22416.63</v>
      </c>
      <c r="E461">
        <v>22487.94</v>
      </c>
      <c r="F461">
        <v>640782</v>
      </c>
      <c r="P461"/>
      <c r="Q461"/>
      <c r="R461"/>
    </row>
    <row r="462" spans="1:18" x14ac:dyDescent="0.2">
      <c r="A462" s="303">
        <v>43348</v>
      </c>
      <c r="B462">
        <v>22663.8</v>
      </c>
      <c r="C462">
        <v>22692.25</v>
      </c>
      <c r="D462">
        <v>22570.52</v>
      </c>
      <c r="E462">
        <v>22580.83</v>
      </c>
      <c r="F462">
        <v>673724</v>
      </c>
      <c r="P462"/>
      <c r="Q462"/>
      <c r="R462"/>
    </row>
    <row r="463" spans="1:18" x14ac:dyDescent="0.2">
      <c r="A463" s="303">
        <v>43347</v>
      </c>
      <c r="B463">
        <v>22740.05</v>
      </c>
      <c r="C463">
        <v>22753.18</v>
      </c>
      <c r="D463">
        <v>22612.15</v>
      </c>
      <c r="E463">
        <v>22696.9</v>
      </c>
      <c r="F463">
        <v>538720</v>
      </c>
      <c r="P463"/>
      <c r="Q463"/>
      <c r="R463"/>
    </row>
    <row r="464" spans="1:18" x14ac:dyDescent="0.2">
      <c r="A464" s="303">
        <v>43346</v>
      </c>
      <c r="B464">
        <v>22819.17</v>
      </c>
      <c r="C464">
        <v>22820.48</v>
      </c>
      <c r="D464">
        <v>22684.43</v>
      </c>
      <c r="E464">
        <v>22707.38</v>
      </c>
      <c r="F464">
        <v>513668</v>
      </c>
      <c r="P464"/>
      <c r="Q464"/>
      <c r="R464"/>
    </row>
    <row r="465" spans="1:18" x14ac:dyDescent="0.2">
      <c r="A465" s="303">
        <v>43343</v>
      </c>
      <c r="B465">
        <v>22733.25</v>
      </c>
      <c r="C465">
        <v>22890.61</v>
      </c>
      <c r="D465">
        <v>22678.03</v>
      </c>
      <c r="E465">
        <v>22865.15</v>
      </c>
      <c r="F465">
        <v>701664</v>
      </c>
      <c r="P465"/>
      <c r="Q465"/>
      <c r="R465"/>
    </row>
    <row r="466" spans="1:18" x14ac:dyDescent="0.2">
      <c r="A466" s="303">
        <v>43342</v>
      </c>
      <c r="B466">
        <v>23020.18</v>
      </c>
      <c r="C466">
        <v>23032.17</v>
      </c>
      <c r="D466">
        <v>22832.83</v>
      </c>
      <c r="E466">
        <v>22869.5</v>
      </c>
      <c r="F466">
        <v>761970</v>
      </c>
      <c r="P466"/>
      <c r="Q466"/>
      <c r="R466"/>
    </row>
    <row r="467" spans="1:18" x14ac:dyDescent="0.2">
      <c r="A467" s="303">
        <v>43341</v>
      </c>
      <c r="B467">
        <v>22820.86</v>
      </c>
      <c r="C467">
        <v>22968.18</v>
      </c>
      <c r="D467">
        <v>22819.97</v>
      </c>
      <c r="E467">
        <v>22848.22</v>
      </c>
      <c r="F467">
        <v>605991</v>
      </c>
      <c r="P467"/>
      <c r="Q467"/>
      <c r="R467"/>
    </row>
    <row r="468" spans="1:18" x14ac:dyDescent="0.2">
      <c r="A468" s="303">
        <v>43340</v>
      </c>
      <c r="B468">
        <v>22967.74</v>
      </c>
      <c r="C468">
        <v>23006.77</v>
      </c>
      <c r="D468">
        <v>22813.47</v>
      </c>
      <c r="E468">
        <v>22813.47</v>
      </c>
      <c r="F468">
        <v>625857</v>
      </c>
      <c r="P468"/>
      <c r="Q468"/>
      <c r="R468"/>
    </row>
    <row r="469" spans="1:18" x14ac:dyDescent="0.2">
      <c r="A469" s="303">
        <v>43339</v>
      </c>
      <c r="B469">
        <v>22693.69</v>
      </c>
      <c r="C469">
        <v>22838.06</v>
      </c>
      <c r="D469">
        <v>22682.39</v>
      </c>
      <c r="E469">
        <v>22799.64</v>
      </c>
      <c r="F469">
        <v>517647</v>
      </c>
      <c r="P469"/>
      <c r="Q469"/>
      <c r="R469"/>
    </row>
    <row r="470" spans="1:18" x14ac:dyDescent="0.2">
      <c r="A470" s="303">
        <v>43336</v>
      </c>
      <c r="B470">
        <v>22484.01</v>
      </c>
      <c r="C470">
        <v>22602.240000000002</v>
      </c>
      <c r="D470">
        <v>22452.42</v>
      </c>
      <c r="E470">
        <v>22601.77</v>
      </c>
      <c r="F470">
        <v>519749</v>
      </c>
      <c r="P470"/>
      <c r="Q470"/>
      <c r="R470"/>
    </row>
    <row r="471" spans="1:18" x14ac:dyDescent="0.2">
      <c r="A471" s="303">
        <v>43335</v>
      </c>
      <c r="B471">
        <v>22420.67</v>
      </c>
      <c r="C471">
        <v>22463.03</v>
      </c>
      <c r="D471">
        <v>22377.88</v>
      </c>
      <c r="E471">
        <v>22410.82</v>
      </c>
      <c r="F471">
        <v>516918</v>
      </c>
      <c r="P471"/>
      <c r="Q471"/>
      <c r="R471"/>
    </row>
    <row r="472" spans="1:18" x14ac:dyDescent="0.2">
      <c r="A472" s="303">
        <v>43334</v>
      </c>
      <c r="B472">
        <v>22270.04</v>
      </c>
      <c r="C472">
        <v>22390.2</v>
      </c>
      <c r="D472">
        <v>22162.81</v>
      </c>
      <c r="E472">
        <v>22362.55</v>
      </c>
      <c r="F472">
        <v>588985</v>
      </c>
      <c r="P472"/>
      <c r="Q472"/>
      <c r="R472"/>
    </row>
    <row r="473" spans="1:18" x14ac:dyDescent="0.2">
      <c r="A473" s="303">
        <v>43333</v>
      </c>
      <c r="B473">
        <v>22110.54</v>
      </c>
      <c r="C473">
        <v>22306.83</v>
      </c>
      <c r="D473">
        <v>22053.14</v>
      </c>
      <c r="E473">
        <v>22219.73</v>
      </c>
      <c r="F473">
        <v>562223</v>
      </c>
      <c r="P473"/>
      <c r="Q473"/>
      <c r="R473"/>
    </row>
    <row r="474" spans="1:18" x14ac:dyDescent="0.2">
      <c r="A474" s="303">
        <v>43332</v>
      </c>
      <c r="B474">
        <v>22267.07</v>
      </c>
      <c r="C474">
        <v>22288.31</v>
      </c>
      <c r="D474">
        <v>22150.75</v>
      </c>
      <c r="E474">
        <v>22199</v>
      </c>
      <c r="F474">
        <v>481624</v>
      </c>
      <c r="P474"/>
      <c r="Q474"/>
      <c r="R474"/>
    </row>
    <row r="475" spans="1:18" x14ac:dyDescent="0.2">
      <c r="A475" s="303">
        <v>43329</v>
      </c>
      <c r="B475">
        <v>22313.19</v>
      </c>
      <c r="C475">
        <v>22340.95</v>
      </c>
      <c r="D475">
        <v>22244.1</v>
      </c>
      <c r="E475">
        <v>22270.38</v>
      </c>
      <c r="F475">
        <v>577544</v>
      </c>
      <c r="P475"/>
      <c r="Q475"/>
      <c r="R475"/>
    </row>
    <row r="476" spans="1:18" x14ac:dyDescent="0.2">
      <c r="A476" s="303">
        <v>43328</v>
      </c>
      <c r="B476">
        <v>21980.82</v>
      </c>
      <c r="C476">
        <v>22240.42</v>
      </c>
      <c r="D476">
        <v>21871.7</v>
      </c>
      <c r="E476">
        <v>22192.04</v>
      </c>
      <c r="F476">
        <v>802622</v>
      </c>
      <c r="P476"/>
      <c r="Q476"/>
      <c r="R476"/>
    </row>
    <row r="477" spans="1:18" x14ac:dyDescent="0.2">
      <c r="A477" s="303">
        <v>43327</v>
      </c>
      <c r="B477">
        <v>22368.12</v>
      </c>
      <c r="C477">
        <v>22380.28</v>
      </c>
      <c r="D477">
        <v>22110.29</v>
      </c>
      <c r="E477">
        <v>22204.22</v>
      </c>
      <c r="F477">
        <v>631271</v>
      </c>
      <c r="P477"/>
      <c r="Q477"/>
      <c r="R477"/>
    </row>
    <row r="478" spans="1:18" x14ac:dyDescent="0.2">
      <c r="A478" s="303">
        <v>43326</v>
      </c>
      <c r="B478">
        <v>22053.07</v>
      </c>
      <c r="C478">
        <v>22356.080000000002</v>
      </c>
      <c r="D478">
        <v>22047.19</v>
      </c>
      <c r="E478">
        <v>22356.080000000002</v>
      </c>
      <c r="F478">
        <v>614846</v>
      </c>
      <c r="P478"/>
      <c r="Q478"/>
      <c r="R478"/>
    </row>
    <row r="479" spans="1:18" x14ac:dyDescent="0.2">
      <c r="A479" s="303">
        <v>43325</v>
      </c>
      <c r="B479">
        <v>22117.57</v>
      </c>
      <c r="C479">
        <v>22124.6</v>
      </c>
      <c r="D479">
        <v>21851.32</v>
      </c>
      <c r="E479">
        <v>21857.43</v>
      </c>
      <c r="F479">
        <v>801820</v>
      </c>
      <c r="P479"/>
      <c r="Q479"/>
      <c r="R479"/>
    </row>
    <row r="480" spans="1:18" x14ac:dyDescent="0.2">
      <c r="A480" s="303">
        <v>43322</v>
      </c>
      <c r="B480">
        <v>22606.91</v>
      </c>
      <c r="C480">
        <v>22608.86</v>
      </c>
      <c r="D480">
        <v>22272.69</v>
      </c>
      <c r="E480">
        <v>22298.080000000002</v>
      </c>
      <c r="F480">
        <v>762212</v>
      </c>
      <c r="P480"/>
      <c r="Q480"/>
      <c r="R480"/>
    </row>
    <row r="481" spans="1:18" x14ac:dyDescent="0.2">
      <c r="A481" s="303">
        <v>43321</v>
      </c>
      <c r="B481">
        <v>22591.54</v>
      </c>
      <c r="C481">
        <v>22648.880000000001</v>
      </c>
      <c r="D481">
        <v>22497.99</v>
      </c>
      <c r="E481">
        <v>22598.39</v>
      </c>
      <c r="F481">
        <v>637205</v>
      </c>
      <c r="P481"/>
      <c r="Q481"/>
      <c r="R481"/>
    </row>
    <row r="482" spans="1:18" x14ac:dyDescent="0.2">
      <c r="A482" s="303">
        <v>43320</v>
      </c>
      <c r="B482">
        <v>22666.560000000001</v>
      </c>
      <c r="C482">
        <v>22800.61</v>
      </c>
      <c r="D482">
        <v>22610.29</v>
      </c>
      <c r="E482">
        <v>22644.31</v>
      </c>
      <c r="F482">
        <v>749895</v>
      </c>
      <c r="P482"/>
      <c r="Q482"/>
      <c r="R482"/>
    </row>
    <row r="483" spans="1:18" x14ac:dyDescent="0.2">
      <c r="A483" s="303">
        <v>43319</v>
      </c>
      <c r="B483">
        <v>22514.31</v>
      </c>
      <c r="C483">
        <v>22666.68</v>
      </c>
      <c r="D483">
        <v>22499.05</v>
      </c>
      <c r="E483">
        <v>22662.74</v>
      </c>
      <c r="F483">
        <v>715164</v>
      </c>
      <c r="P483"/>
      <c r="Q483"/>
      <c r="R483"/>
    </row>
    <row r="484" spans="1:18" x14ac:dyDescent="0.2">
      <c r="A484" s="303">
        <v>43318</v>
      </c>
      <c r="B484">
        <v>22536.05</v>
      </c>
      <c r="C484">
        <v>22635.68</v>
      </c>
      <c r="D484">
        <v>22486.74</v>
      </c>
      <c r="E484">
        <v>22507.32</v>
      </c>
      <c r="F484">
        <v>690548</v>
      </c>
      <c r="P484"/>
      <c r="Q484"/>
      <c r="R484"/>
    </row>
    <row r="485" spans="1:18" x14ac:dyDescent="0.2">
      <c r="A485" s="303">
        <v>43315</v>
      </c>
      <c r="B485">
        <v>22585.54</v>
      </c>
      <c r="C485">
        <v>22613.5</v>
      </c>
      <c r="D485">
        <v>22490.57</v>
      </c>
      <c r="E485">
        <v>22525.18</v>
      </c>
      <c r="F485">
        <v>738919</v>
      </c>
      <c r="P485"/>
      <c r="Q485"/>
      <c r="R485"/>
    </row>
    <row r="486" spans="1:18" x14ac:dyDescent="0.2">
      <c r="A486" s="303">
        <v>43314</v>
      </c>
      <c r="B486">
        <v>22676.73</v>
      </c>
      <c r="C486">
        <v>22754.73</v>
      </c>
      <c r="D486">
        <v>22464.81</v>
      </c>
      <c r="E486">
        <v>22512.53</v>
      </c>
      <c r="F486">
        <v>973641</v>
      </c>
      <c r="P486"/>
      <c r="Q486"/>
      <c r="R486"/>
    </row>
    <row r="487" spans="1:18" x14ac:dyDescent="0.2">
      <c r="A487" s="303">
        <v>43313</v>
      </c>
      <c r="B487">
        <v>22642.18</v>
      </c>
      <c r="C487">
        <v>22775.47</v>
      </c>
      <c r="D487">
        <v>22615.98</v>
      </c>
      <c r="E487">
        <v>22746.7</v>
      </c>
      <c r="F487">
        <v>1039454</v>
      </c>
      <c r="P487"/>
      <c r="Q487"/>
      <c r="R487"/>
    </row>
    <row r="488" spans="1:18" x14ac:dyDescent="0.2">
      <c r="A488" s="303">
        <v>43312</v>
      </c>
      <c r="B488">
        <v>22472.12</v>
      </c>
      <c r="C488">
        <v>22678.06</v>
      </c>
      <c r="D488">
        <v>22352.21</v>
      </c>
      <c r="E488">
        <v>22553.72</v>
      </c>
      <c r="F488">
        <v>1190363</v>
      </c>
      <c r="P488"/>
      <c r="Q488"/>
      <c r="R488"/>
    </row>
    <row r="489" spans="1:18" x14ac:dyDescent="0.2">
      <c r="A489" s="303">
        <v>43311</v>
      </c>
      <c r="B489">
        <v>22613.3</v>
      </c>
      <c r="C489">
        <v>22631.32</v>
      </c>
      <c r="D489">
        <v>22518.94</v>
      </c>
      <c r="E489">
        <v>22544.84</v>
      </c>
      <c r="F489">
        <v>785712</v>
      </c>
      <c r="P489"/>
      <c r="Q489"/>
      <c r="R489"/>
    </row>
    <row r="490" spans="1:18" x14ac:dyDescent="0.2">
      <c r="A490" s="303">
        <v>43308</v>
      </c>
      <c r="B490">
        <v>22646.48</v>
      </c>
      <c r="C490">
        <v>22712.75</v>
      </c>
      <c r="D490">
        <v>22593.200000000001</v>
      </c>
      <c r="E490">
        <v>22712.75</v>
      </c>
      <c r="F490">
        <v>754914</v>
      </c>
      <c r="P490"/>
      <c r="Q490"/>
      <c r="R490"/>
    </row>
    <row r="491" spans="1:18" x14ac:dyDescent="0.2">
      <c r="A491" s="303">
        <v>43307</v>
      </c>
      <c r="B491">
        <v>22711.59</v>
      </c>
      <c r="C491">
        <v>22717.15</v>
      </c>
      <c r="D491">
        <v>22549.77</v>
      </c>
      <c r="E491">
        <v>22586.87</v>
      </c>
      <c r="F491">
        <v>718253</v>
      </c>
      <c r="P491"/>
      <c r="Q491"/>
      <c r="R491"/>
    </row>
    <row r="492" spans="1:18" x14ac:dyDescent="0.2">
      <c r="A492" s="303">
        <v>43306</v>
      </c>
      <c r="B492">
        <v>22594.28</v>
      </c>
      <c r="C492">
        <v>22645.66</v>
      </c>
      <c r="D492">
        <v>22547.14</v>
      </c>
      <c r="E492">
        <v>22614.25</v>
      </c>
      <c r="F492">
        <v>604856</v>
      </c>
      <c r="P492"/>
      <c r="Q492"/>
      <c r="R492"/>
    </row>
    <row r="493" spans="1:18" x14ac:dyDescent="0.2">
      <c r="A493" s="303">
        <v>43305</v>
      </c>
      <c r="B493">
        <v>22555.05</v>
      </c>
      <c r="C493">
        <v>22555.05</v>
      </c>
      <c r="D493">
        <v>22416.23</v>
      </c>
      <c r="E493">
        <v>22510.48</v>
      </c>
      <c r="F493">
        <v>725755</v>
      </c>
      <c r="P493"/>
      <c r="Q493"/>
      <c r="R493"/>
    </row>
    <row r="494" spans="1:18" x14ac:dyDescent="0.2">
      <c r="A494" s="303">
        <v>43304</v>
      </c>
      <c r="B494">
        <v>22480.33</v>
      </c>
      <c r="C494">
        <v>22507.17</v>
      </c>
      <c r="D494">
        <v>22341.87</v>
      </c>
      <c r="E494">
        <v>22396.99</v>
      </c>
      <c r="F494">
        <v>906894</v>
      </c>
      <c r="P494"/>
      <c r="Q494"/>
      <c r="R494"/>
    </row>
    <row r="495" spans="1:18" x14ac:dyDescent="0.2">
      <c r="A495" s="303">
        <v>43301</v>
      </c>
      <c r="B495">
        <v>22734.560000000001</v>
      </c>
      <c r="C495">
        <v>22869.98</v>
      </c>
      <c r="D495">
        <v>22541.35</v>
      </c>
      <c r="E495">
        <v>22697.88</v>
      </c>
      <c r="F495">
        <v>719152</v>
      </c>
      <c r="P495"/>
      <c r="Q495"/>
      <c r="R495"/>
    </row>
    <row r="496" spans="1:18" x14ac:dyDescent="0.2">
      <c r="A496" s="303">
        <v>43300</v>
      </c>
      <c r="B496">
        <v>22871.62</v>
      </c>
      <c r="C496">
        <v>22926.47</v>
      </c>
      <c r="D496">
        <v>22761.87</v>
      </c>
      <c r="E496">
        <v>22764.68</v>
      </c>
      <c r="F496">
        <v>643170</v>
      </c>
      <c r="P496"/>
      <c r="Q496"/>
      <c r="R496"/>
    </row>
    <row r="497" spans="1:18" x14ac:dyDescent="0.2">
      <c r="A497" s="303">
        <v>43299</v>
      </c>
      <c r="B497">
        <v>22917.52</v>
      </c>
      <c r="C497">
        <v>22949.32</v>
      </c>
      <c r="D497">
        <v>22794.19</v>
      </c>
      <c r="E497">
        <v>22794.19</v>
      </c>
      <c r="F497">
        <v>582013</v>
      </c>
      <c r="P497"/>
      <c r="Q497"/>
      <c r="R497"/>
    </row>
    <row r="498" spans="1:18" x14ac:dyDescent="0.2">
      <c r="A498" s="303">
        <v>43298</v>
      </c>
      <c r="B498">
        <v>22605.73</v>
      </c>
      <c r="C498">
        <v>22832.22</v>
      </c>
      <c r="D498">
        <v>22575.42</v>
      </c>
      <c r="E498">
        <v>22697.360000000001</v>
      </c>
      <c r="F498">
        <v>780881</v>
      </c>
      <c r="P498"/>
      <c r="Q498"/>
      <c r="R498"/>
    </row>
    <row r="499" spans="1:18" x14ac:dyDescent="0.2">
      <c r="A499" s="303">
        <v>43294</v>
      </c>
      <c r="B499">
        <v>22397.62</v>
      </c>
      <c r="C499">
        <v>22692.86</v>
      </c>
      <c r="D499">
        <v>22316.52</v>
      </c>
      <c r="E499">
        <v>22597.35</v>
      </c>
      <c r="F499">
        <v>748164</v>
      </c>
      <c r="P499"/>
      <c r="Q499"/>
      <c r="R499"/>
    </row>
    <row r="500" spans="1:18" x14ac:dyDescent="0.2">
      <c r="A500" s="303">
        <v>43293</v>
      </c>
      <c r="B500">
        <v>22036.87</v>
      </c>
      <c r="C500">
        <v>22233.52</v>
      </c>
      <c r="D500">
        <v>22019.19</v>
      </c>
      <c r="E500">
        <v>22187.96</v>
      </c>
      <c r="F500">
        <v>663582</v>
      </c>
      <c r="P500"/>
      <c r="Q500"/>
      <c r="R500"/>
    </row>
    <row r="501" spans="1:18" x14ac:dyDescent="0.2">
      <c r="A501" s="303">
        <v>43292</v>
      </c>
      <c r="B501">
        <v>22002.14</v>
      </c>
      <c r="C501">
        <v>22044.62</v>
      </c>
      <c r="D501">
        <v>21744.25</v>
      </c>
      <c r="E501">
        <v>21932.21</v>
      </c>
      <c r="F501">
        <v>771893</v>
      </c>
      <c r="P501"/>
      <c r="Q501"/>
      <c r="R501"/>
    </row>
    <row r="502" spans="1:18" x14ac:dyDescent="0.2">
      <c r="A502" s="303">
        <v>43291</v>
      </c>
      <c r="B502">
        <v>22215.34</v>
      </c>
      <c r="C502">
        <v>22321.599999999999</v>
      </c>
      <c r="D502">
        <v>22196.89</v>
      </c>
      <c r="E502">
        <v>22196.89</v>
      </c>
      <c r="F502">
        <v>934947</v>
      </c>
      <c r="P502"/>
      <c r="Q502"/>
      <c r="R502"/>
    </row>
    <row r="503" spans="1:18" x14ac:dyDescent="0.2">
      <c r="A503" s="303">
        <v>43290</v>
      </c>
      <c r="B503">
        <v>21838.53</v>
      </c>
      <c r="C503">
        <v>22105.95</v>
      </c>
      <c r="D503">
        <v>21825.759999999998</v>
      </c>
      <c r="E503">
        <v>22052.18</v>
      </c>
      <c r="F503">
        <v>630772</v>
      </c>
      <c r="P503"/>
      <c r="Q503"/>
      <c r="R503"/>
    </row>
    <row r="504" spans="1:18" x14ac:dyDescent="0.2">
      <c r="A504" s="303">
        <v>43287</v>
      </c>
      <c r="B504">
        <v>21647.66</v>
      </c>
      <c r="C504">
        <v>21866.16</v>
      </c>
      <c r="D504">
        <v>21642.959999999999</v>
      </c>
      <c r="E504">
        <v>21788.14</v>
      </c>
      <c r="F504">
        <v>738437</v>
      </c>
      <c r="P504"/>
      <c r="Q504"/>
      <c r="R504"/>
    </row>
    <row r="505" spans="1:18" x14ac:dyDescent="0.2">
      <c r="A505" s="303">
        <v>43286</v>
      </c>
      <c r="B505">
        <v>21697.439999999999</v>
      </c>
      <c r="C505">
        <v>21751.5</v>
      </c>
      <c r="D505">
        <v>21462.95</v>
      </c>
      <c r="E505">
        <v>21546.99</v>
      </c>
      <c r="F505">
        <v>688367</v>
      </c>
      <c r="P505"/>
      <c r="Q505"/>
      <c r="R505"/>
    </row>
    <row r="506" spans="1:18" x14ac:dyDescent="0.2">
      <c r="A506" s="303">
        <v>43285</v>
      </c>
      <c r="B506">
        <v>21679</v>
      </c>
      <c r="C506">
        <v>21784</v>
      </c>
      <c r="D506">
        <v>21604.18</v>
      </c>
      <c r="E506">
        <v>21717.040000000001</v>
      </c>
      <c r="F506">
        <v>640866</v>
      </c>
      <c r="P506"/>
      <c r="Q506"/>
      <c r="R506"/>
    </row>
    <row r="507" spans="1:18" x14ac:dyDescent="0.2">
      <c r="A507" s="303">
        <v>43284</v>
      </c>
      <c r="B507">
        <v>21889.06</v>
      </c>
      <c r="C507">
        <v>21927.81</v>
      </c>
      <c r="D507">
        <v>21574.560000000001</v>
      </c>
      <c r="E507">
        <v>21785.54</v>
      </c>
      <c r="F507">
        <v>788798</v>
      </c>
      <c r="P507"/>
      <c r="Q507"/>
      <c r="R507"/>
    </row>
    <row r="508" spans="1:18" x14ac:dyDescent="0.2">
      <c r="A508" s="303">
        <v>43283</v>
      </c>
      <c r="B508">
        <v>22233.8</v>
      </c>
      <c r="C508">
        <v>22312.25</v>
      </c>
      <c r="D508">
        <v>21784.48</v>
      </c>
      <c r="E508">
        <v>21811.93</v>
      </c>
      <c r="F508">
        <v>692497</v>
      </c>
      <c r="P508"/>
      <c r="Q508"/>
      <c r="R508"/>
    </row>
    <row r="509" spans="1:18" x14ac:dyDescent="0.2">
      <c r="A509" s="303">
        <v>43280</v>
      </c>
      <c r="B509">
        <v>22314.47</v>
      </c>
      <c r="C509">
        <v>22332.82</v>
      </c>
      <c r="D509">
        <v>22145.48</v>
      </c>
      <c r="E509">
        <v>22304.51</v>
      </c>
      <c r="F509">
        <v>699798</v>
      </c>
      <c r="P509"/>
      <c r="Q509"/>
      <c r="R509"/>
    </row>
    <row r="510" spans="1:18" x14ac:dyDescent="0.2">
      <c r="A510" s="303">
        <v>43279</v>
      </c>
      <c r="B510">
        <v>22195.19</v>
      </c>
      <c r="C510">
        <v>22299.39</v>
      </c>
      <c r="D510">
        <v>22038.400000000001</v>
      </c>
      <c r="E510">
        <v>22270.39</v>
      </c>
      <c r="F510">
        <v>721978</v>
      </c>
      <c r="P510"/>
      <c r="Q510"/>
      <c r="R510"/>
    </row>
    <row r="511" spans="1:18" x14ac:dyDescent="0.2">
      <c r="A511" s="303">
        <v>43278</v>
      </c>
      <c r="B511">
        <v>22320.880000000001</v>
      </c>
      <c r="C511">
        <v>22356.54</v>
      </c>
      <c r="D511">
        <v>22205.34</v>
      </c>
      <c r="E511">
        <v>22271.77</v>
      </c>
      <c r="F511">
        <v>677767</v>
      </c>
      <c r="P511"/>
      <c r="Q511"/>
      <c r="R511"/>
    </row>
    <row r="512" spans="1:18" x14ac:dyDescent="0.2">
      <c r="A512" s="303">
        <v>43277</v>
      </c>
      <c r="B512">
        <v>22160.33</v>
      </c>
      <c r="C512">
        <v>22368.78</v>
      </c>
      <c r="D512">
        <v>22104.12</v>
      </c>
      <c r="E512">
        <v>22342</v>
      </c>
      <c r="F512">
        <v>735174</v>
      </c>
      <c r="P512"/>
      <c r="Q512"/>
      <c r="R512"/>
    </row>
    <row r="513" spans="1:18" x14ac:dyDescent="0.2">
      <c r="A513" s="303">
        <v>43276</v>
      </c>
      <c r="B513">
        <v>22543.56</v>
      </c>
      <c r="C513">
        <v>22556.55</v>
      </c>
      <c r="D513">
        <v>22312.79</v>
      </c>
      <c r="E513">
        <v>22338.15</v>
      </c>
      <c r="F513">
        <v>625477</v>
      </c>
      <c r="P513"/>
      <c r="Q513"/>
      <c r="R513"/>
    </row>
    <row r="514" spans="1:18" x14ac:dyDescent="0.2">
      <c r="A514" s="303">
        <v>43273</v>
      </c>
      <c r="B514">
        <v>22456.45</v>
      </c>
      <c r="C514">
        <v>22535.65</v>
      </c>
      <c r="D514">
        <v>22414.18</v>
      </c>
      <c r="E514">
        <v>22516.83</v>
      </c>
      <c r="F514">
        <v>886101</v>
      </c>
      <c r="P514"/>
      <c r="Q514"/>
      <c r="R514"/>
    </row>
    <row r="515" spans="1:18" x14ac:dyDescent="0.2">
      <c r="A515" s="303">
        <v>43272</v>
      </c>
      <c r="B515">
        <v>22523.279999999999</v>
      </c>
      <c r="C515">
        <v>22782.01</v>
      </c>
      <c r="D515">
        <v>22491.08</v>
      </c>
      <c r="E515">
        <v>22693.040000000001</v>
      </c>
      <c r="F515">
        <v>783004</v>
      </c>
      <c r="P515"/>
      <c r="Q515"/>
      <c r="R515"/>
    </row>
    <row r="516" spans="1:18" x14ac:dyDescent="0.2">
      <c r="A516" s="303">
        <v>43271</v>
      </c>
      <c r="B516">
        <v>22338.53</v>
      </c>
      <c r="C516">
        <v>22581.4</v>
      </c>
      <c r="D516">
        <v>22167.16</v>
      </c>
      <c r="E516">
        <v>22555.43</v>
      </c>
      <c r="F516">
        <v>917024</v>
      </c>
      <c r="P516"/>
      <c r="Q516"/>
      <c r="R516"/>
    </row>
    <row r="517" spans="1:18" x14ac:dyDescent="0.2">
      <c r="A517" s="303">
        <v>43270</v>
      </c>
      <c r="B517">
        <v>22565.919999999998</v>
      </c>
      <c r="C517">
        <v>22618.52</v>
      </c>
      <c r="D517">
        <v>22278.48</v>
      </c>
      <c r="E517">
        <v>22278.48</v>
      </c>
      <c r="F517">
        <v>818903</v>
      </c>
      <c r="P517"/>
      <c r="Q517"/>
      <c r="R517"/>
    </row>
    <row r="518" spans="1:18" x14ac:dyDescent="0.2">
      <c r="A518" s="303">
        <v>43269</v>
      </c>
      <c r="B518">
        <v>22806.57</v>
      </c>
      <c r="C518">
        <v>22806.89</v>
      </c>
      <c r="D518">
        <v>22601.13</v>
      </c>
      <c r="E518">
        <v>22680.33</v>
      </c>
      <c r="F518">
        <v>669855</v>
      </c>
      <c r="P518"/>
      <c r="Q518"/>
      <c r="R518"/>
    </row>
    <row r="519" spans="1:18" x14ac:dyDescent="0.2">
      <c r="A519" s="303">
        <v>43266</v>
      </c>
      <c r="B519">
        <v>22883.24</v>
      </c>
      <c r="C519">
        <v>22885.84</v>
      </c>
      <c r="D519">
        <v>22770.38</v>
      </c>
      <c r="E519">
        <v>22851.75</v>
      </c>
      <c r="F519">
        <v>912370</v>
      </c>
      <c r="P519"/>
      <c r="Q519"/>
      <c r="R519"/>
    </row>
    <row r="520" spans="1:18" x14ac:dyDescent="0.2">
      <c r="A520" s="303">
        <v>43265</v>
      </c>
      <c r="B520">
        <v>22842.959999999999</v>
      </c>
      <c r="C520">
        <v>22898.39</v>
      </c>
      <c r="D520">
        <v>22738.61</v>
      </c>
      <c r="E520">
        <v>22738.61</v>
      </c>
      <c r="F520">
        <v>742713</v>
      </c>
      <c r="P520"/>
      <c r="Q520"/>
      <c r="R520"/>
    </row>
    <row r="521" spans="1:18" x14ac:dyDescent="0.2">
      <c r="A521" s="303">
        <v>43264</v>
      </c>
      <c r="B521">
        <v>22896.17</v>
      </c>
      <c r="C521">
        <v>22993.26</v>
      </c>
      <c r="D521">
        <v>22895.31</v>
      </c>
      <c r="E521">
        <v>22966.38</v>
      </c>
      <c r="F521">
        <v>587738</v>
      </c>
      <c r="P521"/>
      <c r="Q521"/>
      <c r="R521"/>
    </row>
    <row r="522" spans="1:18" x14ac:dyDescent="0.2">
      <c r="A522" s="303">
        <v>43263</v>
      </c>
      <c r="B522">
        <v>22977.22</v>
      </c>
      <c r="C522">
        <v>23011.57</v>
      </c>
      <c r="D522">
        <v>22797.73</v>
      </c>
      <c r="E522">
        <v>22878.35</v>
      </c>
      <c r="F522">
        <v>659017</v>
      </c>
      <c r="P522"/>
      <c r="Q522"/>
      <c r="R522"/>
    </row>
    <row r="523" spans="1:18" x14ac:dyDescent="0.2">
      <c r="A523" s="303">
        <v>43262</v>
      </c>
      <c r="B523">
        <v>22686.95</v>
      </c>
      <c r="C523">
        <v>22856.080000000002</v>
      </c>
      <c r="D523">
        <v>22667.3</v>
      </c>
      <c r="E523">
        <v>22804.04</v>
      </c>
      <c r="F523">
        <v>573985</v>
      </c>
      <c r="P523"/>
      <c r="Q523"/>
      <c r="R523"/>
    </row>
    <row r="524" spans="1:18" x14ac:dyDescent="0.2">
      <c r="A524" s="303">
        <v>43259</v>
      </c>
      <c r="B524">
        <v>22799.38</v>
      </c>
      <c r="C524">
        <v>22879</v>
      </c>
      <c r="D524">
        <v>22694.5</v>
      </c>
      <c r="E524">
        <v>22694.5</v>
      </c>
      <c r="F524">
        <v>877581</v>
      </c>
      <c r="P524"/>
      <c r="Q524"/>
      <c r="R524"/>
    </row>
    <row r="525" spans="1:18" x14ac:dyDescent="0.2">
      <c r="A525" s="303">
        <v>43258</v>
      </c>
      <c r="B525">
        <v>22748.720000000001</v>
      </c>
      <c r="C525">
        <v>22856.37</v>
      </c>
      <c r="D525">
        <v>22732.18</v>
      </c>
      <c r="E525">
        <v>22823.26</v>
      </c>
      <c r="F525">
        <v>743579</v>
      </c>
      <c r="P525"/>
      <c r="Q525"/>
      <c r="R525"/>
    </row>
    <row r="526" spans="1:18" x14ac:dyDescent="0.2">
      <c r="A526" s="303">
        <v>43257</v>
      </c>
      <c r="B526">
        <v>22520.31</v>
      </c>
      <c r="C526">
        <v>22662.82</v>
      </c>
      <c r="D526">
        <v>22498.59</v>
      </c>
      <c r="E526">
        <v>22625.73</v>
      </c>
      <c r="F526">
        <v>700134</v>
      </c>
      <c r="P526"/>
      <c r="Q526"/>
      <c r="R526"/>
    </row>
    <row r="527" spans="1:18" x14ac:dyDescent="0.2">
      <c r="A527" s="303">
        <v>43256</v>
      </c>
      <c r="B527">
        <v>22552.17</v>
      </c>
      <c r="C527">
        <v>22602.13</v>
      </c>
      <c r="D527">
        <v>22470.04</v>
      </c>
      <c r="E527">
        <v>22539.54</v>
      </c>
      <c r="F527">
        <v>678022</v>
      </c>
      <c r="P527"/>
      <c r="Q527"/>
      <c r="R527"/>
    </row>
    <row r="528" spans="1:18" x14ac:dyDescent="0.2">
      <c r="A528" s="303">
        <v>43255</v>
      </c>
      <c r="B528">
        <v>22365.09</v>
      </c>
      <c r="C528">
        <v>22515.72</v>
      </c>
      <c r="D528">
        <v>22355.83</v>
      </c>
      <c r="E528">
        <v>22475.94</v>
      </c>
      <c r="F528">
        <v>741228</v>
      </c>
      <c r="P528"/>
      <c r="Q528"/>
      <c r="R528"/>
    </row>
    <row r="529" spans="1:18" x14ac:dyDescent="0.2">
      <c r="A529" s="303">
        <v>43252</v>
      </c>
      <c r="B529">
        <v>22126.25</v>
      </c>
      <c r="C529">
        <v>22316.91</v>
      </c>
      <c r="D529">
        <v>22098.04</v>
      </c>
      <c r="E529">
        <v>22171.35</v>
      </c>
      <c r="F529">
        <v>850358</v>
      </c>
      <c r="P529"/>
      <c r="Q529"/>
      <c r="R529"/>
    </row>
    <row r="530" spans="1:18" x14ac:dyDescent="0.2">
      <c r="A530" s="303">
        <v>43251</v>
      </c>
      <c r="B530">
        <v>22163.4</v>
      </c>
      <c r="C530">
        <v>22254.42</v>
      </c>
      <c r="D530">
        <v>22098</v>
      </c>
      <c r="E530">
        <v>22201.82</v>
      </c>
      <c r="F530">
        <v>1365398</v>
      </c>
      <c r="P530"/>
      <c r="Q530"/>
      <c r="R530"/>
    </row>
    <row r="531" spans="1:18" x14ac:dyDescent="0.2">
      <c r="A531" s="303">
        <v>43250</v>
      </c>
      <c r="B531">
        <v>22051.97</v>
      </c>
      <c r="C531">
        <v>22079.23</v>
      </c>
      <c r="D531">
        <v>21931.65</v>
      </c>
      <c r="E531">
        <v>22018.52</v>
      </c>
      <c r="F531">
        <v>933233</v>
      </c>
      <c r="P531"/>
      <c r="Q531"/>
      <c r="R531"/>
    </row>
    <row r="532" spans="1:18" x14ac:dyDescent="0.2">
      <c r="A532" s="303">
        <v>43249</v>
      </c>
      <c r="B532">
        <v>22431.95</v>
      </c>
      <c r="C532">
        <v>22439.1</v>
      </c>
      <c r="D532">
        <v>22240.39</v>
      </c>
      <c r="E532">
        <v>22358.43</v>
      </c>
      <c r="F532">
        <v>616424</v>
      </c>
      <c r="P532"/>
      <c r="Q532"/>
      <c r="R532"/>
    </row>
    <row r="533" spans="1:18" x14ac:dyDescent="0.2">
      <c r="A533" s="303">
        <v>43248</v>
      </c>
      <c r="B533">
        <v>22488.95</v>
      </c>
      <c r="C533">
        <v>22547.67</v>
      </c>
      <c r="D533">
        <v>22410.91</v>
      </c>
      <c r="E533">
        <v>22481.09</v>
      </c>
      <c r="F533">
        <v>545112</v>
      </c>
      <c r="P533"/>
      <c r="Q533"/>
      <c r="R533"/>
    </row>
    <row r="534" spans="1:18" x14ac:dyDescent="0.2">
      <c r="A534" s="303">
        <v>43245</v>
      </c>
      <c r="B534">
        <v>22380.22</v>
      </c>
      <c r="C534">
        <v>22509.360000000001</v>
      </c>
      <c r="D534">
        <v>22318.15</v>
      </c>
      <c r="E534">
        <v>22450.79</v>
      </c>
      <c r="F534">
        <v>725572</v>
      </c>
      <c r="P534"/>
      <c r="Q534"/>
      <c r="R534"/>
    </row>
    <row r="535" spans="1:18" x14ac:dyDescent="0.2">
      <c r="A535" s="303">
        <v>43244</v>
      </c>
      <c r="B535">
        <v>22621.29</v>
      </c>
      <c r="C535">
        <v>22644.69</v>
      </c>
      <c r="D535">
        <v>22366.6</v>
      </c>
      <c r="E535">
        <v>22437.01</v>
      </c>
      <c r="F535">
        <v>881970</v>
      </c>
      <c r="P535"/>
      <c r="Q535"/>
      <c r="R535"/>
    </row>
    <row r="536" spans="1:18" x14ac:dyDescent="0.2">
      <c r="A536" s="303">
        <v>43243</v>
      </c>
      <c r="B536">
        <v>22868.79</v>
      </c>
      <c r="C536">
        <v>22949.73</v>
      </c>
      <c r="D536">
        <v>22649.85</v>
      </c>
      <c r="E536">
        <v>22689.74</v>
      </c>
      <c r="F536">
        <v>773137</v>
      </c>
      <c r="P536"/>
      <c r="Q536"/>
      <c r="R536"/>
    </row>
    <row r="537" spans="1:18" x14ac:dyDescent="0.2">
      <c r="A537" s="303">
        <v>43242</v>
      </c>
      <c r="B537">
        <v>23025.95</v>
      </c>
      <c r="C537">
        <v>23031.67</v>
      </c>
      <c r="D537">
        <v>22952.87</v>
      </c>
      <c r="E537">
        <v>22960.34</v>
      </c>
      <c r="F537">
        <v>612262</v>
      </c>
      <c r="P537"/>
      <c r="Q537"/>
      <c r="R537"/>
    </row>
    <row r="538" spans="1:18" x14ac:dyDescent="0.2">
      <c r="A538" s="303">
        <v>43241</v>
      </c>
      <c r="B538">
        <v>22937.58</v>
      </c>
      <c r="C538">
        <v>23050.39</v>
      </c>
      <c r="D538">
        <v>22935.31</v>
      </c>
      <c r="E538">
        <v>23002.37</v>
      </c>
      <c r="F538">
        <v>608974</v>
      </c>
      <c r="P538"/>
      <c r="Q538"/>
      <c r="R538"/>
    </row>
    <row r="539" spans="1:18" x14ac:dyDescent="0.2">
      <c r="A539" s="303">
        <v>43238</v>
      </c>
      <c r="B539">
        <v>22907.200000000001</v>
      </c>
      <c r="C539">
        <v>22954.19</v>
      </c>
      <c r="D539">
        <v>22867.3</v>
      </c>
      <c r="E539">
        <v>22930.36</v>
      </c>
      <c r="F539">
        <v>672853</v>
      </c>
      <c r="P539"/>
      <c r="Q539"/>
      <c r="R539"/>
    </row>
    <row r="540" spans="1:18" x14ac:dyDescent="0.2">
      <c r="A540" s="303">
        <v>43237</v>
      </c>
      <c r="B540">
        <v>22820.62</v>
      </c>
      <c r="C540">
        <v>22887.03</v>
      </c>
      <c r="D540">
        <v>22799.16</v>
      </c>
      <c r="E540">
        <v>22838.37</v>
      </c>
      <c r="F540">
        <v>779173</v>
      </c>
      <c r="P540"/>
      <c r="Q540"/>
      <c r="R540"/>
    </row>
    <row r="541" spans="1:18" x14ac:dyDescent="0.2">
      <c r="A541" s="303">
        <v>43236</v>
      </c>
      <c r="B541">
        <v>22730.12</v>
      </c>
      <c r="C541">
        <v>22796.14</v>
      </c>
      <c r="D541">
        <v>22695.84</v>
      </c>
      <c r="E541">
        <v>22717.23</v>
      </c>
      <c r="F541">
        <v>826583</v>
      </c>
      <c r="P541"/>
      <c r="Q541"/>
      <c r="R541"/>
    </row>
    <row r="542" spans="1:18" x14ac:dyDescent="0.2">
      <c r="A542" s="303">
        <v>43235</v>
      </c>
      <c r="B542">
        <v>22889.47</v>
      </c>
      <c r="C542">
        <v>22912.06</v>
      </c>
      <c r="D542">
        <v>22805.72</v>
      </c>
      <c r="E542">
        <v>22818.02</v>
      </c>
      <c r="F542">
        <v>891344</v>
      </c>
      <c r="P542"/>
      <c r="Q542"/>
      <c r="R542"/>
    </row>
    <row r="543" spans="1:18" x14ac:dyDescent="0.2">
      <c r="A543" s="303">
        <v>43234</v>
      </c>
      <c r="B543">
        <v>22705.3</v>
      </c>
      <c r="C543">
        <v>22894.76</v>
      </c>
      <c r="D543">
        <v>22683.64</v>
      </c>
      <c r="E543">
        <v>22865.86</v>
      </c>
      <c r="F543">
        <v>709815</v>
      </c>
      <c r="P543"/>
      <c r="Q543"/>
      <c r="R543"/>
    </row>
    <row r="544" spans="1:18" x14ac:dyDescent="0.2">
      <c r="A544" s="303">
        <v>43231</v>
      </c>
      <c r="B544">
        <v>22573.95</v>
      </c>
      <c r="C544">
        <v>22769.16</v>
      </c>
      <c r="D544">
        <v>22545.47</v>
      </c>
      <c r="E544">
        <v>22758.48</v>
      </c>
      <c r="F544">
        <v>827483</v>
      </c>
      <c r="P544"/>
      <c r="Q544"/>
      <c r="R544"/>
    </row>
    <row r="545" spans="1:18" x14ac:dyDescent="0.2">
      <c r="A545" s="303">
        <v>43230</v>
      </c>
      <c r="B545">
        <v>22482.51</v>
      </c>
      <c r="C545">
        <v>22530.639999999999</v>
      </c>
      <c r="D545">
        <v>22418.75</v>
      </c>
      <c r="E545">
        <v>22497.18</v>
      </c>
      <c r="F545">
        <v>755870</v>
      </c>
      <c r="P545"/>
      <c r="Q545"/>
      <c r="R545"/>
    </row>
    <row r="546" spans="1:18" x14ac:dyDescent="0.2">
      <c r="A546" s="303">
        <v>43229</v>
      </c>
      <c r="B546">
        <v>22463.01</v>
      </c>
      <c r="C546">
        <v>22478.639999999999</v>
      </c>
      <c r="D546">
        <v>22364.75</v>
      </c>
      <c r="E546">
        <v>22408.880000000001</v>
      </c>
      <c r="F546">
        <v>887137</v>
      </c>
      <c r="P546"/>
      <c r="Q546"/>
      <c r="R546"/>
    </row>
    <row r="547" spans="1:18" x14ac:dyDescent="0.2">
      <c r="A547" s="303">
        <v>43228</v>
      </c>
      <c r="B547">
        <v>22440.65</v>
      </c>
      <c r="C547">
        <v>22566.68</v>
      </c>
      <c r="D547">
        <v>22423.23</v>
      </c>
      <c r="E547">
        <v>22508.69</v>
      </c>
      <c r="F547">
        <v>794463</v>
      </c>
      <c r="P547"/>
      <c r="Q547"/>
      <c r="R547"/>
    </row>
    <row r="548" spans="1:18" x14ac:dyDescent="0.2">
      <c r="A548" s="303">
        <v>43227</v>
      </c>
      <c r="B548">
        <v>22513.22</v>
      </c>
      <c r="C548">
        <v>22513.48</v>
      </c>
      <c r="D548">
        <v>22350.91</v>
      </c>
      <c r="E548">
        <v>22467.16</v>
      </c>
      <c r="F548">
        <v>710778</v>
      </c>
      <c r="P548"/>
      <c r="Q548"/>
      <c r="R548"/>
    </row>
    <row r="549" spans="1:18" x14ac:dyDescent="0.2">
      <c r="A549" s="303">
        <v>43222</v>
      </c>
      <c r="B549">
        <v>22568.19</v>
      </c>
      <c r="C549">
        <v>22568.19</v>
      </c>
      <c r="D549">
        <v>22426.55</v>
      </c>
      <c r="E549">
        <v>22472.78</v>
      </c>
      <c r="F549">
        <v>728576</v>
      </c>
      <c r="P549"/>
      <c r="Q549"/>
      <c r="R549"/>
    </row>
    <row r="550" spans="1:18" x14ac:dyDescent="0.2">
      <c r="A550" s="303">
        <v>43221</v>
      </c>
      <c r="B550">
        <v>22453.42</v>
      </c>
      <c r="C550">
        <v>22519.45</v>
      </c>
      <c r="D550">
        <v>22411.43</v>
      </c>
      <c r="E550">
        <v>22508.03</v>
      </c>
      <c r="F550">
        <v>926773</v>
      </c>
      <c r="P550"/>
      <c r="Q550"/>
      <c r="R550"/>
    </row>
    <row r="551" spans="1:18" x14ac:dyDescent="0.2">
      <c r="A551" s="303">
        <v>43217</v>
      </c>
      <c r="B551">
        <v>22466.66</v>
      </c>
      <c r="C551">
        <v>22495.56</v>
      </c>
      <c r="D551">
        <v>22357.53</v>
      </c>
      <c r="E551">
        <v>22467.87</v>
      </c>
      <c r="F551">
        <v>919187</v>
      </c>
      <c r="P551"/>
      <c r="Q551"/>
      <c r="R551"/>
    </row>
    <row r="552" spans="1:18" x14ac:dyDescent="0.2">
      <c r="A552" s="303">
        <v>43216</v>
      </c>
      <c r="B552">
        <v>22278.77</v>
      </c>
      <c r="C552">
        <v>22381.66</v>
      </c>
      <c r="D552">
        <v>22265.200000000001</v>
      </c>
      <c r="E552">
        <v>22319.61</v>
      </c>
      <c r="F552">
        <v>750734</v>
      </c>
      <c r="P552"/>
      <c r="Q552"/>
      <c r="R552"/>
    </row>
    <row r="553" spans="1:18" x14ac:dyDescent="0.2">
      <c r="A553" s="303">
        <v>43215</v>
      </c>
      <c r="B553">
        <v>22118.62</v>
      </c>
      <c r="C553">
        <v>22228.78</v>
      </c>
      <c r="D553">
        <v>22080.76</v>
      </c>
      <c r="E553">
        <v>22215.32</v>
      </c>
      <c r="F553">
        <v>755984</v>
      </c>
      <c r="P553"/>
      <c r="Q553"/>
      <c r="R553"/>
    </row>
    <row r="554" spans="1:18" x14ac:dyDescent="0.2">
      <c r="A554" s="303">
        <v>43214</v>
      </c>
      <c r="B554">
        <v>22228.82</v>
      </c>
      <c r="C554">
        <v>22304.69</v>
      </c>
      <c r="D554">
        <v>22149.59</v>
      </c>
      <c r="E554">
        <v>22278.12</v>
      </c>
      <c r="F554">
        <v>789319</v>
      </c>
      <c r="P554"/>
      <c r="Q554"/>
      <c r="R554"/>
    </row>
    <row r="555" spans="1:18" x14ac:dyDescent="0.2">
      <c r="A555" s="303">
        <v>43213</v>
      </c>
      <c r="B555">
        <v>22157.88</v>
      </c>
      <c r="C555">
        <v>22204.86</v>
      </c>
      <c r="D555">
        <v>22065.52</v>
      </c>
      <c r="E555">
        <v>22088.04</v>
      </c>
      <c r="F555">
        <v>659952</v>
      </c>
      <c r="P555"/>
      <c r="Q555"/>
      <c r="R555"/>
    </row>
    <row r="556" spans="1:18" x14ac:dyDescent="0.2">
      <c r="A556" s="303">
        <v>43210</v>
      </c>
      <c r="B556">
        <v>22148.22</v>
      </c>
      <c r="C556">
        <v>22261.35</v>
      </c>
      <c r="D556">
        <v>22076.63</v>
      </c>
      <c r="E556">
        <v>22162.240000000002</v>
      </c>
      <c r="F556">
        <v>718220</v>
      </c>
      <c r="P556"/>
      <c r="Q556"/>
      <c r="R556"/>
    </row>
    <row r="557" spans="1:18" x14ac:dyDescent="0.2">
      <c r="A557" s="303">
        <v>43209</v>
      </c>
      <c r="B557">
        <v>22231.86</v>
      </c>
      <c r="C557">
        <v>22360.65</v>
      </c>
      <c r="D557">
        <v>22176.86</v>
      </c>
      <c r="E557">
        <v>22191.18</v>
      </c>
      <c r="F557">
        <v>821701</v>
      </c>
      <c r="P557"/>
      <c r="Q557"/>
      <c r="R557"/>
    </row>
    <row r="558" spans="1:18" x14ac:dyDescent="0.2">
      <c r="A558" s="303">
        <v>43208</v>
      </c>
      <c r="B558">
        <v>21929.01</v>
      </c>
      <c r="C558">
        <v>22194.11</v>
      </c>
      <c r="D558">
        <v>21914.959999999999</v>
      </c>
      <c r="E558">
        <v>22158.2</v>
      </c>
      <c r="F558">
        <v>726076</v>
      </c>
      <c r="P558"/>
      <c r="Q558"/>
      <c r="R558"/>
    </row>
    <row r="559" spans="1:18" x14ac:dyDescent="0.2">
      <c r="A559" s="303">
        <v>43207</v>
      </c>
      <c r="B559">
        <v>21801.83</v>
      </c>
      <c r="C559">
        <v>21889.89</v>
      </c>
      <c r="D559">
        <v>21772.42</v>
      </c>
      <c r="E559">
        <v>21847.59</v>
      </c>
      <c r="F559">
        <v>592456</v>
      </c>
      <c r="P559"/>
      <c r="Q559"/>
      <c r="R559"/>
    </row>
    <row r="560" spans="1:18" x14ac:dyDescent="0.2">
      <c r="A560" s="303">
        <v>43206</v>
      </c>
      <c r="B560">
        <v>21843.55</v>
      </c>
      <c r="C560">
        <v>21879.69</v>
      </c>
      <c r="D560">
        <v>21775.61</v>
      </c>
      <c r="E560">
        <v>21835.53</v>
      </c>
      <c r="F560">
        <v>550306</v>
      </c>
      <c r="P560"/>
      <c r="Q560"/>
      <c r="R560"/>
    </row>
    <row r="561" spans="1:18" x14ac:dyDescent="0.2">
      <c r="A561" s="303">
        <v>43203</v>
      </c>
      <c r="B561">
        <v>21801.41</v>
      </c>
      <c r="C561">
        <v>21917.35</v>
      </c>
      <c r="D561">
        <v>21746.69</v>
      </c>
      <c r="E561">
        <v>21778.74</v>
      </c>
      <c r="F561">
        <v>754051</v>
      </c>
      <c r="P561"/>
      <c r="Q561"/>
      <c r="R561"/>
    </row>
    <row r="562" spans="1:18" x14ac:dyDescent="0.2">
      <c r="A562" s="303">
        <v>43202</v>
      </c>
      <c r="B562">
        <v>21657.87</v>
      </c>
      <c r="C562">
        <v>21719.43</v>
      </c>
      <c r="D562">
        <v>21591.39</v>
      </c>
      <c r="E562">
        <v>21660.28</v>
      </c>
      <c r="F562">
        <v>601806</v>
      </c>
      <c r="P562"/>
      <c r="Q562"/>
      <c r="R562"/>
    </row>
    <row r="563" spans="1:18" x14ac:dyDescent="0.2">
      <c r="A563" s="303">
        <v>43201</v>
      </c>
      <c r="B563">
        <v>21819.09</v>
      </c>
      <c r="C563">
        <v>21837.360000000001</v>
      </c>
      <c r="D563">
        <v>21687.1</v>
      </c>
      <c r="E563">
        <v>21687.1</v>
      </c>
      <c r="F563">
        <v>716520</v>
      </c>
      <c r="P563"/>
      <c r="Q563"/>
      <c r="R563"/>
    </row>
    <row r="564" spans="1:18" x14ac:dyDescent="0.2">
      <c r="A564" s="303">
        <v>43200</v>
      </c>
      <c r="B564">
        <v>21599.67</v>
      </c>
      <c r="C564">
        <v>21933.99</v>
      </c>
      <c r="D564">
        <v>21542.37</v>
      </c>
      <c r="E564">
        <v>21794.32</v>
      </c>
      <c r="F564">
        <v>770246</v>
      </c>
      <c r="P564"/>
      <c r="Q564"/>
      <c r="R564"/>
    </row>
    <row r="565" spans="1:18" x14ac:dyDescent="0.2">
      <c r="A565" s="303">
        <v>43199</v>
      </c>
      <c r="B565">
        <v>21534.33</v>
      </c>
      <c r="C565">
        <v>21737.09</v>
      </c>
      <c r="D565">
        <v>21517.77</v>
      </c>
      <c r="E565">
        <v>21678.26</v>
      </c>
      <c r="F565">
        <v>640432</v>
      </c>
      <c r="P565"/>
      <c r="Q565"/>
      <c r="R565"/>
    </row>
    <row r="566" spans="1:18" x14ac:dyDescent="0.2">
      <c r="A566" s="303">
        <v>43196</v>
      </c>
      <c r="B566">
        <v>21633.73</v>
      </c>
      <c r="C566">
        <v>21742.84</v>
      </c>
      <c r="D566">
        <v>21550.42</v>
      </c>
      <c r="E566">
        <v>21567.52</v>
      </c>
      <c r="F566">
        <v>767065</v>
      </c>
      <c r="P566"/>
      <c r="Q566"/>
      <c r="R566"/>
    </row>
    <row r="567" spans="1:18" x14ac:dyDescent="0.2">
      <c r="A567" s="303">
        <v>43195</v>
      </c>
      <c r="B567">
        <v>21541.18</v>
      </c>
      <c r="C567">
        <v>21737.66</v>
      </c>
      <c r="D567">
        <v>21462.1</v>
      </c>
      <c r="E567">
        <v>21645.42</v>
      </c>
      <c r="F567">
        <v>832020</v>
      </c>
      <c r="P567"/>
      <c r="Q567"/>
      <c r="R567"/>
    </row>
    <row r="568" spans="1:18" x14ac:dyDescent="0.2">
      <c r="A568" s="303">
        <v>43194</v>
      </c>
      <c r="B568">
        <v>21415.85</v>
      </c>
      <c r="C568">
        <v>21415.85</v>
      </c>
      <c r="D568">
        <v>21238.18</v>
      </c>
      <c r="E568">
        <v>21319.55</v>
      </c>
      <c r="F568">
        <v>779097</v>
      </c>
      <c r="P568"/>
      <c r="Q568"/>
      <c r="R568"/>
    </row>
    <row r="569" spans="1:18" x14ac:dyDescent="0.2">
      <c r="A569" s="303">
        <v>43193</v>
      </c>
      <c r="B569">
        <v>21115.48</v>
      </c>
      <c r="C569">
        <v>21333.5</v>
      </c>
      <c r="D569">
        <v>21056.02</v>
      </c>
      <c r="E569">
        <v>21292.29</v>
      </c>
      <c r="F569">
        <v>657954</v>
      </c>
      <c r="P569"/>
      <c r="Q569"/>
      <c r="R569"/>
    </row>
    <row r="570" spans="1:18" x14ac:dyDescent="0.2">
      <c r="A570" s="303">
        <v>43192</v>
      </c>
      <c r="B570">
        <v>21441.57</v>
      </c>
      <c r="C570">
        <v>21597.47</v>
      </c>
      <c r="D570">
        <v>21388.58</v>
      </c>
      <c r="E570">
        <v>21388.58</v>
      </c>
      <c r="F570">
        <v>490335</v>
      </c>
      <c r="P570"/>
      <c r="Q570"/>
      <c r="R570"/>
    </row>
    <row r="571" spans="1:18" x14ac:dyDescent="0.2">
      <c r="A571" s="303">
        <v>43189</v>
      </c>
      <c r="B571">
        <v>21392.42</v>
      </c>
      <c r="C571">
        <v>21512.799999999999</v>
      </c>
      <c r="D571">
        <v>21311.5</v>
      </c>
      <c r="E571">
        <v>21454.3</v>
      </c>
      <c r="F571">
        <v>655768</v>
      </c>
      <c r="P571"/>
      <c r="Q571"/>
      <c r="R571"/>
    </row>
    <row r="572" spans="1:18" x14ac:dyDescent="0.2">
      <c r="A572" s="303">
        <v>43188</v>
      </c>
      <c r="B572">
        <v>21250.959999999999</v>
      </c>
      <c r="C572">
        <v>21298.57</v>
      </c>
      <c r="D572">
        <v>20996.22</v>
      </c>
      <c r="E572">
        <v>21159.08</v>
      </c>
      <c r="F572">
        <v>813223</v>
      </c>
      <c r="P572"/>
      <c r="Q572"/>
      <c r="R572"/>
    </row>
    <row r="573" spans="1:18" x14ac:dyDescent="0.2">
      <c r="A573" s="303">
        <v>43187</v>
      </c>
      <c r="B573">
        <v>20893.05</v>
      </c>
      <c r="C573">
        <v>21031.31</v>
      </c>
      <c r="D573">
        <v>20776.82</v>
      </c>
      <c r="E573">
        <v>21031.31</v>
      </c>
      <c r="F573">
        <v>908125</v>
      </c>
      <c r="P573"/>
      <c r="Q573"/>
      <c r="R573"/>
    </row>
    <row r="574" spans="1:18" x14ac:dyDescent="0.2">
      <c r="A574" s="303">
        <v>43186</v>
      </c>
      <c r="B574">
        <v>20958.900000000001</v>
      </c>
      <c r="C574">
        <v>21317.32</v>
      </c>
      <c r="D574">
        <v>20943.310000000001</v>
      </c>
      <c r="E574">
        <v>21317.32</v>
      </c>
      <c r="F574">
        <v>1050907</v>
      </c>
      <c r="P574"/>
      <c r="Q574"/>
      <c r="R574"/>
    </row>
    <row r="575" spans="1:18" x14ac:dyDescent="0.2">
      <c r="A575" s="303">
        <v>43185</v>
      </c>
      <c r="B575">
        <v>20423.37</v>
      </c>
      <c r="C575">
        <v>20766.099999999999</v>
      </c>
      <c r="D575">
        <v>20347.490000000002</v>
      </c>
      <c r="E575">
        <v>20766.099999999999</v>
      </c>
      <c r="F575">
        <v>1004845</v>
      </c>
      <c r="P575"/>
      <c r="Q575"/>
      <c r="R575"/>
    </row>
    <row r="576" spans="1:18" x14ac:dyDescent="0.2">
      <c r="A576" s="303">
        <v>43182</v>
      </c>
      <c r="B576">
        <v>21188.799999999999</v>
      </c>
      <c r="C576">
        <v>21188.799999999999</v>
      </c>
      <c r="D576">
        <v>20559.61</v>
      </c>
      <c r="E576">
        <v>20617.86</v>
      </c>
      <c r="F576">
        <v>1246989</v>
      </c>
      <c r="P576"/>
      <c r="Q576"/>
      <c r="R576"/>
    </row>
    <row r="577" spans="1:18" x14ac:dyDescent="0.2">
      <c r="A577" s="303">
        <v>43181</v>
      </c>
      <c r="B577">
        <v>21352.16</v>
      </c>
      <c r="C577">
        <v>21592</v>
      </c>
      <c r="D577">
        <v>21349.71</v>
      </c>
      <c r="E577">
        <v>21591.99</v>
      </c>
      <c r="F577">
        <v>851614</v>
      </c>
      <c r="P577"/>
      <c r="Q577"/>
      <c r="R577"/>
    </row>
    <row r="578" spans="1:18" x14ac:dyDescent="0.2">
      <c r="A578" s="303">
        <v>43179</v>
      </c>
      <c r="B578">
        <v>21297.98</v>
      </c>
      <c r="C578">
        <v>21384.86</v>
      </c>
      <c r="D578">
        <v>21223.97</v>
      </c>
      <c r="E578">
        <v>21380.97</v>
      </c>
      <c r="F578">
        <v>685636</v>
      </c>
      <c r="P578"/>
      <c r="Q578"/>
      <c r="R578"/>
    </row>
    <row r="579" spans="1:18" x14ac:dyDescent="0.2">
      <c r="A579" s="303">
        <v>43178</v>
      </c>
      <c r="B579">
        <v>21537.9</v>
      </c>
      <c r="C579">
        <v>21659.040000000001</v>
      </c>
      <c r="D579">
        <v>21366.880000000001</v>
      </c>
      <c r="E579">
        <v>21480.9</v>
      </c>
      <c r="F579">
        <v>693524</v>
      </c>
      <c r="P579"/>
      <c r="Q579"/>
      <c r="R579"/>
    </row>
    <row r="580" spans="1:18" x14ac:dyDescent="0.2">
      <c r="A580" s="303">
        <v>43175</v>
      </c>
      <c r="B580">
        <v>21876.53</v>
      </c>
      <c r="C580">
        <v>21879.279999999999</v>
      </c>
      <c r="D580">
        <v>21632.85</v>
      </c>
      <c r="E580">
        <v>21676.51</v>
      </c>
      <c r="F580">
        <v>779919</v>
      </c>
      <c r="P580"/>
      <c r="Q580"/>
      <c r="R580"/>
    </row>
    <row r="581" spans="1:18" x14ac:dyDescent="0.2">
      <c r="A581" s="303">
        <v>43174</v>
      </c>
      <c r="B581">
        <v>21704.14</v>
      </c>
      <c r="C581">
        <v>21825.97</v>
      </c>
      <c r="D581">
        <v>21555.49</v>
      </c>
      <c r="E581">
        <v>21803.95</v>
      </c>
      <c r="F581">
        <v>672610</v>
      </c>
      <c r="P581"/>
      <c r="Q581"/>
      <c r="R581"/>
    </row>
    <row r="582" spans="1:18" x14ac:dyDescent="0.2">
      <c r="A582" s="303">
        <v>43173</v>
      </c>
      <c r="B582">
        <v>21764.99</v>
      </c>
      <c r="C582">
        <v>21881.09</v>
      </c>
      <c r="D582">
        <v>21684.02</v>
      </c>
      <c r="E582">
        <v>21777.29</v>
      </c>
      <c r="F582">
        <v>669693</v>
      </c>
      <c r="P582"/>
      <c r="Q582"/>
      <c r="R582"/>
    </row>
    <row r="583" spans="1:18" x14ac:dyDescent="0.2">
      <c r="A583" s="303">
        <v>43172</v>
      </c>
      <c r="B583">
        <v>21742.45</v>
      </c>
      <c r="C583">
        <v>21968.1</v>
      </c>
      <c r="D583">
        <v>21700.78</v>
      </c>
      <c r="E583">
        <v>21968.1</v>
      </c>
      <c r="F583">
        <v>702201</v>
      </c>
      <c r="P583"/>
      <c r="Q583"/>
      <c r="R583"/>
    </row>
    <row r="584" spans="1:18" x14ac:dyDescent="0.2">
      <c r="A584" s="303">
        <v>43171</v>
      </c>
      <c r="B584">
        <v>21826.1</v>
      </c>
      <c r="C584">
        <v>21971.16</v>
      </c>
      <c r="D584">
        <v>21689.97</v>
      </c>
      <c r="E584">
        <v>21824.03</v>
      </c>
      <c r="F584">
        <v>728258</v>
      </c>
      <c r="P584"/>
      <c r="Q584"/>
      <c r="R584"/>
    </row>
    <row r="585" spans="1:18" x14ac:dyDescent="0.2">
      <c r="A585" s="303">
        <v>43168</v>
      </c>
      <c r="B585">
        <v>21594.22</v>
      </c>
      <c r="C585">
        <v>21884.45</v>
      </c>
      <c r="D585">
        <v>21357.55</v>
      </c>
      <c r="E585">
        <v>21469.200000000001</v>
      </c>
      <c r="F585">
        <v>1139188</v>
      </c>
      <c r="P585"/>
      <c r="Q585"/>
      <c r="R585"/>
    </row>
    <row r="586" spans="1:18" x14ac:dyDescent="0.2">
      <c r="A586" s="303">
        <v>43167</v>
      </c>
      <c r="B586">
        <v>21488.16</v>
      </c>
      <c r="C586">
        <v>21488.16</v>
      </c>
      <c r="D586">
        <v>21299.4</v>
      </c>
      <c r="E586">
        <v>21368.07</v>
      </c>
      <c r="F586">
        <v>742541</v>
      </c>
      <c r="P586"/>
      <c r="Q586"/>
      <c r="R586"/>
    </row>
    <row r="587" spans="1:18" x14ac:dyDescent="0.2">
      <c r="A587" s="303">
        <v>43166</v>
      </c>
      <c r="B587">
        <v>21261.96</v>
      </c>
      <c r="C587">
        <v>21484.080000000002</v>
      </c>
      <c r="D587">
        <v>21201.94</v>
      </c>
      <c r="E587">
        <v>21252.720000000001</v>
      </c>
      <c r="F587">
        <v>897302</v>
      </c>
      <c r="P587"/>
      <c r="Q587"/>
      <c r="R587"/>
    </row>
    <row r="588" spans="1:18" x14ac:dyDescent="0.2">
      <c r="A588" s="303">
        <v>43165</v>
      </c>
      <c r="B588">
        <v>21390.2</v>
      </c>
      <c r="C588">
        <v>21551.14</v>
      </c>
      <c r="D588">
        <v>21381.42</v>
      </c>
      <c r="E588">
        <v>21417.759999999998</v>
      </c>
      <c r="F588">
        <v>787621</v>
      </c>
      <c r="P588"/>
      <c r="Q588"/>
      <c r="R588"/>
    </row>
    <row r="589" spans="1:18" x14ac:dyDescent="0.2">
      <c r="A589" s="303">
        <v>43164</v>
      </c>
      <c r="B589">
        <v>21047.81</v>
      </c>
      <c r="C589">
        <v>21164.38</v>
      </c>
      <c r="D589">
        <v>20937.259999999998</v>
      </c>
      <c r="E589">
        <v>21042.09</v>
      </c>
      <c r="F589">
        <v>898566</v>
      </c>
      <c r="P589"/>
      <c r="Q589"/>
      <c r="R589"/>
    </row>
    <row r="590" spans="1:18" x14ac:dyDescent="0.2">
      <c r="A590" s="303">
        <v>43161</v>
      </c>
      <c r="B590">
        <v>21339.98</v>
      </c>
      <c r="C590">
        <v>21366.09</v>
      </c>
      <c r="D590">
        <v>21088.959999999999</v>
      </c>
      <c r="E590">
        <v>21181.64</v>
      </c>
      <c r="F590">
        <v>1000586</v>
      </c>
      <c r="P590"/>
      <c r="Q590"/>
      <c r="R590"/>
    </row>
    <row r="591" spans="1:18" x14ac:dyDescent="0.2">
      <c r="A591" s="303">
        <v>43160</v>
      </c>
      <c r="B591">
        <v>21901.13</v>
      </c>
      <c r="C591">
        <v>21901.13</v>
      </c>
      <c r="D591">
        <v>21645.22</v>
      </c>
      <c r="E591">
        <v>21724.47</v>
      </c>
      <c r="F591">
        <v>930668</v>
      </c>
      <c r="P591"/>
      <c r="Q591"/>
      <c r="R591"/>
    </row>
    <row r="592" spans="1:18" x14ac:dyDescent="0.2">
      <c r="A592" s="303">
        <v>43159</v>
      </c>
      <c r="B592">
        <v>22292.53</v>
      </c>
      <c r="C592">
        <v>22380.28</v>
      </c>
      <c r="D592">
        <v>22068.240000000002</v>
      </c>
      <c r="E592">
        <v>22068.240000000002</v>
      </c>
      <c r="F592">
        <v>914897</v>
      </c>
      <c r="P592"/>
      <c r="Q592"/>
      <c r="R592"/>
    </row>
    <row r="593" spans="1:18" x14ac:dyDescent="0.2">
      <c r="A593" s="303">
        <v>43158</v>
      </c>
      <c r="B593">
        <v>22391.67</v>
      </c>
      <c r="C593">
        <v>22502.05</v>
      </c>
      <c r="D593">
        <v>22325.07</v>
      </c>
      <c r="E593">
        <v>22389.86</v>
      </c>
      <c r="F593">
        <v>765758</v>
      </c>
      <c r="P593"/>
      <c r="Q593"/>
      <c r="R593"/>
    </row>
    <row r="594" spans="1:18" x14ac:dyDescent="0.2">
      <c r="A594" s="303">
        <v>43157</v>
      </c>
      <c r="B594">
        <v>22134.639999999999</v>
      </c>
      <c r="C594">
        <v>22226.53</v>
      </c>
      <c r="D594">
        <v>22040.87</v>
      </c>
      <c r="E594">
        <v>22153.63</v>
      </c>
      <c r="F594">
        <v>665568</v>
      </c>
      <c r="P594"/>
      <c r="Q594"/>
      <c r="R594"/>
    </row>
    <row r="595" spans="1:18" x14ac:dyDescent="0.2">
      <c r="A595" s="303">
        <v>43154</v>
      </c>
      <c r="B595">
        <v>21789.72</v>
      </c>
      <c r="C595">
        <v>21903.39</v>
      </c>
      <c r="D595">
        <v>21741.63</v>
      </c>
      <c r="E595">
        <v>21892.78</v>
      </c>
      <c r="F595">
        <v>665755</v>
      </c>
      <c r="P595"/>
      <c r="Q595"/>
      <c r="R595"/>
    </row>
    <row r="596" spans="1:18" x14ac:dyDescent="0.2">
      <c r="A596" s="303">
        <v>43153</v>
      </c>
      <c r="B596">
        <v>21789.88</v>
      </c>
      <c r="C596">
        <v>21799.4</v>
      </c>
      <c r="D596">
        <v>21626.85</v>
      </c>
      <c r="E596">
        <v>21736.44</v>
      </c>
      <c r="F596">
        <v>796713</v>
      </c>
      <c r="P596"/>
      <c r="Q596"/>
      <c r="R596"/>
    </row>
    <row r="597" spans="1:18" x14ac:dyDescent="0.2">
      <c r="A597" s="303">
        <v>43152</v>
      </c>
      <c r="B597">
        <v>21942.42</v>
      </c>
      <c r="C597">
        <v>22130.58</v>
      </c>
      <c r="D597">
        <v>21836.73</v>
      </c>
      <c r="E597">
        <v>21970.81</v>
      </c>
      <c r="F597">
        <v>803495</v>
      </c>
      <c r="P597"/>
      <c r="Q597"/>
      <c r="R597"/>
    </row>
    <row r="598" spans="1:18" x14ac:dyDescent="0.2">
      <c r="A598" s="303">
        <v>43151</v>
      </c>
      <c r="B598">
        <v>22054.32</v>
      </c>
      <c r="C598">
        <v>22063.87</v>
      </c>
      <c r="D598">
        <v>21831.45</v>
      </c>
      <c r="E598">
        <v>21925.1</v>
      </c>
      <c r="F598">
        <v>696266</v>
      </c>
      <c r="P598"/>
      <c r="Q598"/>
      <c r="R598"/>
    </row>
    <row r="599" spans="1:18" x14ac:dyDescent="0.2">
      <c r="A599" s="303">
        <v>43150</v>
      </c>
      <c r="B599">
        <v>21903.66</v>
      </c>
      <c r="C599">
        <v>22152.85</v>
      </c>
      <c r="D599">
        <v>21858.33</v>
      </c>
      <c r="E599">
        <v>22149.21</v>
      </c>
      <c r="F599">
        <v>706079</v>
      </c>
      <c r="P599"/>
      <c r="Q599"/>
      <c r="R599"/>
    </row>
    <row r="600" spans="1:18" x14ac:dyDescent="0.2">
      <c r="A600" s="303">
        <v>43147</v>
      </c>
      <c r="B600">
        <v>21555.99</v>
      </c>
      <c r="C600">
        <v>21866.37</v>
      </c>
      <c r="D600">
        <v>21499.88</v>
      </c>
      <c r="E600">
        <v>21720.25</v>
      </c>
      <c r="F600">
        <v>801702</v>
      </c>
      <c r="P600"/>
      <c r="Q600"/>
      <c r="R600"/>
    </row>
    <row r="601" spans="1:18" x14ac:dyDescent="0.2">
      <c r="A601" s="303">
        <v>43146</v>
      </c>
      <c r="B601">
        <v>21384.1</v>
      </c>
      <c r="C601">
        <v>21578.99</v>
      </c>
      <c r="D601">
        <v>21308.92</v>
      </c>
      <c r="E601">
        <v>21464.98</v>
      </c>
      <c r="F601">
        <v>891144</v>
      </c>
      <c r="P601"/>
      <c r="Q601"/>
      <c r="R601"/>
    </row>
    <row r="602" spans="1:18" x14ac:dyDescent="0.2">
      <c r="A602" s="303">
        <v>43145</v>
      </c>
      <c r="B602">
        <v>21251.24</v>
      </c>
      <c r="C602">
        <v>21371.01</v>
      </c>
      <c r="D602">
        <v>20950.150000000001</v>
      </c>
      <c r="E602">
        <v>21154.17</v>
      </c>
      <c r="F602">
        <v>1071110</v>
      </c>
      <c r="P602"/>
      <c r="Q602"/>
      <c r="R602"/>
    </row>
    <row r="603" spans="1:18" x14ac:dyDescent="0.2">
      <c r="A603" s="303">
        <v>43144</v>
      </c>
      <c r="B603">
        <v>21633.34</v>
      </c>
      <c r="C603">
        <v>21679.200000000001</v>
      </c>
      <c r="D603">
        <v>21211.53</v>
      </c>
      <c r="E603">
        <v>21244.68</v>
      </c>
      <c r="F603">
        <v>1181617</v>
      </c>
      <c r="P603"/>
      <c r="Q603"/>
      <c r="R603"/>
    </row>
    <row r="604" spans="1:18" x14ac:dyDescent="0.2">
      <c r="A604" s="303">
        <v>43140</v>
      </c>
      <c r="B604">
        <v>21507.74</v>
      </c>
      <c r="C604">
        <v>21510.3</v>
      </c>
      <c r="D604">
        <v>21119.01</v>
      </c>
      <c r="E604">
        <v>21382.62</v>
      </c>
      <c r="F604">
        <v>1315403</v>
      </c>
      <c r="P604"/>
      <c r="Q604"/>
      <c r="R604"/>
    </row>
    <row r="605" spans="1:18" x14ac:dyDescent="0.2">
      <c r="A605" s="303">
        <v>43139</v>
      </c>
      <c r="B605">
        <v>21721.57</v>
      </c>
      <c r="C605">
        <v>21977.03</v>
      </c>
      <c r="D605">
        <v>21649.7</v>
      </c>
      <c r="E605">
        <v>21890.86</v>
      </c>
      <c r="F605">
        <v>1079441</v>
      </c>
      <c r="P605"/>
      <c r="Q605"/>
      <c r="R605"/>
    </row>
    <row r="606" spans="1:18" x14ac:dyDescent="0.2">
      <c r="A606" s="303">
        <v>43138</v>
      </c>
      <c r="B606">
        <v>22001.29</v>
      </c>
      <c r="C606">
        <v>22353.87</v>
      </c>
      <c r="D606">
        <v>21627.13</v>
      </c>
      <c r="E606">
        <v>21645.37</v>
      </c>
      <c r="F606">
        <v>1479375</v>
      </c>
      <c r="P606"/>
      <c r="Q606"/>
      <c r="R606"/>
    </row>
    <row r="607" spans="1:18" x14ac:dyDescent="0.2">
      <c r="A607" s="303">
        <v>43137</v>
      </c>
      <c r="B607">
        <v>22267</v>
      </c>
      <c r="C607">
        <v>22277.45</v>
      </c>
      <c r="D607">
        <v>21078.71</v>
      </c>
      <c r="E607">
        <v>21610.240000000002</v>
      </c>
      <c r="F607">
        <v>1960131</v>
      </c>
      <c r="P607"/>
      <c r="Q607"/>
      <c r="R607"/>
    </row>
    <row r="608" spans="1:18" x14ac:dyDescent="0.2">
      <c r="A608" s="303">
        <v>43136</v>
      </c>
      <c r="B608">
        <v>22921.16</v>
      </c>
      <c r="C608">
        <v>22967.69</v>
      </c>
      <c r="D608">
        <v>22659.43</v>
      </c>
      <c r="E608">
        <v>22682.080000000002</v>
      </c>
      <c r="F608">
        <v>1109257</v>
      </c>
      <c r="P608"/>
      <c r="Q608"/>
      <c r="R608"/>
    </row>
    <row r="609" spans="1:18" x14ac:dyDescent="0.2">
      <c r="A609" s="303">
        <v>43133</v>
      </c>
      <c r="B609">
        <v>23361.67</v>
      </c>
      <c r="C609">
        <v>23367.96</v>
      </c>
      <c r="D609">
        <v>23122.45</v>
      </c>
      <c r="E609">
        <v>23274.53</v>
      </c>
      <c r="F609">
        <v>1016704</v>
      </c>
      <c r="P609"/>
      <c r="Q609"/>
      <c r="R609"/>
    </row>
    <row r="610" spans="1:18" x14ac:dyDescent="0.2">
      <c r="A610" s="303">
        <v>43132</v>
      </c>
      <c r="B610">
        <v>23276.1</v>
      </c>
      <c r="C610">
        <v>23492.77</v>
      </c>
      <c r="D610">
        <v>23211.119999999999</v>
      </c>
      <c r="E610">
        <v>23486.11</v>
      </c>
      <c r="F610">
        <v>1048996</v>
      </c>
      <c r="P610"/>
      <c r="Q610"/>
      <c r="R610"/>
    </row>
    <row r="611" spans="1:18" x14ac:dyDescent="0.2">
      <c r="A611" s="303">
        <v>43131</v>
      </c>
      <c r="B611">
        <v>23205.23</v>
      </c>
      <c r="C611">
        <v>23375.38</v>
      </c>
      <c r="D611">
        <v>23092.85</v>
      </c>
      <c r="E611">
        <v>23098.29</v>
      </c>
      <c r="F611">
        <v>1028901</v>
      </c>
      <c r="P611"/>
      <c r="Q611"/>
      <c r="R611"/>
    </row>
    <row r="612" spans="1:18" x14ac:dyDescent="0.2">
      <c r="A612" s="303">
        <v>43130</v>
      </c>
      <c r="B612">
        <v>23559.33</v>
      </c>
      <c r="C612">
        <v>23581.98</v>
      </c>
      <c r="D612">
        <v>23233.37</v>
      </c>
      <c r="E612">
        <v>23291.97</v>
      </c>
      <c r="F612">
        <v>914748</v>
      </c>
      <c r="P612"/>
      <c r="Q612"/>
      <c r="R612"/>
    </row>
    <row r="613" spans="1:18" x14ac:dyDescent="0.2">
      <c r="A613" s="303">
        <v>43129</v>
      </c>
      <c r="B613">
        <v>23707.14</v>
      </c>
      <c r="C613">
        <v>23787.23</v>
      </c>
      <c r="D613">
        <v>23580.17</v>
      </c>
      <c r="E613">
        <v>23629.34</v>
      </c>
      <c r="F613">
        <v>708859</v>
      </c>
      <c r="P613"/>
      <c r="Q613"/>
      <c r="R613"/>
    </row>
    <row r="614" spans="1:18" x14ac:dyDescent="0.2">
      <c r="A614" s="303">
        <v>43126</v>
      </c>
      <c r="B614">
        <v>23757.34</v>
      </c>
      <c r="C614">
        <v>23797.96</v>
      </c>
      <c r="D614">
        <v>23592.28</v>
      </c>
      <c r="E614">
        <v>23631.88</v>
      </c>
      <c r="F614">
        <v>898745</v>
      </c>
      <c r="P614"/>
      <c r="Q614"/>
      <c r="R614"/>
    </row>
    <row r="615" spans="1:18" x14ac:dyDescent="0.2">
      <c r="A615" s="303">
        <v>43125</v>
      </c>
      <c r="B615">
        <v>23750.65</v>
      </c>
      <c r="C615">
        <v>23828.400000000001</v>
      </c>
      <c r="D615">
        <v>23649.03</v>
      </c>
      <c r="E615">
        <v>23669.49</v>
      </c>
      <c r="F615">
        <v>840057</v>
      </c>
      <c r="P615"/>
      <c r="Q615"/>
      <c r="R615"/>
    </row>
    <row r="616" spans="1:18" x14ac:dyDescent="0.2">
      <c r="A616" s="303">
        <v>43124</v>
      </c>
      <c r="B616">
        <v>24026.43</v>
      </c>
      <c r="C616">
        <v>24072.77</v>
      </c>
      <c r="D616">
        <v>23917.14</v>
      </c>
      <c r="E616">
        <v>23940.78</v>
      </c>
      <c r="F616">
        <v>824274</v>
      </c>
      <c r="P616"/>
      <c r="Q616"/>
      <c r="R616"/>
    </row>
    <row r="617" spans="1:18" x14ac:dyDescent="0.2">
      <c r="A617" s="303">
        <v>43123</v>
      </c>
      <c r="B617">
        <v>23924.400000000001</v>
      </c>
      <c r="C617">
        <v>24129.34</v>
      </c>
      <c r="D617">
        <v>23916.02</v>
      </c>
      <c r="E617">
        <v>24124.15</v>
      </c>
      <c r="F617">
        <v>757499</v>
      </c>
      <c r="P617"/>
      <c r="Q617"/>
      <c r="R617"/>
    </row>
    <row r="618" spans="1:18" x14ac:dyDescent="0.2">
      <c r="A618" s="303">
        <v>43122</v>
      </c>
      <c r="B618">
        <v>23797.84</v>
      </c>
      <c r="C618">
        <v>23816.33</v>
      </c>
      <c r="D618">
        <v>23697.81</v>
      </c>
      <c r="E618">
        <v>23816.33</v>
      </c>
      <c r="F618">
        <v>671640</v>
      </c>
      <c r="P618"/>
      <c r="Q618"/>
      <c r="R618"/>
    </row>
    <row r="619" spans="1:18" x14ac:dyDescent="0.2">
      <c r="A619" s="303">
        <v>43119</v>
      </c>
      <c r="B619">
        <v>23854.11</v>
      </c>
      <c r="C619">
        <v>23872.69</v>
      </c>
      <c r="D619">
        <v>23735.61</v>
      </c>
      <c r="E619">
        <v>23808.06</v>
      </c>
      <c r="F619">
        <v>740328</v>
      </c>
      <c r="P619"/>
      <c r="Q619"/>
      <c r="R619"/>
    </row>
    <row r="620" spans="1:18" x14ac:dyDescent="0.2">
      <c r="A620" s="303">
        <v>43118</v>
      </c>
      <c r="B620">
        <v>24078.93</v>
      </c>
      <c r="C620">
        <v>24084.42</v>
      </c>
      <c r="D620">
        <v>23699.47</v>
      </c>
      <c r="E620">
        <v>23763.37</v>
      </c>
      <c r="F620">
        <v>1025011</v>
      </c>
      <c r="P620"/>
      <c r="Q620"/>
      <c r="R620"/>
    </row>
    <row r="621" spans="1:18" x14ac:dyDescent="0.2">
      <c r="A621" s="303">
        <v>43117</v>
      </c>
      <c r="B621">
        <v>23783.42</v>
      </c>
      <c r="C621">
        <v>23891.63</v>
      </c>
      <c r="D621">
        <v>23739.17</v>
      </c>
      <c r="E621">
        <v>23868.34</v>
      </c>
      <c r="F621">
        <v>847429</v>
      </c>
      <c r="P621"/>
      <c r="Q621"/>
      <c r="R621"/>
    </row>
    <row r="622" spans="1:18" x14ac:dyDescent="0.2">
      <c r="A622" s="303">
        <v>43116</v>
      </c>
      <c r="B622">
        <v>23721.17</v>
      </c>
      <c r="C622">
        <v>23962.07</v>
      </c>
      <c r="D622">
        <v>23701.83</v>
      </c>
      <c r="E622">
        <v>23951.81</v>
      </c>
      <c r="F622">
        <v>706432</v>
      </c>
      <c r="P622"/>
      <c r="Q622"/>
      <c r="R622"/>
    </row>
    <row r="623" spans="1:18" x14ac:dyDescent="0.2">
      <c r="A623" s="303">
        <v>43115</v>
      </c>
      <c r="B623">
        <v>23827.98</v>
      </c>
      <c r="C623">
        <v>23833.27</v>
      </c>
      <c r="D623">
        <v>23685.02</v>
      </c>
      <c r="E623">
        <v>23714.880000000001</v>
      </c>
      <c r="F623">
        <v>776954</v>
      </c>
      <c r="P623"/>
      <c r="Q623"/>
      <c r="R623"/>
    </row>
    <row r="624" spans="1:18" x14ac:dyDescent="0.2">
      <c r="A624" s="303">
        <v>43112</v>
      </c>
      <c r="B624">
        <v>23719.66</v>
      </c>
      <c r="C624">
        <v>23743.05</v>
      </c>
      <c r="D624">
        <v>23588.07</v>
      </c>
      <c r="E624">
        <v>23653.82</v>
      </c>
      <c r="F624">
        <v>966084</v>
      </c>
      <c r="P624"/>
      <c r="Q624"/>
      <c r="R624"/>
    </row>
    <row r="625" spans="1:18" x14ac:dyDescent="0.2">
      <c r="A625" s="303">
        <v>43111</v>
      </c>
      <c r="B625">
        <v>23656.39</v>
      </c>
      <c r="C625">
        <v>23734.97</v>
      </c>
      <c r="D625">
        <v>23601.84</v>
      </c>
      <c r="E625">
        <v>23710.43</v>
      </c>
      <c r="F625">
        <v>862803</v>
      </c>
      <c r="P625"/>
      <c r="Q625"/>
      <c r="R625"/>
    </row>
    <row r="626" spans="1:18" x14ac:dyDescent="0.2">
      <c r="A626" s="303">
        <v>43110</v>
      </c>
      <c r="B626">
        <v>23832.81</v>
      </c>
      <c r="C626">
        <v>23864.76</v>
      </c>
      <c r="D626">
        <v>23755.45</v>
      </c>
      <c r="E626">
        <v>23788.2</v>
      </c>
      <c r="F626">
        <v>914878</v>
      </c>
      <c r="P626"/>
      <c r="Q626"/>
      <c r="R626"/>
    </row>
    <row r="627" spans="1:18" x14ac:dyDescent="0.2">
      <c r="A627" s="303">
        <v>43109</v>
      </c>
      <c r="B627">
        <v>23948.97</v>
      </c>
      <c r="C627">
        <v>23952.61</v>
      </c>
      <c r="D627">
        <v>23789.03</v>
      </c>
      <c r="E627">
        <v>23849.99</v>
      </c>
      <c r="F627">
        <v>970172</v>
      </c>
      <c r="P627"/>
      <c r="Q627"/>
      <c r="R627"/>
    </row>
    <row r="628" spans="1:18" x14ac:dyDescent="0.2">
      <c r="A628" s="303">
        <v>43105</v>
      </c>
      <c r="B628">
        <v>23643</v>
      </c>
      <c r="C628">
        <v>23730.47</v>
      </c>
      <c r="D628">
        <v>23520.52</v>
      </c>
      <c r="E628">
        <v>23714.53</v>
      </c>
      <c r="F628">
        <v>1051263</v>
      </c>
      <c r="P628"/>
      <c r="Q628"/>
      <c r="R628"/>
    </row>
    <row r="629" spans="1:18" x14ac:dyDescent="0.2">
      <c r="A629" s="303">
        <v>43104</v>
      </c>
      <c r="B629">
        <v>23073.73</v>
      </c>
      <c r="C629">
        <v>23506.33</v>
      </c>
      <c r="D629">
        <v>23065.200000000001</v>
      </c>
      <c r="E629">
        <v>23506.33</v>
      </c>
      <c r="F629">
        <v>1053915</v>
      </c>
      <c r="P629"/>
      <c r="Q629"/>
      <c r="R629"/>
    </row>
    <row r="630" spans="1:18" x14ac:dyDescent="0.2">
      <c r="A630" s="303">
        <v>43098</v>
      </c>
      <c r="B630">
        <v>22831.49</v>
      </c>
      <c r="C630">
        <v>22881.21</v>
      </c>
      <c r="D630">
        <v>22753.200000000001</v>
      </c>
      <c r="E630">
        <v>22764.94</v>
      </c>
      <c r="F630">
        <v>478722</v>
      </c>
      <c r="P630"/>
      <c r="Q630"/>
      <c r="R630"/>
    </row>
    <row r="631" spans="1:18" x14ac:dyDescent="0.2">
      <c r="A631" s="303">
        <v>43097</v>
      </c>
      <c r="B631">
        <v>22912.05</v>
      </c>
      <c r="C631">
        <v>22954.45</v>
      </c>
      <c r="D631">
        <v>22736.43</v>
      </c>
      <c r="E631">
        <v>22783.98</v>
      </c>
      <c r="F631">
        <v>519037</v>
      </c>
      <c r="P631"/>
      <c r="Q631"/>
      <c r="R631"/>
    </row>
    <row r="632" spans="1:18" x14ac:dyDescent="0.2">
      <c r="A632" s="303">
        <v>43096</v>
      </c>
      <c r="B632">
        <v>22854.39</v>
      </c>
      <c r="C632">
        <v>22936.16</v>
      </c>
      <c r="D632">
        <v>22854.39</v>
      </c>
      <c r="E632">
        <v>22911.21</v>
      </c>
      <c r="F632">
        <v>487441</v>
      </c>
      <c r="P632"/>
      <c r="Q632"/>
      <c r="R632"/>
    </row>
    <row r="633" spans="1:18" x14ac:dyDescent="0.2">
      <c r="A633" s="303">
        <v>43095</v>
      </c>
      <c r="B633">
        <v>22922.95</v>
      </c>
      <c r="C633">
        <v>22950.15</v>
      </c>
      <c r="D633">
        <v>22877.63</v>
      </c>
      <c r="E633">
        <v>22892.69</v>
      </c>
      <c r="F633">
        <v>477844</v>
      </c>
      <c r="P633"/>
      <c r="Q633"/>
      <c r="R633"/>
    </row>
    <row r="634" spans="1:18" x14ac:dyDescent="0.2">
      <c r="A634" s="303">
        <v>43094</v>
      </c>
      <c r="B634">
        <v>22909.41</v>
      </c>
      <c r="C634">
        <v>22948.83</v>
      </c>
      <c r="D634">
        <v>22870.19</v>
      </c>
      <c r="E634">
        <v>22939.18</v>
      </c>
      <c r="F634">
        <v>444478</v>
      </c>
      <c r="P634"/>
      <c r="Q634"/>
      <c r="R634"/>
    </row>
    <row r="635" spans="1:18" x14ac:dyDescent="0.2">
      <c r="A635" s="303">
        <v>43091</v>
      </c>
      <c r="B635">
        <v>22850.73</v>
      </c>
      <c r="C635">
        <v>22908.84</v>
      </c>
      <c r="D635">
        <v>22801.16</v>
      </c>
      <c r="E635">
        <v>22902.76</v>
      </c>
      <c r="F635">
        <v>802245</v>
      </c>
      <c r="P635"/>
      <c r="Q635"/>
      <c r="R635"/>
    </row>
    <row r="636" spans="1:18" x14ac:dyDescent="0.2">
      <c r="A636" s="303">
        <v>43090</v>
      </c>
      <c r="B636">
        <v>22852.01</v>
      </c>
      <c r="C636">
        <v>22894.95</v>
      </c>
      <c r="D636">
        <v>22728.06</v>
      </c>
      <c r="E636">
        <v>22866.1</v>
      </c>
      <c r="F636">
        <v>753327</v>
      </c>
      <c r="P636"/>
      <c r="Q636"/>
      <c r="R636"/>
    </row>
    <row r="637" spans="1:18" x14ac:dyDescent="0.2">
      <c r="A637" s="303">
        <v>43089</v>
      </c>
      <c r="B637">
        <v>22834.93</v>
      </c>
      <c r="C637">
        <v>22923.5</v>
      </c>
      <c r="D637">
        <v>22806.73</v>
      </c>
      <c r="E637">
        <v>22891.72</v>
      </c>
      <c r="F637">
        <v>952698</v>
      </c>
      <c r="P637"/>
      <c r="Q637"/>
      <c r="R637"/>
    </row>
    <row r="638" spans="1:18" x14ac:dyDescent="0.2">
      <c r="A638" s="303">
        <v>43088</v>
      </c>
      <c r="B638">
        <v>22961.47</v>
      </c>
      <c r="C638">
        <v>22990.42</v>
      </c>
      <c r="D638">
        <v>22862.82</v>
      </c>
      <c r="E638">
        <v>22868</v>
      </c>
      <c r="F638">
        <v>726762</v>
      </c>
      <c r="P638"/>
      <c r="Q638"/>
      <c r="R638"/>
    </row>
    <row r="639" spans="1:18" x14ac:dyDescent="0.2">
      <c r="A639" s="303">
        <v>43087</v>
      </c>
      <c r="B639">
        <v>22770.44</v>
      </c>
      <c r="C639">
        <v>22927.5</v>
      </c>
      <c r="D639">
        <v>22735.200000000001</v>
      </c>
      <c r="E639">
        <v>22901.77</v>
      </c>
      <c r="F639">
        <v>878113</v>
      </c>
      <c r="P639"/>
      <c r="Q639"/>
      <c r="R639"/>
    </row>
    <row r="640" spans="1:18" x14ac:dyDescent="0.2">
      <c r="A640" s="303">
        <v>43084</v>
      </c>
      <c r="B640">
        <v>22621.360000000001</v>
      </c>
      <c r="C640">
        <v>22745.09</v>
      </c>
      <c r="D640">
        <v>22478.32</v>
      </c>
      <c r="E640">
        <v>22553.22</v>
      </c>
      <c r="F640">
        <v>1025282</v>
      </c>
      <c r="P640"/>
      <c r="Q640"/>
      <c r="R640"/>
    </row>
    <row r="641" spans="1:18" x14ac:dyDescent="0.2">
      <c r="A641" s="303">
        <v>43083</v>
      </c>
      <c r="B641">
        <v>22699.3</v>
      </c>
      <c r="C641">
        <v>22786.61</v>
      </c>
      <c r="D641">
        <v>22638.76</v>
      </c>
      <c r="E641">
        <v>22694.45</v>
      </c>
      <c r="F641">
        <v>876577</v>
      </c>
      <c r="P641"/>
      <c r="Q641"/>
      <c r="R641"/>
    </row>
    <row r="642" spans="1:18" x14ac:dyDescent="0.2">
      <c r="A642" s="303">
        <v>43082</v>
      </c>
      <c r="B642">
        <v>22879.27</v>
      </c>
      <c r="C642">
        <v>22879.37</v>
      </c>
      <c r="D642">
        <v>22697.32</v>
      </c>
      <c r="E642">
        <v>22758.07</v>
      </c>
      <c r="F642">
        <v>941916</v>
      </c>
      <c r="P642"/>
      <c r="Q642"/>
      <c r="R642"/>
    </row>
    <row r="643" spans="1:18" x14ac:dyDescent="0.2">
      <c r="A643" s="303">
        <v>43081</v>
      </c>
      <c r="B643">
        <v>22936.41</v>
      </c>
      <c r="C643">
        <v>22994.33</v>
      </c>
      <c r="D643">
        <v>22834.89</v>
      </c>
      <c r="E643">
        <v>22866.17</v>
      </c>
      <c r="F643">
        <v>888235</v>
      </c>
      <c r="P643"/>
      <c r="Q643"/>
      <c r="R643"/>
    </row>
    <row r="644" spans="1:18" x14ac:dyDescent="0.2">
      <c r="A644" s="303">
        <v>43080</v>
      </c>
      <c r="B644">
        <v>22894.3</v>
      </c>
      <c r="C644">
        <v>22938.73</v>
      </c>
      <c r="D644">
        <v>22787.4</v>
      </c>
      <c r="E644">
        <v>22938.73</v>
      </c>
      <c r="F644">
        <v>716035</v>
      </c>
      <c r="P644"/>
      <c r="Q644"/>
      <c r="R644"/>
    </row>
    <row r="645" spans="1:18" x14ac:dyDescent="0.2">
      <c r="A645" s="303">
        <v>43077</v>
      </c>
      <c r="B645">
        <v>22627.95</v>
      </c>
      <c r="C645">
        <v>22819.71</v>
      </c>
      <c r="D645">
        <v>22625.41</v>
      </c>
      <c r="E645">
        <v>22811.08</v>
      </c>
      <c r="F645">
        <v>1101710</v>
      </c>
      <c r="P645"/>
      <c r="Q645"/>
      <c r="R645"/>
    </row>
    <row r="646" spans="1:18" x14ac:dyDescent="0.2">
      <c r="A646" s="303">
        <v>43076</v>
      </c>
      <c r="B646">
        <v>22317.15</v>
      </c>
      <c r="C646">
        <v>22515.24</v>
      </c>
      <c r="D646">
        <v>22317.15</v>
      </c>
      <c r="E646">
        <v>22498.03</v>
      </c>
      <c r="F646">
        <v>820304</v>
      </c>
      <c r="P646"/>
      <c r="Q646"/>
      <c r="R646"/>
    </row>
    <row r="647" spans="1:18" x14ac:dyDescent="0.2">
      <c r="A647" s="303">
        <v>43075</v>
      </c>
      <c r="B647">
        <v>22525.38</v>
      </c>
      <c r="C647">
        <v>22528.21</v>
      </c>
      <c r="D647">
        <v>22119.21</v>
      </c>
      <c r="E647">
        <v>22177.040000000001</v>
      </c>
      <c r="F647">
        <v>1003206</v>
      </c>
      <c r="P647"/>
      <c r="Q647"/>
      <c r="R647"/>
    </row>
    <row r="648" spans="1:18" x14ac:dyDescent="0.2">
      <c r="A648" s="303">
        <v>43074</v>
      </c>
      <c r="B648">
        <v>22595.33</v>
      </c>
      <c r="C648">
        <v>22682.71</v>
      </c>
      <c r="D648">
        <v>22522.28</v>
      </c>
      <c r="E648">
        <v>22622.38</v>
      </c>
      <c r="F648">
        <v>781762</v>
      </c>
      <c r="P648"/>
      <c r="Q648"/>
      <c r="R648"/>
    </row>
    <row r="649" spans="1:18" x14ac:dyDescent="0.2">
      <c r="A649" s="303">
        <v>43073</v>
      </c>
      <c r="B649">
        <v>22843.53</v>
      </c>
      <c r="C649">
        <v>22864.33</v>
      </c>
      <c r="D649">
        <v>22693.99</v>
      </c>
      <c r="E649">
        <v>22707.16</v>
      </c>
      <c r="F649">
        <v>710485</v>
      </c>
      <c r="P649"/>
      <c r="Q649"/>
      <c r="R649"/>
    </row>
    <row r="650" spans="1:18" x14ac:dyDescent="0.2">
      <c r="A650" s="303">
        <v>43070</v>
      </c>
      <c r="B650">
        <v>22916.93</v>
      </c>
      <c r="C650">
        <v>22994.31</v>
      </c>
      <c r="D650">
        <v>22675.07</v>
      </c>
      <c r="E650">
        <v>22819.03</v>
      </c>
      <c r="F650">
        <v>924743</v>
      </c>
      <c r="P650"/>
      <c r="Q650"/>
      <c r="R650"/>
    </row>
    <row r="651" spans="1:18" x14ac:dyDescent="0.2">
      <c r="A651" s="303">
        <v>43069</v>
      </c>
      <c r="B651">
        <v>22601.83</v>
      </c>
      <c r="C651">
        <v>22748.32</v>
      </c>
      <c r="D651">
        <v>22502.68</v>
      </c>
      <c r="E651">
        <v>22724.959999999999</v>
      </c>
      <c r="F651">
        <v>1450609</v>
      </c>
      <c r="P651"/>
      <c r="Q651"/>
      <c r="R651"/>
    </row>
    <row r="652" spans="1:18" x14ac:dyDescent="0.2">
      <c r="A652" s="303">
        <v>43068</v>
      </c>
      <c r="B652">
        <v>22613.96</v>
      </c>
      <c r="C652">
        <v>22643.93</v>
      </c>
      <c r="D652">
        <v>22537.119999999999</v>
      </c>
      <c r="E652">
        <v>22597.200000000001</v>
      </c>
      <c r="F652">
        <v>935379</v>
      </c>
      <c r="P652"/>
      <c r="Q652"/>
      <c r="R652"/>
    </row>
    <row r="653" spans="1:18" x14ac:dyDescent="0.2">
      <c r="A653" s="303">
        <v>43067</v>
      </c>
      <c r="B653">
        <v>22474.74</v>
      </c>
      <c r="C653">
        <v>22580.99</v>
      </c>
      <c r="D653">
        <v>22363.94</v>
      </c>
      <c r="E653">
        <v>22486.240000000002</v>
      </c>
      <c r="F653">
        <v>791603</v>
      </c>
      <c r="P653"/>
      <c r="Q653"/>
      <c r="R653"/>
    </row>
    <row r="654" spans="1:18" x14ac:dyDescent="0.2">
      <c r="A654" s="303">
        <v>43066</v>
      </c>
      <c r="B654">
        <v>22657.08</v>
      </c>
      <c r="C654">
        <v>22659.33</v>
      </c>
      <c r="D654">
        <v>22423.4</v>
      </c>
      <c r="E654">
        <v>22495.99</v>
      </c>
      <c r="F654">
        <v>687225</v>
      </c>
      <c r="P654"/>
      <c r="Q654"/>
      <c r="R654"/>
    </row>
    <row r="655" spans="1:18" x14ac:dyDescent="0.2">
      <c r="A655" s="303">
        <v>43063</v>
      </c>
      <c r="B655">
        <v>22390.14</v>
      </c>
      <c r="C655">
        <v>22567.200000000001</v>
      </c>
      <c r="D655">
        <v>22381.01</v>
      </c>
      <c r="E655">
        <v>22550.85</v>
      </c>
      <c r="F655">
        <v>667528</v>
      </c>
      <c r="P655"/>
      <c r="Q655"/>
      <c r="R655"/>
    </row>
    <row r="656" spans="1:18" x14ac:dyDescent="0.2">
      <c r="A656" s="303">
        <v>43061</v>
      </c>
      <c r="B656">
        <v>22601.55</v>
      </c>
      <c r="C656">
        <v>22677.34</v>
      </c>
      <c r="D656">
        <v>22513.439999999999</v>
      </c>
      <c r="E656">
        <v>22523.15</v>
      </c>
      <c r="F656">
        <v>835590</v>
      </c>
      <c r="P656"/>
      <c r="Q656"/>
      <c r="R656"/>
    </row>
    <row r="657" spans="1:18" x14ac:dyDescent="0.2">
      <c r="A657" s="303">
        <v>43060</v>
      </c>
      <c r="B657">
        <v>22456.79</v>
      </c>
      <c r="C657">
        <v>22563.25</v>
      </c>
      <c r="D657">
        <v>22416.48</v>
      </c>
      <c r="E657">
        <v>22416.48</v>
      </c>
      <c r="F657">
        <v>785022</v>
      </c>
      <c r="P657"/>
      <c r="Q657"/>
      <c r="R657"/>
    </row>
    <row r="658" spans="1:18" x14ac:dyDescent="0.2">
      <c r="A658" s="303">
        <v>43059</v>
      </c>
      <c r="B658">
        <v>22279.98</v>
      </c>
      <c r="C658">
        <v>22410.240000000002</v>
      </c>
      <c r="D658">
        <v>22215.07</v>
      </c>
      <c r="E658">
        <v>22261.759999999998</v>
      </c>
      <c r="F658">
        <v>738958</v>
      </c>
      <c r="P658"/>
      <c r="Q658"/>
      <c r="R658"/>
    </row>
    <row r="659" spans="1:18" x14ac:dyDescent="0.2">
      <c r="A659" s="303">
        <v>43056</v>
      </c>
      <c r="B659">
        <v>22603.3</v>
      </c>
      <c r="C659">
        <v>22757.4</v>
      </c>
      <c r="D659">
        <v>22319.119999999999</v>
      </c>
      <c r="E659">
        <v>22396.799999999999</v>
      </c>
      <c r="F659">
        <v>1171643</v>
      </c>
      <c r="P659"/>
      <c r="Q659"/>
      <c r="R659"/>
    </row>
    <row r="660" spans="1:18" x14ac:dyDescent="0.2">
      <c r="A660" s="303">
        <v>43055</v>
      </c>
      <c r="B660">
        <v>21975.23</v>
      </c>
      <c r="C660">
        <v>22392.13</v>
      </c>
      <c r="D660">
        <v>21972.34</v>
      </c>
      <c r="E660">
        <v>22351.119999999999</v>
      </c>
      <c r="F660">
        <v>995953</v>
      </c>
      <c r="P660"/>
      <c r="Q660"/>
      <c r="R660"/>
    </row>
    <row r="661" spans="1:18" x14ac:dyDescent="0.2">
      <c r="A661" s="303">
        <v>43054</v>
      </c>
      <c r="B661">
        <v>22250.98</v>
      </c>
      <c r="C661">
        <v>22305.24</v>
      </c>
      <c r="D661">
        <v>22004.79</v>
      </c>
      <c r="E661">
        <v>22028.32</v>
      </c>
      <c r="F661">
        <v>1243248</v>
      </c>
      <c r="P661"/>
      <c r="Q661"/>
      <c r="R661"/>
    </row>
    <row r="662" spans="1:18" x14ac:dyDescent="0.2">
      <c r="A662" s="303">
        <v>43053</v>
      </c>
      <c r="B662">
        <v>22342.93</v>
      </c>
      <c r="C662">
        <v>22532.3</v>
      </c>
      <c r="D662">
        <v>22323.24</v>
      </c>
      <c r="E662">
        <v>22380.01</v>
      </c>
      <c r="F662">
        <v>989455</v>
      </c>
      <c r="P662"/>
      <c r="Q662"/>
      <c r="R662"/>
    </row>
    <row r="663" spans="1:18" x14ac:dyDescent="0.2">
      <c r="A663" s="303">
        <v>43052</v>
      </c>
      <c r="B663">
        <v>22607.56</v>
      </c>
      <c r="C663">
        <v>22607.919999999998</v>
      </c>
      <c r="D663">
        <v>22380.99</v>
      </c>
      <c r="E663">
        <v>22380.99</v>
      </c>
      <c r="F663">
        <v>831862</v>
      </c>
      <c r="P663"/>
      <c r="Q663"/>
      <c r="R663"/>
    </row>
    <row r="664" spans="1:18" x14ac:dyDescent="0.2">
      <c r="A664" s="303">
        <v>43049</v>
      </c>
      <c r="B664">
        <v>22580.7</v>
      </c>
      <c r="C664">
        <v>22724.39</v>
      </c>
      <c r="D664">
        <v>22511.93</v>
      </c>
      <c r="E664">
        <v>22681.42</v>
      </c>
      <c r="F664">
        <v>1099323</v>
      </c>
      <c r="P664"/>
      <c r="Q664"/>
      <c r="R664"/>
    </row>
    <row r="665" spans="1:18" x14ac:dyDescent="0.2">
      <c r="A665" s="303">
        <v>43048</v>
      </c>
      <c r="B665">
        <v>22989.439999999999</v>
      </c>
      <c r="C665">
        <v>23382.15</v>
      </c>
      <c r="D665">
        <v>22522.83</v>
      </c>
      <c r="E665">
        <v>22868.71</v>
      </c>
      <c r="F665">
        <v>1653872</v>
      </c>
      <c r="P665"/>
      <c r="Q665"/>
      <c r="R665"/>
    </row>
    <row r="666" spans="1:18" x14ac:dyDescent="0.2">
      <c r="A666" s="303">
        <v>43047</v>
      </c>
      <c r="B666">
        <v>22849.91</v>
      </c>
      <c r="C666">
        <v>22922.799999999999</v>
      </c>
      <c r="D666">
        <v>22759.07</v>
      </c>
      <c r="E666">
        <v>22913.82</v>
      </c>
      <c r="F666">
        <v>1033253</v>
      </c>
      <c r="P666"/>
      <c r="Q666"/>
      <c r="R666"/>
    </row>
    <row r="667" spans="1:18" x14ac:dyDescent="0.2">
      <c r="A667" s="303">
        <v>43046</v>
      </c>
      <c r="B667">
        <v>22518.75</v>
      </c>
      <c r="C667">
        <v>22953.18</v>
      </c>
      <c r="D667">
        <v>22512.91</v>
      </c>
      <c r="E667">
        <v>22937.599999999999</v>
      </c>
      <c r="F667">
        <v>1110910</v>
      </c>
      <c r="P667"/>
      <c r="Q667"/>
      <c r="R667"/>
    </row>
    <row r="668" spans="1:18" x14ac:dyDescent="0.2">
      <c r="A668" s="303">
        <v>43045</v>
      </c>
      <c r="B668">
        <v>22612.959999999999</v>
      </c>
      <c r="C668">
        <v>22644.68</v>
      </c>
      <c r="D668">
        <v>22435.34</v>
      </c>
      <c r="E668">
        <v>22548.35</v>
      </c>
      <c r="F668">
        <v>1153798</v>
      </c>
      <c r="P668"/>
      <c r="Q668"/>
      <c r="R668"/>
    </row>
    <row r="669" spans="1:18" x14ac:dyDescent="0.2">
      <c r="A669" s="303">
        <v>43041</v>
      </c>
      <c r="B669">
        <v>22512.18</v>
      </c>
      <c r="C669">
        <v>22540.25</v>
      </c>
      <c r="D669">
        <v>22400.01</v>
      </c>
      <c r="E669">
        <v>22539.119999999999</v>
      </c>
      <c r="F669">
        <v>1090255</v>
      </c>
      <c r="P669"/>
      <c r="Q669"/>
      <c r="R669"/>
    </row>
    <row r="670" spans="1:18" x14ac:dyDescent="0.2">
      <c r="A670" s="303">
        <v>43040</v>
      </c>
      <c r="B670">
        <v>22144.92</v>
      </c>
      <c r="C670">
        <v>22455.919999999998</v>
      </c>
      <c r="D670">
        <v>22130.03</v>
      </c>
      <c r="E670">
        <v>22420.080000000002</v>
      </c>
      <c r="F670">
        <v>1161165</v>
      </c>
      <c r="P670"/>
      <c r="Q670"/>
      <c r="R670"/>
    </row>
    <row r="671" spans="1:18" x14ac:dyDescent="0.2">
      <c r="A671" s="303">
        <v>43039</v>
      </c>
      <c r="B671">
        <v>21897.29</v>
      </c>
      <c r="C671">
        <v>22020.38</v>
      </c>
      <c r="D671">
        <v>21840.07</v>
      </c>
      <c r="E671">
        <v>22011.61</v>
      </c>
      <c r="F671">
        <v>1055802</v>
      </c>
      <c r="P671"/>
      <c r="Q671"/>
      <c r="R671"/>
    </row>
    <row r="672" spans="1:18" x14ac:dyDescent="0.2">
      <c r="A672" s="303">
        <v>43038</v>
      </c>
      <c r="B672">
        <v>22047.95</v>
      </c>
      <c r="C672">
        <v>22086.880000000001</v>
      </c>
      <c r="D672">
        <v>21921.24</v>
      </c>
      <c r="E672">
        <v>22011.67</v>
      </c>
      <c r="F672">
        <v>1397960</v>
      </c>
      <c r="P672"/>
      <c r="Q672"/>
      <c r="R672"/>
    </row>
    <row r="673" spans="1:18" x14ac:dyDescent="0.2">
      <c r="A673" s="303">
        <v>43035</v>
      </c>
      <c r="B673">
        <v>21903.27</v>
      </c>
      <c r="C673">
        <v>22016.5</v>
      </c>
      <c r="D673">
        <v>21815.72</v>
      </c>
      <c r="E673">
        <v>22008.45</v>
      </c>
      <c r="F673">
        <v>1241390</v>
      </c>
      <c r="P673"/>
      <c r="Q673"/>
      <c r="R673"/>
    </row>
    <row r="674" spans="1:18" x14ac:dyDescent="0.2">
      <c r="A674" s="303">
        <v>43034</v>
      </c>
      <c r="B674">
        <v>21698.95</v>
      </c>
      <c r="C674">
        <v>21793.62</v>
      </c>
      <c r="D674">
        <v>21688.560000000001</v>
      </c>
      <c r="E674">
        <v>21739.78</v>
      </c>
      <c r="F674">
        <v>851784</v>
      </c>
      <c r="P674"/>
      <c r="Q674"/>
      <c r="R674"/>
    </row>
    <row r="675" spans="1:18" x14ac:dyDescent="0.2">
      <c r="A675" s="303">
        <v>43033</v>
      </c>
      <c r="B675">
        <v>21900.13</v>
      </c>
      <c r="C675">
        <v>21921.360000000001</v>
      </c>
      <c r="D675">
        <v>21648.35</v>
      </c>
      <c r="E675">
        <v>21707.62</v>
      </c>
      <c r="F675">
        <v>1258340</v>
      </c>
      <c r="P675"/>
      <c r="Q675"/>
      <c r="R675"/>
    </row>
    <row r="676" spans="1:18" x14ac:dyDescent="0.2">
      <c r="A676" s="303">
        <v>43032</v>
      </c>
      <c r="B676">
        <v>21670</v>
      </c>
      <c r="C676">
        <v>21805.17</v>
      </c>
      <c r="D676">
        <v>21646.52</v>
      </c>
      <c r="E676">
        <v>21805.17</v>
      </c>
      <c r="F676">
        <v>909352</v>
      </c>
      <c r="P676"/>
      <c r="Q676"/>
      <c r="R676"/>
    </row>
    <row r="677" spans="1:18" x14ac:dyDescent="0.2">
      <c r="A677" s="303">
        <v>43031</v>
      </c>
      <c r="B677">
        <v>21709.3</v>
      </c>
      <c r="C677">
        <v>21723.599999999999</v>
      </c>
      <c r="D677">
        <v>21614.51</v>
      </c>
      <c r="E677">
        <v>21696.65</v>
      </c>
      <c r="F677">
        <v>901470</v>
      </c>
      <c r="P677"/>
      <c r="Q677"/>
      <c r="R677"/>
    </row>
    <row r="678" spans="1:18" x14ac:dyDescent="0.2">
      <c r="A678" s="303">
        <v>43028</v>
      </c>
      <c r="B678">
        <v>21390.95</v>
      </c>
      <c r="C678">
        <v>21489.26</v>
      </c>
      <c r="D678">
        <v>21363.1</v>
      </c>
      <c r="E678">
        <v>21457.64</v>
      </c>
      <c r="F678">
        <v>883842</v>
      </c>
      <c r="P678"/>
      <c r="Q678"/>
      <c r="R678"/>
    </row>
    <row r="679" spans="1:18" x14ac:dyDescent="0.2">
      <c r="A679" s="303">
        <v>43027</v>
      </c>
      <c r="B679">
        <v>21450.04</v>
      </c>
      <c r="C679">
        <v>21503.85</v>
      </c>
      <c r="D679">
        <v>21381.52</v>
      </c>
      <c r="E679">
        <v>21448.52</v>
      </c>
      <c r="F679">
        <v>872212</v>
      </c>
      <c r="P679"/>
      <c r="Q679"/>
      <c r="R679"/>
    </row>
    <row r="680" spans="1:18" x14ac:dyDescent="0.2">
      <c r="A680" s="303">
        <v>43026</v>
      </c>
      <c r="B680">
        <v>21374.66</v>
      </c>
      <c r="C680">
        <v>21402.76</v>
      </c>
      <c r="D680">
        <v>21317.67</v>
      </c>
      <c r="E680">
        <v>21363.05</v>
      </c>
      <c r="F680">
        <v>749495</v>
      </c>
      <c r="P680"/>
      <c r="Q680"/>
      <c r="R680"/>
    </row>
    <row r="681" spans="1:18" x14ac:dyDescent="0.2">
      <c r="A681" s="303">
        <v>43025</v>
      </c>
      <c r="B681">
        <v>21352.17</v>
      </c>
      <c r="C681">
        <v>21393.96</v>
      </c>
      <c r="D681">
        <v>21230.67</v>
      </c>
      <c r="E681">
        <v>21336.12</v>
      </c>
      <c r="F681">
        <v>953062</v>
      </c>
      <c r="P681"/>
      <c r="Q681"/>
      <c r="R681"/>
    </row>
    <row r="682" spans="1:18" x14ac:dyDescent="0.2">
      <c r="A682" s="303">
        <v>43024</v>
      </c>
      <c r="B682">
        <v>21221.27</v>
      </c>
      <c r="C682">
        <v>21347.07</v>
      </c>
      <c r="D682">
        <v>21187.93</v>
      </c>
      <c r="E682">
        <v>21255.56</v>
      </c>
      <c r="F682">
        <v>1055212</v>
      </c>
      <c r="P682"/>
      <c r="Q682"/>
      <c r="R682"/>
    </row>
    <row r="683" spans="1:18" x14ac:dyDescent="0.2">
      <c r="A683" s="303">
        <v>43021</v>
      </c>
      <c r="B683">
        <v>20959.66</v>
      </c>
      <c r="C683">
        <v>21211.29</v>
      </c>
      <c r="D683">
        <v>20933</v>
      </c>
      <c r="E683">
        <v>21155.18</v>
      </c>
      <c r="F683">
        <v>1138877</v>
      </c>
      <c r="P683"/>
      <c r="Q683"/>
      <c r="R683"/>
    </row>
    <row r="684" spans="1:18" x14ac:dyDescent="0.2">
      <c r="A684" s="303">
        <v>43020</v>
      </c>
      <c r="B684">
        <v>20958.18</v>
      </c>
      <c r="C684">
        <v>20994.400000000001</v>
      </c>
      <c r="D684">
        <v>20917.04</v>
      </c>
      <c r="E684">
        <v>20954.72</v>
      </c>
      <c r="F684">
        <v>828762</v>
      </c>
      <c r="P684"/>
      <c r="Q684"/>
      <c r="R684"/>
    </row>
    <row r="685" spans="1:18" x14ac:dyDescent="0.2">
      <c r="A685" s="303">
        <v>43019</v>
      </c>
      <c r="B685">
        <v>20803.71</v>
      </c>
      <c r="C685">
        <v>20898.41</v>
      </c>
      <c r="D685">
        <v>20788.12</v>
      </c>
      <c r="E685">
        <v>20881.27</v>
      </c>
      <c r="F685">
        <v>826589</v>
      </c>
      <c r="P685"/>
      <c r="Q685"/>
      <c r="R685"/>
    </row>
    <row r="686" spans="1:18" x14ac:dyDescent="0.2">
      <c r="A686" s="303">
        <v>43018</v>
      </c>
      <c r="B686">
        <v>20680.54</v>
      </c>
      <c r="C686">
        <v>20823.66</v>
      </c>
      <c r="D686">
        <v>20663.080000000002</v>
      </c>
      <c r="E686">
        <v>20823.509999999998</v>
      </c>
      <c r="F686">
        <v>807149</v>
      </c>
      <c r="P686"/>
      <c r="Q686"/>
      <c r="R686"/>
    </row>
    <row r="687" spans="1:18" x14ac:dyDescent="0.2">
      <c r="A687" s="303">
        <v>43014</v>
      </c>
      <c r="B687">
        <v>20716.849999999999</v>
      </c>
      <c r="C687">
        <v>20721.150000000001</v>
      </c>
      <c r="D687">
        <v>20659.150000000001</v>
      </c>
      <c r="E687">
        <v>20690.71</v>
      </c>
      <c r="F687">
        <v>781866</v>
      </c>
      <c r="P687"/>
      <c r="Q687"/>
      <c r="R687"/>
    </row>
    <row r="688" spans="1:18" x14ac:dyDescent="0.2">
      <c r="A688" s="303">
        <v>43013</v>
      </c>
      <c r="B688">
        <v>20650.71</v>
      </c>
      <c r="C688">
        <v>20667.47</v>
      </c>
      <c r="D688">
        <v>20602.259999999998</v>
      </c>
      <c r="E688">
        <v>20628.560000000001</v>
      </c>
      <c r="F688">
        <v>590571</v>
      </c>
      <c r="P688"/>
      <c r="Q688"/>
      <c r="R688"/>
    </row>
    <row r="689" spans="1:18" x14ac:dyDescent="0.2">
      <c r="A689" s="303">
        <v>43012</v>
      </c>
      <c r="B689">
        <v>20660.810000000001</v>
      </c>
      <c r="C689">
        <v>20689.080000000002</v>
      </c>
      <c r="D689">
        <v>20592.18</v>
      </c>
      <c r="E689">
        <v>20626.66</v>
      </c>
      <c r="F689">
        <v>758477</v>
      </c>
      <c r="P689"/>
      <c r="Q689"/>
      <c r="R689"/>
    </row>
    <row r="690" spans="1:18" x14ac:dyDescent="0.2">
      <c r="A690" s="303">
        <v>43011</v>
      </c>
      <c r="B690">
        <v>20475.25</v>
      </c>
      <c r="C690">
        <v>20628.38</v>
      </c>
      <c r="D690">
        <v>20438.169999999998</v>
      </c>
      <c r="E690">
        <v>20614.07</v>
      </c>
      <c r="F690">
        <v>749775</v>
      </c>
      <c r="P690"/>
      <c r="Q690"/>
      <c r="R690"/>
    </row>
    <row r="691" spans="1:18" x14ac:dyDescent="0.2">
      <c r="A691" s="303">
        <v>43010</v>
      </c>
      <c r="B691">
        <v>20400.509999999998</v>
      </c>
      <c r="C691">
        <v>20411.330000000002</v>
      </c>
      <c r="D691">
        <v>20363.28</v>
      </c>
      <c r="E691">
        <v>20400.78</v>
      </c>
      <c r="F691">
        <v>697045</v>
      </c>
      <c r="P691"/>
      <c r="Q691"/>
      <c r="R691"/>
    </row>
    <row r="692" spans="1:18" x14ac:dyDescent="0.2">
      <c r="A692" s="303">
        <v>43007</v>
      </c>
      <c r="B692">
        <v>20315.34</v>
      </c>
      <c r="C692">
        <v>20370.330000000002</v>
      </c>
      <c r="D692">
        <v>20285.060000000001</v>
      </c>
      <c r="E692">
        <v>20356.28</v>
      </c>
      <c r="F692">
        <v>876679</v>
      </c>
      <c r="P692"/>
      <c r="Q692"/>
      <c r="R692"/>
    </row>
    <row r="693" spans="1:18" x14ac:dyDescent="0.2">
      <c r="A693" s="303">
        <v>43006</v>
      </c>
      <c r="B693">
        <v>20398.63</v>
      </c>
      <c r="C693">
        <v>20399.87</v>
      </c>
      <c r="D693">
        <v>20299.68</v>
      </c>
      <c r="E693">
        <v>20363.11</v>
      </c>
      <c r="F693">
        <v>865996</v>
      </c>
      <c r="P693"/>
      <c r="Q693"/>
      <c r="R693"/>
    </row>
    <row r="694" spans="1:18" x14ac:dyDescent="0.2">
      <c r="A694" s="303">
        <v>43005</v>
      </c>
      <c r="B694">
        <v>20269.82</v>
      </c>
      <c r="C694">
        <v>20278.09</v>
      </c>
      <c r="D694">
        <v>20213.66</v>
      </c>
      <c r="E694">
        <v>20267.05</v>
      </c>
      <c r="F694">
        <v>655943</v>
      </c>
      <c r="P694"/>
      <c r="Q694"/>
      <c r="R694"/>
    </row>
    <row r="695" spans="1:18" x14ac:dyDescent="0.2">
      <c r="A695" s="303">
        <v>43004</v>
      </c>
      <c r="B695">
        <v>20349.259999999998</v>
      </c>
      <c r="C695">
        <v>20385.5</v>
      </c>
      <c r="D695">
        <v>20303.98</v>
      </c>
      <c r="E695">
        <v>20330.189999999999</v>
      </c>
      <c r="F695">
        <v>978611</v>
      </c>
      <c r="P695"/>
      <c r="Q695"/>
      <c r="R695"/>
    </row>
    <row r="696" spans="1:18" x14ac:dyDescent="0.2">
      <c r="A696" s="303">
        <v>43003</v>
      </c>
      <c r="B696">
        <v>20439.43</v>
      </c>
      <c r="C696">
        <v>20454.29</v>
      </c>
      <c r="D696">
        <v>20367.03</v>
      </c>
      <c r="E696">
        <v>20397.580000000002</v>
      </c>
      <c r="F696">
        <v>854463</v>
      </c>
      <c r="P696"/>
      <c r="Q696"/>
      <c r="R696"/>
    </row>
    <row r="697" spans="1:18" x14ac:dyDescent="0.2">
      <c r="A697" s="303">
        <v>43000</v>
      </c>
      <c r="B697">
        <v>20413.61</v>
      </c>
      <c r="C697">
        <v>20417.07</v>
      </c>
      <c r="D697">
        <v>20249.240000000002</v>
      </c>
      <c r="E697">
        <v>20296.45</v>
      </c>
      <c r="F697">
        <v>984155</v>
      </c>
      <c r="P697"/>
      <c r="Q697"/>
      <c r="R697"/>
    </row>
    <row r="698" spans="1:18" x14ac:dyDescent="0.2">
      <c r="A698" s="303">
        <v>42999</v>
      </c>
      <c r="B698">
        <v>20456.5</v>
      </c>
      <c r="C698">
        <v>20481.27</v>
      </c>
      <c r="D698">
        <v>20332.689999999999</v>
      </c>
      <c r="E698">
        <v>20347.48</v>
      </c>
      <c r="F698">
        <v>1194949</v>
      </c>
      <c r="P698"/>
      <c r="Q698"/>
      <c r="R698"/>
    </row>
    <row r="699" spans="1:18" x14ac:dyDescent="0.2">
      <c r="A699" s="303">
        <v>42998</v>
      </c>
      <c r="B699">
        <v>20301.330000000002</v>
      </c>
      <c r="C699">
        <v>20339.37</v>
      </c>
      <c r="D699">
        <v>20272.82</v>
      </c>
      <c r="E699">
        <v>20310.46</v>
      </c>
      <c r="F699">
        <v>1035102</v>
      </c>
      <c r="P699"/>
      <c r="Q699"/>
      <c r="R699"/>
    </row>
    <row r="700" spans="1:18" x14ac:dyDescent="0.2">
      <c r="A700" s="303">
        <v>42997</v>
      </c>
      <c r="B700">
        <v>20128.18</v>
      </c>
      <c r="C700">
        <v>20320.78</v>
      </c>
      <c r="D700">
        <v>20122</v>
      </c>
      <c r="E700">
        <v>20299.38</v>
      </c>
      <c r="F700">
        <v>1246057</v>
      </c>
      <c r="P700"/>
      <c r="Q700"/>
      <c r="R700"/>
    </row>
    <row r="701" spans="1:18" x14ac:dyDescent="0.2">
      <c r="A701" s="303">
        <v>42993</v>
      </c>
      <c r="B701">
        <v>19793.8</v>
      </c>
      <c r="C701">
        <v>19933.400000000001</v>
      </c>
      <c r="D701">
        <v>19787.650000000001</v>
      </c>
      <c r="E701">
        <v>19909.5</v>
      </c>
      <c r="F701">
        <v>1154424</v>
      </c>
      <c r="P701"/>
      <c r="Q701"/>
      <c r="R701"/>
    </row>
    <row r="702" spans="1:18" x14ac:dyDescent="0.2">
      <c r="A702" s="303">
        <v>42992</v>
      </c>
      <c r="B702">
        <v>19860.37</v>
      </c>
      <c r="C702">
        <v>19918.39</v>
      </c>
      <c r="D702">
        <v>19793.849999999999</v>
      </c>
      <c r="E702">
        <v>19807.439999999999</v>
      </c>
      <c r="F702">
        <v>966185</v>
      </c>
      <c r="P702"/>
      <c r="Q702"/>
      <c r="R702"/>
    </row>
    <row r="703" spans="1:18" x14ac:dyDescent="0.2">
      <c r="A703" s="303">
        <v>42991</v>
      </c>
      <c r="B703">
        <v>19873.689999999999</v>
      </c>
      <c r="C703">
        <v>19888.84</v>
      </c>
      <c r="D703">
        <v>19845.02</v>
      </c>
      <c r="E703">
        <v>19865.82</v>
      </c>
      <c r="F703">
        <v>871093</v>
      </c>
      <c r="P703"/>
      <c r="Q703"/>
      <c r="R703"/>
    </row>
    <row r="704" spans="1:18" x14ac:dyDescent="0.2">
      <c r="A704" s="303">
        <v>42990</v>
      </c>
      <c r="B704">
        <v>19736.14</v>
      </c>
      <c r="C704">
        <v>19792.060000000001</v>
      </c>
      <c r="D704">
        <v>19718.8</v>
      </c>
      <c r="E704">
        <v>19776.62</v>
      </c>
      <c r="F704">
        <v>926539</v>
      </c>
      <c r="P704"/>
      <c r="Q704"/>
      <c r="R704"/>
    </row>
    <row r="705" spans="1:18" x14ac:dyDescent="0.2">
      <c r="A705" s="303">
        <v>42989</v>
      </c>
      <c r="B705">
        <v>19441.39</v>
      </c>
      <c r="C705">
        <v>19567.03</v>
      </c>
      <c r="D705">
        <v>19437.14</v>
      </c>
      <c r="E705">
        <v>19545.77</v>
      </c>
      <c r="F705">
        <v>811396</v>
      </c>
      <c r="P705"/>
      <c r="Q705"/>
      <c r="R705"/>
    </row>
    <row r="706" spans="1:18" x14ac:dyDescent="0.2">
      <c r="A706" s="303">
        <v>42986</v>
      </c>
      <c r="B706">
        <v>19297.96</v>
      </c>
      <c r="C706">
        <v>19357.490000000002</v>
      </c>
      <c r="D706">
        <v>19239.52</v>
      </c>
      <c r="E706">
        <v>19274.82</v>
      </c>
      <c r="F706">
        <v>1099200</v>
      </c>
      <c r="P706"/>
      <c r="Q706"/>
      <c r="R706"/>
    </row>
    <row r="707" spans="1:18" x14ac:dyDescent="0.2">
      <c r="A707" s="303">
        <v>42985</v>
      </c>
      <c r="B707">
        <v>19433.439999999999</v>
      </c>
      <c r="C707">
        <v>19482.72</v>
      </c>
      <c r="D707">
        <v>19365.75</v>
      </c>
      <c r="E707">
        <v>19396.52</v>
      </c>
      <c r="F707">
        <v>843691</v>
      </c>
      <c r="P707"/>
      <c r="Q707"/>
      <c r="R707"/>
    </row>
    <row r="708" spans="1:18" x14ac:dyDescent="0.2">
      <c r="A708" s="303">
        <v>42984</v>
      </c>
      <c r="B708">
        <v>19286.060000000001</v>
      </c>
      <c r="C708">
        <v>19371.38</v>
      </c>
      <c r="D708">
        <v>19254.669999999998</v>
      </c>
      <c r="E708">
        <v>19357.97</v>
      </c>
      <c r="F708">
        <v>911730</v>
      </c>
      <c r="P708"/>
      <c r="Q708"/>
      <c r="R708"/>
    </row>
    <row r="709" spans="1:18" x14ac:dyDescent="0.2">
      <c r="A709" s="303">
        <v>42983</v>
      </c>
      <c r="B709">
        <v>19533.38</v>
      </c>
      <c r="C709">
        <v>19542.78</v>
      </c>
      <c r="D709">
        <v>19354.59</v>
      </c>
      <c r="E709">
        <v>19385.810000000001</v>
      </c>
      <c r="F709">
        <v>800235</v>
      </c>
      <c r="P709"/>
      <c r="Q709"/>
      <c r="R709"/>
    </row>
    <row r="710" spans="1:18" x14ac:dyDescent="0.2">
      <c r="A710" s="303">
        <v>42982</v>
      </c>
      <c r="B710">
        <v>19615.96</v>
      </c>
      <c r="C710">
        <v>19628.400000000001</v>
      </c>
      <c r="D710">
        <v>19479.400000000001</v>
      </c>
      <c r="E710">
        <v>19508.25</v>
      </c>
      <c r="F710">
        <v>738560</v>
      </c>
      <c r="P710"/>
      <c r="Q710"/>
      <c r="R710"/>
    </row>
    <row r="711" spans="1:18" x14ac:dyDescent="0.2">
      <c r="A711" s="303">
        <v>42979</v>
      </c>
      <c r="B711">
        <v>19733.57</v>
      </c>
      <c r="C711">
        <v>19735.96</v>
      </c>
      <c r="D711">
        <v>19620.07</v>
      </c>
      <c r="E711">
        <v>19691.47</v>
      </c>
      <c r="F711">
        <v>819092</v>
      </c>
      <c r="P711"/>
      <c r="Q711"/>
      <c r="R711"/>
    </row>
    <row r="712" spans="1:18" x14ac:dyDescent="0.2">
      <c r="A712" s="303">
        <v>42978</v>
      </c>
      <c r="B712">
        <v>19591.32</v>
      </c>
      <c r="C712">
        <v>19687.990000000002</v>
      </c>
      <c r="D712">
        <v>19583.11</v>
      </c>
      <c r="E712">
        <v>19646.240000000002</v>
      </c>
      <c r="F712">
        <v>1008959</v>
      </c>
      <c r="P712"/>
      <c r="Q712"/>
      <c r="R712"/>
    </row>
    <row r="713" spans="1:18" x14ac:dyDescent="0.2">
      <c r="A713" s="303">
        <v>42977</v>
      </c>
      <c r="B713">
        <v>19480.98</v>
      </c>
      <c r="C713">
        <v>19538.23</v>
      </c>
      <c r="D713">
        <v>19435.099999999999</v>
      </c>
      <c r="E713">
        <v>19506.54</v>
      </c>
      <c r="F713">
        <v>945913</v>
      </c>
      <c r="P713"/>
      <c r="Q713"/>
      <c r="R713"/>
    </row>
    <row r="714" spans="1:18" x14ac:dyDescent="0.2">
      <c r="A714" s="303">
        <v>42976</v>
      </c>
      <c r="B714">
        <v>19319.11</v>
      </c>
      <c r="C714">
        <v>19371.900000000001</v>
      </c>
      <c r="D714">
        <v>19280.02</v>
      </c>
      <c r="E714">
        <v>19362.55</v>
      </c>
      <c r="F714">
        <v>772640</v>
      </c>
      <c r="P714"/>
      <c r="Q714"/>
      <c r="R714"/>
    </row>
    <row r="715" spans="1:18" x14ac:dyDescent="0.2">
      <c r="A715" s="303">
        <v>42975</v>
      </c>
      <c r="B715">
        <v>19502.23</v>
      </c>
      <c r="C715">
        <v>19535.5</v>
      </c>
      <c r="D715">
        <v>19420.5</v>
      </c>
      <c r="E715">
        <v>19449.900000000001</v>
      </c>
      <c r="F715">
        <v>715935</v>
      </c>
      <c r="P715"/>
      <c r="Q715"/>
      <c r="R715"/>
    </row>
    <row r="716" spans="1:18" x14ac:dyDescent="0.2">
      <c r="A716" s="303">
        <v>42972</v>
      </c>
      <c r="B716">
        <v>19401.12</v>
      </c>
      <c r="C716">
        <v>19485.97</v>
      </c>
      <c r="D716">
        <v>19384.37</v>
      </c>
      <c r="E716">
        <v>19452.61</v>
      </c>
      <c r="F716">
        <v>728559</v>
      </c>
      <c r="P716"/>
      <c r="Q716"/>
      <c r="R716"/>
    </row>
    <row r="717" spans="1:18" x14ac:dyDescent="0.2">
      <c r="A717" s="303">
        <v>42971</v>
      </c>
      <c r="B717">
        <v>19366.36</v>
      </c>
      <c r="C717">
        <v>19428.55</v>
      </c>
      <c r="D717">
        <v>19351.919999999998</v>
      </c>
      <c r="E717">
        <v>19353.77</v>
      </c>
      <c r="F717">
        <v>777392</v>
      </c>
      <c r="P717"/>
      <c r="Q717"/>
      <c r="R717"/>
    </row>
    <row r="718" spans="1:18" x14ac:dyDescent="0.2">
      <c r="A718" s="303">
        <v>42970</v>
      </c>
      <c r="B718">
        <v>19547.05</v>
      </c>
      <c r="C718">
        <v>19561.32</v>
      </c>
      <c r="D718">
        <v>19408.47</v>
      </c>
      <c r="E718">
        <v>19434.64</v>
      </c>
      <c r="F718">
        <v>809469</v>
      </c>
      <c r="P718"/>
      <c r="Q718"/>
      <c r="R718"/>
    </row>
    <row r="719" spans="1:18" x14ac:dyDescent="0.2">
      <c r="A719" s="303">
        <v>42969</v>
      </c>
      <c r="B719">
        <v>19373.11</v>
      </c>
      <c r="C719">
        <v>19437.25</v>
      </c>
      <c r="D719">
        <v>19361.95</v>
      </c>
      <c r="E719">
        <v>19383.84</v>
      </c>
      <c r="F719">
        <v>726903</v>
      </c>
      <c r="P719"/>
      <c r="Q719"/>
      <c r="R719"/>
    </row>
    <row r="720" spans="1:18" x14ac:dyDescent="0.2">
      <c r="A720" s="303">
        <v>42968</v>
      </c>
      <c r="B720">
        <v>19509.53</v>
      </c>
      <c r="C720">
        <v>19509.53</v>
      </c>
      <c r="D720">
        <v>19365.650000000001</v>
      </c>
      <c r="E720">
        <v>19393.13</v>
      </c>
      <c r="F720">
        <v>776361</v>
      </c>
      <c r="P720"/>
      <c r="Q720"/>
      <c r="R720"/>
    </row>
    <row r="721" spans="1:18" x14ac:dyDescent="0.2">
      <c r="A721" s="303">
        <v>42965</v>
      </c>
      <c r="B721">
        <v>19471.27</v>
      </c>
      <c r="C721">
        <v>19543.13</v>
      </c>
      <c r="D721">
        <v>19433.09</v>
      </c>
      <c r="E721">
        <v>19470.41</v>
      </c>
      <c r="F721">
        <v>986830</v>
      </c>
      <c r="P721"/>
      <c r="Q721"/>
      <c r="R721"/>
    </row>
    <row r="722" spans="1:18" x14ac:dyDescent="0.2">
      <c r="A722" s="303">
        <v>42964</v>
      </c>
      <c r="B722">
        <v>19707.75</v>
      </c>
      <c r="C722">
        <v>19739.04</v>
      </c>
      <c r="D722">
        <v>19679.37</v>
      </c>
      <c r="E722">
        <v>19702.63</v>
      </c>
      <c r="F722">
        <v>741017</v>
      </c>
      <c r="P722"/>
      <c r="Q722"/>
      <c r="R722"/>
    </row>
    <row r="723" spans="1:18" x14ac:dyDescent="0.2">
      <c r="A723" s="303">
        <v>42963</v>
      </c>
      <c r="B723">
        <v>19750.55</v>
      </c>
      <c r="C723">
        <v>19776.86</v>
      </c>
      <c r="D723">
        <v>19719.080000000002</v>
      </c>
      <c r="E723">
        <v>19729.28</v>
      </c>
      <c r="F723">
        <v>715409</v>
      </c>
      <c r="P723"/>
      <c r="Q723"/>
      <c r="R723"/>
    </row>
    <row r="724" spans="1:18" x14ac:dyDescent="0.2">
      <c r="A724" s="303">
        <v>42962</v>
      </c>
      <c r="B724">
        <v>19689.38</v>
      </c>
      <c r="C724">
        <v>19824.12</v>
      </c>
      <c r="D724">
        <v>19656.91</v>
      </c>
      <c r="E724">
        <v>19753.310000000001</v>
      </c>
      <c r="F724">
        <v>930709</v>
      </c>
      <c r="P724"/>
      <c r="Q724"/>
      <c r="R724"/>
    </row>
    <row r="725" spans="1:18" x14ac:dyDescent="0.2">
      <c r="A725" s="303">
        <v>42961</v>
      </c>
      <c r="B725">
        <v>19545.580000000002</v>
      </c>
      <c r="C725">
        <v>19598.41</v>
      </c>
      <c r="D725">
        <v>19486.48</v>
      </c>
      <c r="E725">
        <v>19537.099999999999</v>
      </c>
      <c r="F725">
        <v>1115645</v>
      </c>
      <c r="P725"/>
      <c r="Q725"/>
      <c r="R725"/>
    </row>
    <row r="726" spans="1:18" x14ac:dyDescent="0.2">
      <c r="A726" s="303">
        <v>42957</v>
      </c>
      <c r="B726">
        <v>19792.45</v>
      </c>
      <c r="C726">
        <v>19829.88</v>
      </c>
      <c r="D726">
        <v>19685.830000000002</v>
      </c>
      <c r="E726">
        <v>19729.740000000002</v>
      </c>
      <c r="F726">
        <v>1073689</v>
      </c>
      <c r="P726"/>
      <c r="Q726"/>
      <c r="R726"/>
    </row>
    <row r="727" spans="1:18" x14ac:dyDescent="0.2">
      <c r="A727" s="303">
        <v>42956</v>
      </c>
      <c r="B727">
        <v>19928.96</v>
      </c>
      <c r="C727">
        <v>19945.28</v>
      </c>
      <c r="D727">
        <v>19660.22</v>
      </c>
      <c r="E727">
        <v>19738.71</v>
      </c>
      <c r="F727">
        <v>1076115</v>
      </c>
      <c r="P727"/>
      <c r="Q727"/>
      <c r="R727"/>
    </row>
    <row r="728" spans="1:18" x14ac:dyDescent="0.2">
      <c r="A728" s="303">
        <v>42955</v>
      </c>
      <c r="B728">
        <v>20062.650000000001</v>
      </c>
      <c r="C728">
        <v>20076.8</v>
      </c>
      <c r="D728">
        <v>19970.57</v>
      </c>
      <c r="E728">
        <v>19996.009999999998</v>
      </c>
      <c r="F728">
        <v>829088</v>
      </c>
      <c r="P728"/>
      <c r="Q728"/>
      <c r="R728"/>
    </row>
    <row r="729" spans="1:18" x14ac:dyDescent="0.2">
      <c r="A729" s="303">
        <v>42954</v>
      </c>
      <c r="B729">
        <v>20059.29</v>
      </c>
      <c r="C729">
        <v>20085.900000000001</v>
      </c>
      <c r="D729">
        <v>20037.400000000001</v>
      </c>
      <c r="E729">
        <v>20055.89</v>
      </c>
      <c r="F729">
        <v>776312</v>
      </c>
      <c r="P729"/>
      <c r="Q729"/>
      <c r="R729"/>
    </row>
    <row r="730" spans="1:18" x14ac:dyDescent="0.2">
      <c r="A730" s="303">
        <v>42951</v>
      </c>
      <c r="B730">
        <v>19949.79</v>
      </c>
      <c r="C730">
        <v>19984.509999999998</v>
      </c>
      <c r="D730">
        <v>19933.59</v>
      </c>
      <c r="E730">
        <v>19952.330000000002</v>
      </c>
      <c r="F730">
        <v>789019</v>
      </c>
      <c r="P730"/>
      <c r="Q730"/>
      <c r="R730"/>
    </row>
    <row r="731" spans="1:18" x14ac:dyDescent="0.2">
      <c r="A731" s="303">
        <v>42950</v>
      </c>
      <c r="B731">
        <v>20066</v>
      </c>
      <c r="C731">
        <v>20070.16</v>
      </c>
      <c r="D731">
        <v>19985.400000000001</v>
      </c>
      <c r="E731">
        <v>20029.259999999998</v>
      </c>
      <c r="F731">
        <v>921118</v>
      </c>
      <c r="P731"/>
      <c r="Q731"/>
      <c r="R731"/>
    </row>
    <row r="732" spans="1:18" x14ac:dyDescent="0.2">
      <c r="A732" s="303">
        <v>42949</v>
      </c>
      <c r="B732">
        <v>20057.07</v>
      </c>
      <c r="C732">
        <v>20113.73</v>
      </c>
      <c r="D732">
        <v>20022.05</v>
      </c>
      <c r="E732">
        <v>20080.04</v>
      </c>
      <c r="F732">
        <v>986341</v>
      </c>
      <c r="P732"/>
      <c r="Q732"/>
      <c r="R732"/>
    </row>
    <row r="733" spans="1:18" x14ac:dyDescent="0.2">
      <c r="A733" s="303">
        <v>42948</v>
      </c>
      <c r="B733">
        <v>19907.080000000002</v>
      </c>
      <c r="C733">
        <v>20000.46</v>
      </c>
      <c r="D733">
        <v>19904.72</v>
      </c>
      <c r="E733">
        <v>19985.79</v>
      </c>
      <c r="F733">
        <v>1134555</v>
      </c>
      <c r="P733"/>
      <c r="Q733"/>
      <c r="R733"/>
    </row>
    <row r="734" spans="1:18" x14ac:dyDescent="0.2">
      <c r="A734" s="303">
        <v>42947</v>
      </c>
      <c r="B734">
        <v>19933.45</v>
      </c>
      <c r="C734">
        <v>19983.900000000001</v>
      </c>
      <c r="D734">
        <v>19891.900000000001</v>
      </c>
      <c r="E734">
        <v>19925.18</v>
      </c>
      <c r="F734">
        <v>1446449</v>
      </c>
      <c r="P734"/>
      <c r="Q734"/>
      <c r="R734"/>
    </row>
    <row r="735" spans="1:18" x14ac:dyDescent="0.2">
      <c r="A735" s="303">
        <v>42944</v>
      </c>
      <c r="B735">
        <v>20048.46</v>
      </c>
      <c r="C735">
        <v>20056.16</v>
      </c>
      <c r="D735">
        <v>19926.599999999999</v>
      </c>
      <c r="E735">
        <v>19959.84</v>
      </c>
      <c r="F735">
        <v>1118785</v>
      </c>
      <c r="P735"/>
      <c r="Q735"/>
      <c r="R735"/>
    </row>
    <row r="736" spans="1:18" x14ac:dyDescent="0.2">
      <c r="A736" s="303">
        <v>42943</v>
      </c>
      <c r="B736">
        <v>20026.580000000002</v>
      </c>
      <c r="C736">
        <v>20176.39</v>
      </c>
      <c r="D736">
        <v>20005.2</v>
      </c>
      <c r="E736">
        <v>20079.64</v>
      </c>
      <c r="F736">
        <v>926967</v>
      </c>
      <c r="P736"/>
      <c r="Q736"/>
      <c r="R736"/>
    </row>
    <row r="737" spans="1:18" x14ac:dyDescent="0.2">
      <c r="A737" s="303">
        <v>42942</v>
      </c>
      <c r="B737">
        <v>20098.14</v>
      </c>
      <c r="C737">
        <v>20116</v>
      </c>
      <c r="D737">
        <v>20016.580000000002</v>
      </c>
      <c r="E737">
        <v>20050.16</v>
      </c>
      <c r="F737">
        <v>880740</v>
      </c>
      <c r="P737"/>
      <c r="Q737"/>
      <c r="R737"/>
    </row>
    <row r="738" spans="1:18" x14ac:dyDescent="0.2">
      <c r="A738" s="303">
        <v>42941</v>
      </c>
      <c r="B738">
        <v>19979.560000000001</v>
      </c>
      <c r="C738">
        <v>20036.310000000001</v>
      </c>
      <c r="D738">
        <v>19941.61</v>
      </c>
      <c r="E738">
        <v>19955.2</v>
      </c>
      <c r="F738">
        <v>723423</v>
      </c>
      <c r="P738"/>
      <c r="Q738"/>
      <c r="R738"/>
    </row>
    <row r="739" spans="1:18" x14ac:dyDescent="0.2">
      <c r="A739" s="303">
        <v>42940</v>
      </c>
      <c r="B739">
        <v>19973.669999999998</v>
      </c>
      <c r="C739">
        <v>20002.54</v>
      </c>
      <c r="D739">
        <v>19901.88</v>
      </c>
      <c r="E739">
        <v>19975.669999999998</v>
      </c>
      <c r="F739">
        <v>837928</v>
      </c>
      <c r="P739"/>
      <c r="Q739"/>
      <c r="R739"/>
    </row>
    <row r="740" spans="1:18" x14ac:dyDescent="0.2">
      <c r="A740" s="303">
        <v>42937</v>
      </c>
      <c r="B740">
        <v>20089.86</v>
      </c>
      <c r="C740">
        <v>20135.330000000002</v>
      </c>
      <c r="D740">
        <v>20081.91</v>
      </c>
      <c r="E740">
        <v>20099.75</v>
      </c>
      <c r="F740">
        <v>810924</v>
      </c>
      <c r="P740"/>
      <c r="Q740"/>
      <c r="R740"/>
    </row>
    <row r="741" spans="1:18" x14ac:dyDescent="0.2">
      <c r="A741" s="303">
        <v>42936</v>
      </c>
      <c r="B741">
        <v>20046.900000000001</v>
      </c>
      <c r="C741">
        <v>20157.11</v>
      </c>
      <c r="D741">
        <v>20032.23</v>
      </c>
      <c r="E741">
        <v>20144.59</v>
      </c>
      <c r="F741">
        <v>833198</v>
      </c>
      <c r="P741"/>
      <c r="Q741"/>
      <c r="R741"/>
    </row>
    <row r="742" spans="1:18" x14ac:dyDescent="0.2">
      <c r="A742" s="303">
        <v>42935</v>
      </c>
      <c r="B742">
        <v>19970.78</v>
      </c>
      <c r="C742">
        <v>20032.46</v>
      </c>
      <c r="D742">
        <v>19947.259999999998</v>
      </c>
      <c r="E742">
        <v>20020.86</v>
      </c>
      <c r="F742">
        <v>837018</v>
      </c>
      <c r="P742"/>
      <c r="Q742"/>
      <c r="R742"/>
    </row>
    <row r="743" spans="1:18" x14ac:dyDescent="0.2">
      <c r="A743" s="303">
        <v>42934</v>
      </c>
      <c r="B743">
        <v>20074.41</v>
      </c>
      <c r="C743">
        <v>20081.29</v>
      </c>
      <c r="D743">
        <v>19943.14</v>
      </c>
      <c r="E743">
        <v>19999.91</v>
      </c>
      <c r="F743">
        <v>963166</v>
      </c>
      <c r="P743"/>
      <c r="Q743"/>
      <c r="R743"/>
    </row>
    <row r="744" spans="1:18" x14ac:dyDescent="0.2">
      <c r="A744" s="303">
        <v>42930</v>
      </c>
      <c r="B744">
        <v>20157.919999999998</v>
      </c>
      <c r="C744">
        <v>20163.669999999998</v>
      </c>
      <c r="D744">
        <v>20101.71</v>
      </c>
      <c r="E744">
        <v>20118.86</v>
      </c>
      <c r="F744">
        <v>857020</v>
      </c>
      <c r="P744"/>
      <c r="Q744"/>
      <c r="R744"/>
    </row>
    <row r="745" spans="1:18" x14ac:dyDescent="0.2">
      <c r="A745" s="303">
        <v>42929</v>
      </c>
      <c r="B745">
        <v>20177.28</v>
      </c>
      <c r="C745">
        <v>20183.8</v>
      </c>
      <c r="D745">
        <v>20062.27</v>
      </c>
      <c r="E745">
        <v>20099.810000000001</v>
      </c>
      <c r="F745">
        <v>932863</v>
      </c>
      <c r="P745"/>
      <c r="Q745"/>
      <c r="R745"/>
    </row>
    <row r="746" spans="1:18" x14ac:dyDescent="0.2">
      <c r="A746" s="303">
        <v>42928</v>
      </c>
      <c r="B746">
        <v>20137.22</v>
      </c>
      <c r="C746">
        <v>20153.04</v>
      </c>
      <c r="D746">
        <v>20061.16</v>
      </c>
      <c r="E746">
        <v>20098.38</v>
      </c>
      <c r="F746">
        <v>839361</v>
      </c>
      <c r="P746"/>
      <c r="Q746"/>
      <c r="R746"/>
    </row>
    <row r="747" spans="1:18" x14ac:dyDescent="0.2">
      <c r="A747" s="303">
        <v>42927</v>
      </c>
      <c r="B747">
        <v>20073.86</v>
      </c>
      <c r="C747">
        <v>20200.88</v>
      </c>
      <c r="D747">
        <v>20070.669999999998</v>
      </c>
      <c r="E747">
        <v>20195.48</v>
      </c>
      <c r="F747">
        <v>796979</v>
      </c>
      <c r="P747"/>
      <c r="Q747"/>
      <c r="R747"/>
    </row>
    <row r="748" spans="1:18" x14ac:dyDescent="0.2">
      <c r="A748" s="303">
        <v>42926</v>
      </c>
      <c r="B748">
        <v>20070.439999999999</v>
      </c>
      <c r="C748">
        <v>20127.759999999998</v>
      </c>
      <c r="D748">
        <v>20023.03</v>
      </c>
      <c r="E748">
        <v>20080.98</v>
      </c>
      <c r="F748">
        <v>883711</v>
      </c>
      <c r="P748"/>
      <c r="Q748"/>
      <c r="R748"/>
    </row>
    <row r="749" spans="1:18" x14ac:dyDescent="0.2">
      <c r="A749" s="303">
        <v>42923</v>
      </c>
      <c r="B749">
        <v>19856.650000000001</v>
      </c>
      <c r="C749">
        <v>19979.93</v>
      </c>
      <c r="D749">
        <v>19856.650000000001</v>
      </c>
      <c r="E749">
        <v>19929.09</v>
      </c>
      <c r="F749">
        <v>946999</v>
      </c>
      <c r="P749"/>
      <c r="Q749"/>
      <c r="R749"/>
    </row>
    <row r="750" spans="1:18" x14ac:dyDescent="0.2">
      <c r="A750" s="303">
        <v>42922</v>
      </c>
      <c r="B750">
        <v>20061.68</v>
      </c>
      <c r="C750">
        <v>20078.88</v>
      </c>
      <c r="D750">
        <v>19947.63</v>
      </c>
      <c r="E750">
        <v>19994.060000000001</v>
      </c>
      <c r="F750">
        <v>955811</v>
      </c>
      <c r="P750"/>
      <c r="Q750"/>
      <c r="R750"/>
    </row>
    <row r="751" spans="1:18" x14ac:dyDescent="0.2">
      <c r="A751" s="303">
        <v>42921</v>
      </c>
      <c r="B751">
        <v>20015.07</v>
      </c>
      <c r="C751">
        <v>20087.009999999998</v>
      </c>
      <c r="D751">
        <v>19888.900000000001</v>
      </c>
      <c r="E751">
        <v>20081.63</v>
      </c>
      <c r="F751">
        <v>974518</v>
      </c>
      <c r="P751"/>
      <c r="Q751"/>
      <c r="R751"/>
    </row>
    <row r="752" spans="1:18" x14ac:dyDescent="0.2">
      <c r="A752" s="303">
        <v>42920</v>
      </c>
      <c r="B752">
        <v>20192.27</v>
      </c>
      <c r="C752">
        <v>20197.16</v>
      </c>
      <c r="D752">
        <v>19971.53</v>
      </c>
      <c r="E752">
        <v>20032.349999999999</v>
      </c>
      <c r="F752">
        <v>1034215</v>
      </c>
      <c r="P752"/>
      <c r="Q752"/>
      <c r="R752"/>
    </row>
    <row r="753" spans="1:18" x14ac:dyDescent="0.2">
      <c r="A753" s="303">
        <v>42919</v>
      </c>
      <c r="B753">
        <v>20056.32</v>
      </c>
      <c r="C753">
        <v>20096.14</v>
      </c>
      <c r="D753">
        <v>20030.61</v>
      </c>
      <c r="E753">
        <v>20055.8</v>
      </c>
      <c r="F753">
        <v>859512</v>
      </c>
      <c r="P753"/>
      <c r="Q753"/>
      <c r="R753"/>
    </row>
    <row r="754" spans="1:18" x14ac:dyDescent="0.2">
      <c r="A754" s="303">
        <v>42916</v>
      </c>
      <c r="B754">
        <v>20025.63</v>
      </c>
      <c r="C754">
        <v>20044.009999999998</v>
      </c>
      <c r="D754">
        <v>19946.509999999998</v>
      </c>
      <c r="E754">
        <v>20033.43</v>
      </c>
      <c r="F754">
        <v>1202231</v>
      </c>
      <c r="P754"/>
      <c r="Q754"/>
      <c r="R754"/>
    </row>
    <row r="755" spans="1:18" x14ac:dyDescent="0.2">
      <c r="A755" s="303">
        <v>42915</v>
      </c>
      <c r="B755">
        <v>20260.87</v>
      </c>
      <c r="C755">
        <v>20266.59</v>
      </c>
      <c r="D755">
        <v>20197.38</v>
      </c>
      <c r="E755">
        <v>20220.3</v>
      </c>
      <c r="F755">
        <v>1225410</v>
      </c>
      <c r="P755"/>
      <c r="Q755"/>
      <c r="R755"/>
    </row>
    <row r="756" spans="1:18" x14ac:dyDescent="0.2">
      <c r="A756" s="303">
        <v>42914</v>
      </c>
      <c r="B756">
        <v>20149.2</v>
      </c>
      <c r="C756">
        <v>20224.3</v>
      </c>
      <c r="D756">
        <v>20110.490000000002</v>
      </c>
      <c r="E756">
        <v>20130.41</v>
      </c>
      <c r="F756">
        <v>1191299</v>
      </c>
      <c r="P756"/>
      <c r="Q756"/>
      <c r="R756"/>
    </row>
    <row r="757" spans="1:18" x14ac:dyDescent="0.2">
      <c r="A757" s="303">
        <v>42913</v>
      </c>
      <c r="B757">
        <v>20229.12</v>
      </c>
      <c r="C757">
        <v>20250.099999999999</v>
      </c>
      <c r="D757">
        <v>20185.189999999999</v>
      </c>
      <c r="E757">
        <v>20225.09</v>
      </c>
      <c r="F757">
        <v>930624</v>
      </c>
      <c r="P757"/>
      <c r="Q757"/>
      <c r="R757"/>
    </row>
    <row r="758" spans="1:18" x14ac:dyDescent="0.2">
      <c r="A758" s="303">
        <v>42912</v>
      </c>
      <c r="B758">
        <v>20132.810000000001</v>
      </c>
      <c r="C758">
        <v>20196.38</v>
      </c>
      <c r="D758">
        <v>20119.04</v>
      </c>
      <c r="E758">
        <v>20153.349999999999</v>
      </c>
      <c r="F758">
        <v>793882</v>
      </c>
      <c r="P758"/>
      <c r="Q758"/>
      <c r="R758"/>
    </row>
    <row r="759" spans="1:18" x14ac:dyDescent="0.2">
      <c r="A759" s="303">
        <v>42909</v>
      </c>
      <c r="B759">
        <v>20152.580000000002</v>
      </c>
      <c r="C759">
        <v>20152.580000000002</v>
      </c>
      <c r="D759">
        <v>20089.54</v>
      </c>
      <c r="E759">
        <v>20132.669999999998</v>
      </c>
      <c r="F759">
        <v>829786</v>
      </c>
      <c r="P759"/>
      <c r="Q759"/>
      <c r="R759"/>
    </row>
    <row r="760" spans="1:18" x14ac:dyDescent="0.2">
      <c r="A760" s="303">
        <v>42908</v>
      </c>
      <c r="B760">
        <v>20154.38</v>
      </c>
      <c r="C760">
        <v>20191.419999999998</v>
      </c>
      <c r="D760">
        <v>20107.89</v>
      </c>
      <c r="E760">
        <v>20110.509999999998</v>
      </c>
      <c r="F760">
        <v>872109</v>
      </c>
      <c r="P760"/>
      <c r="Q760"/>
      <c r="R760"/>
    </row>
    <row r="761" spans="1:18" x14ac:dyDescent="0.2">
      <c r="A761" s="303">
        <v>42907</v>
      </c>
      <c r="B761">
        <v>20192.16</v>
      </c>
      <c r="C761">
        <v>20215.11</v>
      </c>
      <c r="D761">
        <v>20117.79</v>
      </c>
      <c r="E761">
        <v>20138.79</v>
      </c>
      <c r="F761">
        <v>977759</v>
      </c>
      <c r="P761"/>
      <c r="Q761"/>
      <c r="R761"/>
    </row>
    <row r="762" spans="1:18" x14ac:dyDescent="0.2">
      <c r="A762" s="303">
        <v>42906</v>
      </c>
      <c r="B762">
        <v>20234.12</v>
      </c>
      <c r="C762">
        <v>20318.11</v>
      </c>
      <c r="D762">
        <v>20227.29</v>
      </c>
      <c r="E762">
        <v>20230.41</v>
      </c>
      <c r="F762">
        <v>1023651</v>
      </c>
      <c r="P762"/>
      <c r="Q762"/>
      <c r="R762"/>
    </row>
    <row r="763" spans="1:18" x14ac:dyDescent="0.2">
      <c r="A763" s="303">
        <v>42905</v>
      </c>
      <c r="B763">
        <v>19974.3</v>
      </c>
      <c r="C763">
        <v>20087.71</v>
      </c>
      <c r="D763">
        <v>19949.88</v>
      </c>
      <c r="E763">
        <v>20067.75</v>
      </c>
      <c r="F763">
        <v>822328</v>
      </c>
      <c r="P763"/>
      <c r="Q763"/>
      <c r="R763"/>
    </row>
    <row r="764" spans="1:18" x14ac:dyDescent="0.2">
      <c r="A764" s="303">
        <v>42902</v>
      </c>
      <c r="B764">
        <v>19931.150000000001</v>
      </c>
      <c r="C764">
        <v>20015.16</v>
      </c>
      <c r="D764">
        <v>19884.8</v>
      </c>
      <c r="E764">
        <v>19943.259999999998</v>
      </c>
      <c r="F764">
        <v>1395220</v>
      </c>
      <c r="P764"/>
      <c r="Q764"/>
      <c r="R764"/>
    </row>
    <row r="765" spans="1:18" x14ac:dyDescent="0.2">
      <c r="A765" s="303">
        <v>42901</v>
      </c>
      <c r="B765">
        <v>19815.54</v>
      </c>
      <c r="C765">
        <v>19963.36</v>
      </c>
      <c r="D765">
        <v>19755.34</v>
      </c>
      <c r="E765">
        <v>19831.82</v>
      </c>
      <c r="F765">
        <v>1102538</v>
      </c>
      <c r="P765"/>
      <c r="Q765"/>
      <c r="R765"/>
    </row>
    <row r="766" spans="1:18" x14ac:dyDescent="0.2">
      <c r="A766" s="303">
        <v>42900</v>
      </c>
      <c r="B766">
        <v>19974.560000000001</v>
      </c>
      <c r="C766">
        <v>20009.93</v>
      </c>
      <c r="D766">
        <v>19879.599999999999</v>
      </c>
      <c r="E766">
        <v>19883.52</v>
      </c>
      <c r="F766">
        <v>957588</v>
      </c>
      <c r="P766"/>
      <c r="Q766"/>
      <c r="R766"/>
    </row>
    <row r="767" spans="1:18" x14ac:dyDescent="0.2">
      <c r="A767" s="303">
        <v>42899</v>
      </c>
      <c r="B767">
        <v>19859.810000000001</v>
      </c>
      <c r="C767">
        <v>19929.03</v>
      </c>
      <c r="D767">
        <v>19850.86</v>
      </c>
      <c r="E767">
        <v>19898.75</v>
      </c>
      <c r="F767">
        <v>1001636</v>
      </c>
      <c r="P767"/>
      <c r="Q767"/>
      <c r="R767"/>
    </row>
    <row r="768" spans="1:18" x14ac:dyDescent="0.2">
      <c r="A768" s="303">
        <v>42898</v>
      </c>
      <c r="B768">
        <v>19920.77</v>
      </c>
      <c r="C768">
        <v>19949.07</v>
      </c>
      <c r="D768">
        <v>19837.64</v>
      </c>
      <c r="E768">
        <v>19908.580000000002</v>
      </c>
      <c r="F768">
        <v>1155927</v>
      </c>
      <c r="P768"/>
      <c r="Q768"/>
      <c r="R768"/>
    </row>
    <row r="769" spans="1:18" x14ac:dyDescent="0.2">
      <c r="A769" s="303">
        <v>42895</v>
      </c>
      <c r="B769">
        <v>19953.060000000001</v>
      </c>
      <c r="C769">
        <v>20096.009999999998</v>
      </c>
      <c r="D769">
        <v>19927.07</v>
      </c>
      <c r="E769">
        <v>20013.259999999998</v>
      </c>
      <c r="F769">
        <v>1498118</v>
      </c>
      <c r="P769"/>
      <c r="Q769"/>
      <c r="R769"/>
    </row>
    <row r="770" spans="1:18" x14ac:dyDescent="0.2">
      <c r="A770" s="303">
        <v>42894</v>
      </c>
      <c r="B770">
        <v>20048.28</v>
      </c>
      <c r="C770">
        <v>20061.22</v>
      </c>
      <c r="D770">
        <v>19896.349999999999</v>
      </c>
      <c r="E770">
        <v>19909.259999999998</v>
      </c>
      <c r="F770">
        <v>1291501</v>
      </c>
      <c r="P770"/>
      <c r="Q770"/>
      <c r="R770"/>
    </row>
    <row r="771" spans="1:18" x14ac:dyDescent="0.2">
      <c r="A771" s="303">
        <v>42893</v>
      </c>
      <c r="B771">
        <v>19951.68</v>
      </c>
      <c r="C771">
        <v>20023.240000000002</v>
      </c>
      <c r="D771">
        <v>19908.07</v>
      </c>
      <c r="E771">
        <v>19984.62</v>
      </c>
      <c r="F771">
        <v>1023345</v>
      </c>
      <c r="P771"/>
      <c r="Q771"/>
      <c r="R771"/>
    </row>
    <row r="772" spans="1:18" x14ac:dyDescent="0.2">
      <c r="A772" s="303">
        <v>42892</v>
      </c>
      <c r="B772">
        <v>20122.259999999998</v>
      </c>
      <c r="C772">
        <v>20152.95</v>
      </c>
      <c r="D772">
        <v>19948.02</v>
      </c>
      <c r="E772">
        <v>19979.900000000001</v>
      </c>
      <c r="F772">
        <v>1052164</v>
      </c>
      <c r="P772"/>
      <c r="Q772"/>
      <c r="R772"/>
    </row>
    <row r="773" spans="1:18" x14ac:dyDescent="0.2">
      <c r="A773" s="303">
        <v>42891</v>
      </c>
      <c r="B773">
        <v>20135.419999999998</v>
      </c>
      <c r="C773">
        <v>20224.54</v>
      </c>
      <c r="D773">
        <v>20104.13</v>
      </c>
      <c r="E773">
        <v>20170.82</v>
      </c>
      <c r="F773">
        <v>1021955</v>
      </c>
      <c r="P773"/>
      <c r="Q773"/>
      <c r="R773"/>
    </row>
    <row r="774" spans="1:18" x14ac:dyDescent="0.2">
      <c r="A774" s="303">
        <v>42888</v>
      </c>
      <c r="B774">
        <v>19970.23</v>
      </c>
      <c r="C774">
        <v>20239.810000000001</v>
      </c>
      <c r="D774">
        <v>19967</v>
      </c>
      <c r="E774">
        <v>20177.28</v>
      </c>
      <c r="F774">
        <v>1549883</v>
      </c>
      <c r="P774"/>
      <c r="Q774"/>
      <c r="R774"/>
    </row>
    <row r="775" spans="1:18" x14ac:dyDescent="0.2">
      <c r="A775" s="303">
        <v>42887</v>
      </c>
      <c r="B775">
        <v>19692.16</v>
      </c>
      <c r="C775">
        <v>19887.66</v>
      </c>
      <c r="D775">
        <v>19686.32</v>
      </c>
      <c r="E775">
        <v>19860.03</v>
      </c>
      <c r="F775">
        <v>1067474</v>
      </c>
      <c r="P775"/>
      <c r="Q775"/>
      <c r="R775"/>
    </row>
    <row r="776" spans="1:18" x14ac:dyDescent="0.2">
      <c r="A776" s="303">
        <v>42886</v>
      </c>
      <c r="B776">
        <v>19630.330000000002</v>
      </c>
      <c r="C776">
        <v>19673.509999999998</v>
      </c>
      <c r="D776">
        <v>19589.25</v>
      </c>
      <c r="E776">
        <v>19650.57</v>
      </c>
      <c r="F776">
        <v>1289972</v>
      </c>
      <c r="P776"/>
      <c r="Q776"/>
      <c r="R776"/>
    </row>
    <row r="777" spans="1:18" x14ac:dyDescent="0.2">
      <c r="A777" s="303">
        <v>42885</v>
      </c>
      <c r="B777">
        <v>19681.11</v>
      </c>
      <c r="C777">
        <v>19691.439999999999</v>
      </c>
      <c r="D777">
        <v>19570.13</v>
      </c>
      <c r="E777">
        <v>19677.849999999999</v>
      </c>
      <c r="F777">
        <v>748029</v>
      </c>
      <c r="P777"/>
      <c r="Q777"/>
      <c r="R777"/>
    </row>
    <row r="778" spans="1:18" x14ac:dyDescent="0.2">
      <c r="A778" s="303">
        <v>42884</v>
      </c>
      <c r="B778">
        <v>19697.18</v>
      </c>
      <c r="C778">
        <v>19736.62</v>
      </c>
      <c r="D778">
        <v>19627.189999999999</v>
      </c>
      <c r="E778">
        <v>19682.57</v>
      </c>
      <c r="F778">
        <v>693751</v>
      </c>
      <c r="P778"/>
      <c r="Q778"/>
      <c r="R778"/>
    </row>
    <row r="779" spans="1:18" x14ac:dyDescent="0.2">
      <c r="A779" s="303">
        <v>42881</v>
      </c>
      <c r="B779">
        <v>19798.490000000002</v>
      </c>
      <c r="C779">
        <v>19801.59</v>
      </c>
      <c r="D779">
        <v>19686.490000000002</v>
      </c>
      <c r="E779">
        <v>19686.84</v>
      </c>
      <c r="F779">
        <v>870741</v>
      </c>
      <c r="P779"/>
      <c r="Q779"/>
      <c r="R779"/>
    </row>
    <row r="780" spans="1:18" x14ac:dyDescent="0.2">
      <c r="A780" s="303">
        <v>42880</v>
      </c>
      <c r="B780">
        <v>19737.21</v>
      </c>
      <c r="C780">
        <v>19850.93</v>
      </c>
      <c r="D780">
        <v>19720.12</v>
      </c>
      <c r="E780">
        <v>19813.13</v>
      </c>
      <c r="F780">
        <v>979883</v>
      </c>
      <c r="P780"/>
      <c r="Q780"/>
      <c r="R780"/>
    </row>
    <row r="781" spans="1:18" x14ac:dyDescent="0.2">
      <c r="A781" s="303">
        <v>42879</v>
      </c>
      <c r="B781">
        <v>19777.560000000001</v>
      </c>
      <c r="C781">
        <v>19782.810000000001</v>
      </c>
      <c r="D781">
        <v>19690.099999999999</v>
      </c>
      <c r="E781">
        <v>19742.98</v>
      </c>
      <c r="F781">
        <v>1044233</v>
      </c>
      <c r="P781"/>
      <c r="Q781"/>
      <c r="R781"/>
    </row>
    <row r="782" spans="1:18" x14ac:dyDescent="0.2">
      <c r="A782" s="303">
        <v>42878</v>
      </c>
      <c r="B782">
        <v>19647.740000000002</v>
      </c>
      <c r="C782">
        <v>19693.02</v>
      </c>
      <c r="D782">
        <v>19585.54</v>
      </c>
      <c r="E782">
        <v>19613.28</v>
      </c>
      <c r="F782">
        <v>859794</v>
      </c>
      <c r="P782"/>
      <c r="Q782"/>
      <c r="R782"/>
    </row>
    <row r="783" spans="1:18" x14ac:dyDescent="0.2">
      <c r="A783" s="303">
        <v>42877</v>
      </c>
      <c r="B783">
        <v>19670.48</v>
      </c>
      <c r="C783">
        <v>19722.93</v>
      </c>
      <c r="D783">
        <v>19618.73</v>
      </c>
      <c r="E783">
        <v>19678.28</v>
      </c>
      <c r="F783">
        <v>808622</v>
      </c>
      <c r="P783"/>
      <c r="Q783"/>
      <c r="R783"/>
    </row>
    <row r="784" spans="1:18" x14ac:dyDescent="0.2">
      <c r="A784" s="303">
        <v>42874</v>
      </c>
      <c r="B784">
        <v>19591.41</v>
      </c>
      <c r="C784">
        <v>19628.64</v>
      </c>
      <c r="D784">
        <v>19497.29</v>
      </c>
      <c r="E784">
        <v>19590.759999999998</v>
      </c>
      <c r="F784">
        <v>1191803</v>
      </c>
      <c r="P784"/>
      <c r="Q784"/>
      <c r="R784"/>
    </row>
    <row r="785" spans="1:18" x14ac:dyDescent="0.2">
      <c r="A785" s="303">
        <v>42873</v>
      </c>
      <c r="B785">
        <v>19556.990000000002</v>
      </c>
      <c r="C785">
        <v>19601.53</v>
      </c>
      <c r="D785">
        <v>19449.73</v>
      </c>
      <c r="E785">
        <v>19553.86</v>
      </c>
      <c r="F785">
        <v>1399496</v>
      </c>
      <c r="P785"/>
      <c r="Q785"/>
      <c r="R785"/>
    </row>
    <row r="786" spans="1:18" x14ac:dyDescent="0.2">
      <c r="A786" s="303">
        <v>42872</v>
      </c>
      <c r="B786">
        <v>19806.78</v>
      </c>
      <c r="C786">
        <v>19842.78</v>
      </c>
      <c r="D786">
        <v>19764.63</v>
      </c>
      <c r="E786">
        <v>19814.88</v>
      </c>
      <c r="F786">
        <v>1217898</v>
      </c>
      <c r="P786"/>
      <c r="Q786"/>
      <c r="R786"/>
    </row>
    <row r="787" spans="1:18" x14ac:dyDescent="0.2">
      <c r="A787" s="303">
        <v>42871</v>
      </c>
      <c r="B787">
        <v>19953.060000000001</v>
      </c>
      <c r="C787">
        <v>19998.490000000002</v>
      </c>
      <c r="D787">
        <v>19862.41</v>
      </c>
      <c r="E787">
        <v>19919.82</v>
      </c>
      <c r="F787">
        <v>1352157</v>
      </c>
      <c r="P787"/>
      <c r="Q787"/>
      <c r="R787"/>
    </row>
    <row r="788" spans="1:18" x14ac:dyDescent="0.2">
      <c r="A788" s="303">
        <v>42870</v>
      </c>
      <c r="B788">
        <v>19753.46</v>
      </c>
      <c r="C788">
        <v>19869.849999999999</v>
      </c>
      <c r="D788">
        <v>19740.63</v>
      </c>
      <c r="E788">
        <v>19869.849999999999</v>
      </c>
      <c r="F788">
        <v>1323153</v>
      </c>
      <c r="P788"/>
      <c r="Q788"/>
      <c r="R788"/>
    </row>
    <row r="789" spans="1:18" x14ac:dyDescent="0.2">
      <c r="A789" s="303">
        <v>42867</v>
      </c>
      <c r="B789">
        <v>19941.64</v>
      </c>
      <c r="C789">
        <v>19941.64</v>
      </c>
      <c r="D789">
        <v>19809.91</v>
      </c>
      <c r="E789">
        <v>19883.900000000001</v>
      </c>
      <c r="F789">
        <v>1410500</v>
      </c>
      <c r="P789"/>
      <c r="Q789"/>
      <c r="R789"/>
    </row>
    <row r="790" spans="1:18" x14ac:dyDescent="0.2">
      <c r="A790" s="303">
        <v>42866</v>
      </c>
      <c r="B790">
        <v>19943.95</v>
      </c>
      <c r="C790">
        <v>19989.939999999999</v>
      </c>
      <c r="D790">
        <v>19906.349999999999</v>
      </c>
      <c r="E790">
        <v>19961.55</v>
      </c>
      <c r="F790">
        <v>1406246</v>
      </c>
      <c r="P790"/>
      <c r="Q790"/>
      <c r="R790"/>
    </row>
    <row r="791" spans="1:18" x14ac:dyDescent="0.2">
      <c r="A791" s="303">
        <v>42865</v>
      </c>
      <c r="B791">
        <v>19890.560000000001</v>
      </c>
      <c r="C791">
        <v>19938.53</v>
      </c>
      <c r="D791">
        <v>19866.3</v>
      </c>
      <c r="E791">
        <v>19900.09</v>
      </c>
      <c r="F791">
        <v>1329950</v>
      </c>
      <c r="P791"/>
      <c r="Q791"/>
      <c r="R791"/>
    </row>
    <row r="792" spans="1:18" x14ac:dyDescent="0.2">
      <c r="A792" s="303">
        <v>42864</v>
      </c>
      <c r="B792">
        <v>19915.64</v>
      </c>
      <c r="C792">
        <v>19917.45</v>
      </c>
      <c r="D792">
        <v>19838.71</v>
      </c>
      <c r="E792">
        <v>19843</v>
      </c>
      <c r="F792">
        <v>1272997</v>
      </c>
      <c r="P792"/>
      <c r="Q792"/>
      <c r="R792"/>
    </row>
    <row r="793" spans="1:18" x14ac:dyDescent="0.2">
      <c r="A793" s="303">
        <v>42863</v>
      </c>
      <c r="B793">
        <v>19709.009999999998</v>
      </c>
      <c r="C793">
        <v>19929.48</v>
      </c>
      <c r="D793">
        <v>19705.13</v>
      </c>
      <c r="E793">
        <v>19895.7</v>
      </c>
      <c r="F793">
        <v>1532765</v>
      </c>
      <c r="P793"/>
      <c r="Q793"/>
      <c r="R793"/>
    </row>
    <row r="794" spans="1:18" x14ac:dyDescent="0.2">
      <c r="A794" s="303">
        <v>42857</v>
      </c>
      <c r="B794">
        <v>19335.72</v>
      </c>
      <c r="C794">
        <v>19464.3</v>
      </c>
      <c r="D794">
        <v>19335.02</v>
      </c>
      <c r="E794">
        <v>19445.7</v>
      </c>
      <c r="F794">
        <v>1161529</v>
      </c>
      <c r="P794"/>
      <c r="Q794"/>
      <c r="R794"/>
    </row>
    <row r="795" spans="1:18" x14ac:dyDescent="0.2">
      <c r="A795" s="303">
        <v>42856</v>
      </c>
      <c r="B795">
        <v>19154.03</v>
      </c>
      <c r="C795">
        <v>19311.21</v>
      </c>
      <c r="D795">
        <v>19144.62</v>
      </c>
      <c r="E795">
        <v>19310.52</v>
      </c>
      <c r="F795">
        <v>1098133</v>
      </c>
      <c r="P795"/>
      <c r="Q795"/>
      <c r="R795"/>
    </row>
    <row r="796" spans="1:18" x14ac:dyDescent="0.2">
      <c r="A796" s="303">
        <v>42853</v>
      </c>
      <c r="B796">
        <v>19240.650000000001</v>
      </c>
      <c r="C796">
        <v>19264.57</v>
      </c>
      <c r="D796">
        <v>19164.68</v>
      </c>
      <c r="E796">
        <v>19196.740000000002</v>
      </c>
      <c r="F796">
        <v>1214218</v>
      </c>
      <c r="P796"/>
      <c r="Q796"/>
      <c r="R796"/>
    </row>
    <row r="797" spans="1:18" x14ac:dyDescent="0.2">
      <c r="A797" s="303">
        <v>42852</v>
      </c>
      <c r="B797">
        <v>19205.59</v>
      </c>
      <c r="C797">
        <v>19281.7</v>
      </c>
      <c r="D797">
        <v>19199.59</v>
      </c>
      <c r="E797">
        <v>19251.87</v>
      </c>
      <c r="F797">
        <v>1203226</v>
      </c>
      <c r="P797"/>
      <c r="Q797"/>
      <c r="R797"/>
    </row>
    <row r="798" spans="1:18" x14ac:dyDescent="0.2">
      <c r="A798" s="303">
        <v>42851</v>
      </c>
      <c r="B798">
        <v>19184.919999999998</v>
      </c>
      <c r="C798">
        <v>19289.43</v>
      </c>
      <c r="D798">
        <v>19170.86</v>
      </c>
      <c r="E798">
        <v>19289.43</v>
      </c>
      <c r="F798">
        <v>1334327</v>
      </c>
      <c r="P798"/>
      <c r="Q798"/>
      <c r="R798"/>
    </row>
    <row r="799" spans="1:18" x14ac:dyDescent="0.2">
      <c r="A799" s="303">
        <v>42850</v>
      </c>
      <c r="B799">
        <v>18872.560000000001</v>
      </c>
      <c r="C799">
        <v>19109.759999999998</v>
      </c>
      <c r="D799">
        <v>18867.189999999999</v>
      </c>
      <c r="E799">
        <v>19079.330000000002</v>
      </c>
      <c r="F799">
        <v>1216765</v>
      </c>
      <c r="P799"/>
      <c r="Q799"/>
      <c r="R799"/>
    </row>
    <row r="800" spans="1:18" x14ac:dyDescent="0.2">
      <c r="A800" s="303">
        <v>42849</v>
      </c>
      <c r="B800">
        <v>18890.38</v>
      </c>
      <c r="C800">
        <v>18910.330000000002</v>
      </c>
      <c r="D800">
        <v>18840.13</v>
      </c>
      <c r="E800">
        <v>18875.88</v>
      </c>
      <c r="F800">
        <v>1010529</v>
      </c>
      <c r="P800"/>
      <c r="Q800"/>
      <c r="R800"/>
    </row>
    <row r="801" spans="1:18" x14ac:dyDescent="0.2">
      <c r="A801" s="303">
        <v>42846</v>
      </c>
      <c r="B801">
        <v>18591.82</v>
      </c>
      <c r="C801">
        <v>18648.28</v>
      </c>
      <c r="D801">
        <v>18542.419999999998</v>
      </c>
      <c r="E801">
        <v>18620.75</v>
      </c>
      <c r="F801">
        <v>1166996</v>
      </c>
      <c r="P801"/>
      <c r="Q801"/>
      <c r="R801"/>
    </row>
    <row r="802" spans="1:18" x14ac:dyDescent="0.2">
      <c r="A802" s="303">
        <v>42845</v>
      </c>
      <c r="B802">
        <v>18446.39</v>
      </c>
      <c r="C802">
        <v>18523.400000000001</v>
      </c>
      <c r="D802">
        <v>18420.82</v>
      </c>
      <c r="E802">
        <v>18430.490000000002</v>
      </c>
      <c r="F802">
        <v>1204996</v>
      </c>
      <c r="P802"/>
      <c r="Q802"/>
      <c r="R802"/>
    </row>
    <row r="803" spans="1:18" x14ac:dyDescent="0.2">
      <c r="A803" s="303">
        <v>42844</v>
      </c>
      <c r="B803">
        <v>18327.330000000002</v>
      </c>
      <c r="C803">
        <v>18467.73</v>
      </c>
      <c r="D803">
        <v>18327.330000000002</v>
      </c>
      <c r="E803">
        <v>18432.2</v>
      </c>
      <c r="F803">
        <v>1245203</v>
      </c>
      <c r="P803"/>
      <c r="Q803"/>
      <c r="R803"/>
    </row>
    <row r="804" spans="1:18" x14ac:dyDescent="0.2">
      <c r="A804" s="303">
        <v>42843</v>
      </c>
      <c r="B804">
        <v>18497.38</v>
      </c>
      <c r="C804">
        <v>18547.46</v>
      </c>
      <c r="D804">
        <v>18362.73</v>
      </c>
      <c r="E804">
        <v>18418.59</v>
      </c>
      <c r="F804">
        <v>961994</v>
      </c>
      <c r="P804"/>
      <c r="Q804"/>
      <c r="R804"/>
    </row>
    <row r="805" spans="1:18" x14ac:dyDescent="0.2">
      <c r="A805" s="303">
        <v>42842</v>
      </c>
      <c r="B805">
        <v>18239.84</v>
      </c>
      <c r="C805">
        <v>18361.439999999999</v>
      </c>
      <c r="D805">
        <v>18224.68</v>
      </c>
      <c r="E805">
        <v>18355.259999999998</v>
      </c>
      <c r="F805">
        <v>891286</v>
      </c>
      <c r="P805"/>
      <c r="Q805"/>
      <c r="R805"/>
    </row>
    <row r="806" spans="1:18" x14ac:dyDescent="0.2">
      <c r="A806" s="303">
        <v>42839</v>
      </c>
      <c r="B806">
        <v>18531.91</v>
      </c>
      <c r="C806">
        <v>18531.91</v>
      </c>
      <c r="D806">
        <v>18285.73</v>
      </c>
      <c r="E806">
        <v>18335.63</v>
      </c>
      <c r="F806">
        <v>1191122</v>
      </c>
      <c r="P806"/>
      <c r="Q806"/>
      <c r="R806"/>
    </row>
    <row r="807" spans="1:18" x14ac:dyDescent="0.2">
      <c r="A807" s="303">
        <v>42838</v>
      </c>
      <c r="B807">
        <v>18391.72</v>
      </c>
      <c r="C807">
        <v>18455.25</v>
      </c>
      <c r="D807">
        <v>18304.72</v>
      </c>
      <c r="E807">
        <v>18426.84</v>
      </c>
      <c r="F807">
        <v>1274806</v>
      </c>
      <c r="P807"/>
      <c r="Q807"/>
      <c r="R807"/>
    </row>
    <row r="808" spans="1:18" x14ac:dyDescent="0.2">
      <c r="A808" s="303">
        <v>42837</v>
      </c>
      <c r="B808">
        <v>18592.099999999999</v>
      </c>
      <c r="C808">
        <v>18602.5</v>
      </c>
      <c r="D808">
        <v>18460.59</v>
      </c>
      <c r="E808">
        <v>18552.61</v>
      </c>
      <c r="F808">
        <v>1199324</v>
      </c>
      <c r="P808"/>
      <c r="Q808"/>
      <c r="R808"/>
    </row>
    <row r="809" spans="1:18" x14ac:dyDescent="0.2">
      <c r="A809" s="303">
        <v>42836</v>
      </c>
      <c r="B809">
        <v>18717.55</v>
      </c>
      <c r="C809">
        <v>18767.7</v>
      </c>
      <c r="D809">
        <v>18661.86</v>
      </c>
      <c r="E809">
        <v>18747.87</v>
      </c>
      <c r="F809">
        <v>1082709</v>
      </c>
      <c r="P809"/>
      <c r="Q809"/>
      <c r="R809"/>
    </row>
    <row r="810" spans="1:18" x14ac:dyDescent="0.2">
      <c r="A810" s="303">
        <v>42835</v>
      </c>
      <c r="B810">
        <v>18800.22</v>
      </c>
      <c r="C810">
        <v>18850.8</v>
      </c>
      <c r="D810">
        <v>18762.7</v>
      </c>
      <c r="E810">
        <v>18797.88</v>
      </c>
      <c r="F810">
        <v>1112952</v>
      </c>
      <c r="P810"/>
      <c r="Q810"/>
      <c r="R810"/>
    </row>
    <row r="811" spans="1:18" x14ac:dyDescent="0.2">
      <c r="A811" s="303">
        <v>42832</v>
      </c>
      <c r="B811">
        <v>18714.98</v>
      </c>
      <c r="C811">
        <v>18785.73</v>
      </c>
      <c r="D811">
        <v>18517.43</v>
      </c>
      <c r="E811">
        <v>18664.63</v>
      </c>
      <c r="F811">
        <v>1615991</v>
      </c>
      <c r="P811"/>
      <c r="Q811"/>
      <c r="R811"/>
    </row>
    <row r="812" spans="1:18" x14ac:dyDescent="0.2">
      <c r="A812" s="303">
        <v>42831</v>
      </c>
      <c r="B812">
        <v>18754.37</v>
      </c>
      <c r="C812">
        <v>18797.439999999999</v>
      </c>
      <c r="D812">
        <v>18532.650000000001</v>
      </c>
      <c r="E812">
        <v>18597.060000000001</v>
      </c>
      <c r="F812">
        <v>1336046</v>
      </c>
      <c r="P812"/>
      <c r="Q812"/>
      <c r="R812"/>
    </row>
    <row r="813" spans="1:18" x14ac:dyDescent="0.2">
      <c r="A813" s="303">
        <v>42830</v>
      </c>
      <c r="B813">
        <v>18900.7</v>
      </c>
      <c r="C813">
        <v>18941.939999999999</v>
      </c>
      <c r="D813">
        <v>18773.939999999999</v>
      </c>
      <c r="E813">
        <v>18861.27</v>
      </c>
      <c r="F813">
        <v>1216084</v>
      </c>
      <c r="P813"/>
      <c r="Q813"/>
      <c r="R813"/>
    </row>
    <row r="814" spans="1:18" x14ac:dyDescent="0.2">
      <c r="A814" s="303">
        <v>42829</v>
      </c>
      <c r="B814">
        <v>18933.82</v>
      </c>
      <c r="C814">
        <v>18947.330000000002</v>
      </c>
      <c r="D814">
        <v>18703.63</v>
      </c>
      <c r="E814">
        <v>18810.25</v>
      </c>
      <c r="F814">
        <v>1469116</v>
      </c>
      <c r="P814"/>
      <c r="Q814"/>
      <c r="R814"/>
    </row>
    <row r="815" spans="1:18" x14ac:dyDescent="0.2">
      <c r="A815" s="303">
        <v>42828</v>
      </c>
      <c r="B815">
        <v>18988</v>
      </c>
      <c r="C815">
        <v>19068.62</v>
      </c>
      <c r="D815">
        <v>18920.52</v>
      </c>
      <c r="E815">
        <v>18983.23</v>
      </c>
      <c r="F815">
        <v>1341846</v>
      </c>
      <c r="P815"/>
      <c r="Q815"/>
      <c r="R815"/>
    </row>
    <row r="816" spans="1:18" x14ac:dyDescent="0.2">
      <c r="A816" s="303">
        <v>42825</v>
      </c>
      <c r="B816">
        <v>19170.419999999998</v>
      </c>
      <c r="C816">
        <v>19210.919999999998</v>
      </c>
      <c r="D816">
        <v>18909.259999999998</v>
      </c>
      <c r="E816">
        <v>18909.259999999998</v>
      </c>
      <c r="F816">
        <v>1491619</v>
      </c>
      <c r="P816"/>
      <c r="Q816"/>
      <c r="R816"/>
    </row>
    <row r="817" spans="1:18" x14ac:dyDescent="0.2">
      <c r="A817" s="303">
        <v>42824</v>
      </c>
      <c r="B817">
        <v>19150.82</v>
      </c>
      <c r="C817">
        <v>19218.080000000002</v>
      </c>
      <c r="D817">
        <v>19043.48</v>
      </c>
      <c r="E817">
        <v>19063.22</v>
      </c>
      <c r="F817">
        <v>1245041</v>
      </c>
      <c r="P817"/>
      <c r="Q817"/>
      <c r="R817"/>
    </row>
    <row r="818" spans="1:18" x14ac:dyDescent="0.2">
      <c r="A818" s="303">
        <v>42823</v>
      </c>
      <c r="B818">
        <v>19216.78</v>
      </c>
      <c r="C818">
        <v>19251.3</v>
      </c>
      <c r="D818">
        <v>19164.61</v>
      </c>
      <c r="E818">
        <v>19217.48</v>
      </c>
      <c r="F818">
        <v>1150772</v>
      </c>
      <c r="P818"/>
      <c r="Q818"/>
      <c r="R818"/>
    </row>
    <row r="819" spans="1:18" x14ac:dyDescent="0.2">
      <c r="A819" s="303">
        <v>42822</v>
      </c>
      <c r="B819">
        <v>19159.07</v>
      </c>
      <c r="C819">
        <v>19203.64</v>
      </c>
      <c r="D819">
        <v>19113.439999999999</v>
      </c>
      <c r="E819">
        <v>19202.87</v>
      </c>
      <c r="F819">
        <v>1223400</v>
      </c>
      <c r="P819"/>
      <c r="Q819"/>
      <c r="R819"/>
    </row>
    <row r="820" spans="1:18" x14ac:dyDescent="0.2">
      <c r="A820" s="303">
        <v>42821</v>
      </c>
      <c r="B820">
        <v>19071.189999999999</v>
      </c>
      <c r="C820">
        <v>19086.89</v>
      </c>
      <c r="D820">
        <v>18932.09</v>
      </c>
      <c r="E820">
        <v>18985.59</v>
      </c>
      <c r="F820">
        <v>1208282</v>
      </c>
      <c r="P820"/>
      <c r="Q820"/>
      <c r="R820"/>
    </row>
    <row r="821" spans="1:18" x14ac:dyDescent="0.2">
      <c r="A821" s="303">
        <v>42818</v>
      </c>
      <c r="B821">
        <v>19066.349999999999</v>
      </c>
      <c r="C821">
        <v>19296.05</v>
      </c>
      <c r="D821">
        <v>19060.64</v>
      </c>
      <c r="E821">
        <v>19262.53</v>
      </c>
      <c r="F821">
        <v>1276605</v>
      </c>
      <c r="P821"/>
      <c r="Q821"/>
      <c r="R821"/>
    </row>
    <row r="822" spans="1:18" x14ac:dyDescent="0.2">
      <c r="A822" s="303">
        <v>42817</v>
      </c>
      <c r="B822">
        <v>19048.84</v>
      </c>
      <c r="C822">
        <v>19105.11</v>
      </c>
      <c r="D822">
        <v>18973.75</v>
      </c>
      <c r="E822">
        <v>19085.310000000001</v>
      </c>
      <c r="F822">
        <v>1210211</v>
      </c>
      <c r="P822"/>
      <c r="Q822"/>
      <c r="R822"/>
    </row>
    <row r="823" spans="1:18" x14ac:dyDescent="0.2">
      <c r="A823" s="303">
        <v>42816</v>
      </c>
      <c r="B823">
        <v>19146.62</v>
      </c>
      <c r="C823">
        <v>19183.27</v>
      </c>
      <c r="D823">
        <v>19026.53</v>
      </c>
      <c r="E823">
        <v>19041.38</v>
      </c>
      <c r="F823">
        <v>1365868</v>
      </c>
      <c r="P823"/>
      <c r="Q823"/>
      <c r="R823"/>
    </row>
    <row r="824" spans="1:18" x14ac:dyDescent="0.2">
      <c r="A824" s="303">
        <v>42815</v>
      </c>
      <c r="B824">
        <v>19416.55</v>
      </c>
      <c r="C824">
        <v>19485.14</v>
      </c>
      <c r="D824">
        <v>19337.22</v>
      </c>
      <c r="E824">
        <v>19455.88</v>
      </c>
      <c r="F824">
        <v>1016683</v>
      </c>
      <c r="P824"/>
      <c r="Q824"/>
      <c r="R824"/>
    </row>
    <row r="825" spans="1:18" x14ac:dyDescent="0.2">
      <c r="A825" s="303">
        <v>42811</v>
      </c>
      <c r="B825">
        <v>19510.89</v>
      </c>
      <c r="C825">
        <v>19547.509999999998</v>
      </c>
      <c r="D825">
        <v>19487.919999999998</v>
      </c>
      <c r="E825">
        <v>19521.59</v>
      </c>
      <c r="F825">
        <v>1371075</v>
      </c>
      <c r="P825"/>
      <c r="Q825"/>
      <c r="R825"/>
    </row>
    <row r="826" spans="1:18" x14ac:dyDescent="0.2">
      <c r="A826" s="303">
        <v>42810</v>
      </c>
      <c r="B826">
        <v>19458.7</v>
      </c>
      <c r="C826">
        <v>19618.990000000002</v>
      </c>
      <c r="D826">
        <v>19454.169999999998</v>
      </c>
      <c r="E826">
        <v>19590.14</v>
      </c>
      <c r="F826">
        <v>1224831</v>
      </c>
      <c r="P826"/>
      <c r="Q826"/>
      <c r="R826"/>
    </row>
    <row r="827" spans="1:18" x14ac:dyDescent="0.2">
      <c r="A827" s="303">
        <v>42809</v>
      </c>
      <c r="B827">
        <v>19528.75</v>
      </c>
      <c r="C827">
        <v>19581.53</v>
      </c>
      <c r="D827">
        <v>19503.740000000002</v>
      </c>
      <c r="E827">
        <v>19577.38</v>
      </c>
      <c r="F827">
        <v>1156678</v>
      </c>
      <c r="P827"/>
      <c r="Q827"/>
      <c r="R827"/>
    </row>
    <row r="828" spans="1:18" x14ac:dyDescent="0.2">
      <c r="A828" s="303">
        <v>42808</v>
      </c>
      <c r="B828">
        <v>19634.29</v>
      </c>
      <c r="C828">
        <v>19637.55</v>
      </c>
      <c r="D828">
        <v>19599.62</v>
      </c>
      <c r="E828">
        <v>19609.5</v>
      </c>
      <c r="F828">
        <v>1232644</v>
      </c>
      <c r="P828"/>
      <c r="Q828"/>
      <c r="R828"/>
    </row>
    <row r="829" spans="1:18" x14ac:dyDescent="0.2">
      <c r="A829" s="303">
        <v>42807</v>
      </c>
      <c r="B829">
        <v>19545.740000000002</v>
      </c>
      <c r="C829">
        <v>19656.48</v>
      </c>
      <c r="D829">
        <v>19531.509999999998</v>
      </c>
      <c r="E829">
        <v>19633.75</v>
      </c>
      <c r="F829">
        <v>926135</v>
      </c>
      <c r="P829"/>
      <c r="Q829"/>
      <c r="R829"/>
    </row>
    <row r="830" spans="1:18" x14ac:dyDescent="0.2">
      <c r="A830" s="303">
        <v>42804</v>
      </c>
      <c r="B830">
        <v>19444.71</v>
      </c>
      <c r="C830">
        <v>19623.72</v>
      </c>
      <c r="D830">
        <v>19427.810000000001</v>
      </c>
      <c r="E830">
        <v>19604.61</v>
      </c>
      <c r="F830">
        <v>1553374</v>
      </c>
      <c r="P830"/>
      <c r="Q830"/>
      <c r="R830"/>
    </row>
    <row r="831" spans="1:18" x14ac:dyDescent="0.2">
      <c r="A831" s="303">
        <v>42803</v>
      </c>
      <c r="B831">
        <v>19343.060000000001</v>
      </c>
      <c r="C831">
        <v>19350.2</v>
      </c>
      <c r="D831">
        <v>19262.98</v>
      </c>
      <c r="E831">
        <v>19318.580000000002</v>
      </c>
      <c r="F831">
        <v>1010884</v>
      </c>
      <c r="P831"/>
      <c r="Q831"/>
      <c r="R831"/>
    </row>
    <row r="832" spans="1:18" x14ac:dyDescent="0.2">
      <c r="A832" s="303">
        <v>42802</v>
      </c>
      <c r="B832">
        <v>19308.53</v>
      </c>
      <c r="C832">
        <v>19326.400000000001</v>
      </c>
      <c r="D832">
        <v>19198.78</v>
      </c>
      <c r="E832">
        <v>19254.03</v>
      </c>
      <c r="F832">
        <v>1032329</v>
      </c>
      <c r="P832"/>
      <c r="Q832"/>
      <c r="R832"/>
    </row>
    <row r="833" spans="1:18" x14ac:dyDescent="0.2">
      <c r="A833" s="303">
        <v>42801</v>
      </c>
      <c r="B833">
        <v>19337.189999999999</v>
      </c>
      <c r="C833">
        <v>19375.09</v>
      </c>
      <c r="D833">
        <v>19317.099999999999</v>
      </c>
      <c r="E833">
        <v>19344.150000000001</v>
      </c>
      <c r="F833">
        <v>987811</v>
      </c>
      <c r="P833"/>
      <c r="Q833"/>
      <c r="R833"/>
    </row>
    <row r="834" spans="1:18" x14ac:dyDescent="0.2">
      <c r="A834" s="303">
        <v>42800</v>
      </c>
      <c r="B834">
        <v>19409.18</v>
      </c>
      <c r="C834">
        <v>19411.54</v>
      </c>
      <c r="D834">
        <v>19340.32</v>
      </c>
      <c r="E834">
        <v>19379.14</v>
      </c>
      <c r="F834">
        <v>880226</v>
      </c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I5" sqref="I5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40</v>
      </c>
      <c r="G8" s="150">
        <v>-2.5</v>
      </c>
    </row>
    <row r="9" spans="1:8" x14ac:dyDescent="0.2">
      <c r="B9" s="278" t="s">
        <v>1497</v>
      </c>
      <c r="C9" s="19">
        <v>0.9</v>
      </c>
      <c r="D9" s="18">
        <v>1</v>
      </c>
      <c r="E9" s="1"/>
      <c r="F9" s="4" t="s">
        <v>41</v>
      </c>
      <c r="G9" s="20">
        <v>15</v>
      </c>
      <c r="H9" s="1"/>
    </row>
    <row r="10" spans="1:8" x14ac:dyDescent="0.2">
      <c r="B10" s="278" t="s">
        <v>1500</v>
      </c>
      <c r="C10" s="19">
        <v>0.6</v>
      </c>
      <c r="D10" s="18">
        <v>1</v>
      </c>
      <c r="E10" s="12"/>
      <c r="F10" s="4" t="s">
        <v>1492</v>
      </c>
      <c r="G10" s="19">
        <v>2</v>
      </c>
      <c r="H10" s="1"/>
    </row>
    <row r="11" spans="1:8" x14ac:dyDescent="0.2">
      <c r="B11" s="277" t="s">
        <v>1498</v>
      </c>
      <c r="C11" s="18">
        <v>0</v>
      </c>
      <c r="D11" s="19">
        <v>0.1</v>
      </c>
      <c r="E11" s="1" t="s">
        <v>18</v>
      </c>
    </row>
    <row r="12" spans="1:8" x14ac:dyDescent="0.2">
      <c r="B12" s="277" t="s">
        <v>1499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6" t="s">
        <v>37</v>
      </c>
      <c r="C17" s="404" t="s">
        <v>951</v>
      </c>
      <c r="D17" s="405"/>
      <c r="E17" s="405"/>
      <c r="F17" s="405"/>
      <c r="G17" s="406"/>
    </row>
    <row r="18" spans="2:9" x14ac:dyDescent="0.2">
      <c r="B18" s="276" t="s">
        <v>36</v>
      </c>
      <c r="C18" s="407" t="str">
        <f>C17 &amp; "\master\" &amp; H18</f>
        <v>G:\Stock\pairs_trade\pair_trade\stock_data\master\master.csv</v>
      </c>
      <c r="D18" s="408"/>
      <c r="E18" s="408"/>
      <c r="F18" s="408"/>
      <c r="G18" s="408"/>
      <c r="H18" s="402" t="s">
        <v>492</v>
      </c>
      <c r="I18" s="403"/>
    </row>
    <row r="19" spans="2:9" x14ac:dyDescent="0.2">
      <c r="B19" s="276" t="s">
        <v>237</v>
      </c>
      <c r="C19" s="409" t="str">
        <f>C17 &amp; "\master\" &amp; H19</f>
        <v>G:\Stock\pairs_trade\pair_trade\stock_data\master\fiscal_data.csv</v>
      </c>
      <c r="D19" s="410"/>
      <c r="E19" s="410"/>
      <c r="F19" s="410"/>
      <c r="G19" s="410"/>
      <c r="H19" s="402" t="s">
        <v>491</v>
      </c>
      <c r="I19" s="403"/>
    </row>
    <row r="20" spans="2:9" x14ac:dyDescent="0.2">
      <c r="B20" s="276" t="s">
        <v>553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402" t="s">
        <v>554</v>
      </c>
      <c r="I20" s="403"/>
    </row>
    <row r="21" spans="2:9" x14ac:dyDescent="0.2">
      <c r="B21" s="276" t="s">
        <v>949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402" t="s">
        <v>950</v>
      </c>
      <c r="I21" s="403"/>
    </row>
    <row r="22" spans="2:9" x14ac:dyDescent="0.2">
      <c r="B22" s="276" t="s">
        <v>1034</v>
      </c>
      <c r="C22" s="255" t="str">
        <f>C17 &amp; "\" &amp; H22</f>
        <v>G:\Stock\pairs_trade\pair_trade\stock_data\result</v>
      </c>
      <c r="D22" s="256"/>
      <c r="E22" s="256"/>
      <c r="F22" s="256"/>
      <c r="G22" s="256"/>
      <c r="H22" s="402" t="s">
        <v>1033</v>
      </c>
      <c r="I22" s="403"/>
    </row>
    <row r="23" spans="2:9" s="106" customFormat="1" x14ac:dyDescent="0.2">
      <c r="B23" s="276" t="s">
        <v>2030</v>
      </c>
      <c r="C23" s="332" t="str">
        <f>C17 &amp; "\"  &amp; H23</f>
        <v>G:\Stock\pairs_trade\pair_trade\stock_data\$MNK.csv</v>
      </c>
      <c r="D23" s="333"/>
      <c r="E23" s="333"/>
      <c r="F23" s="333"/>
      <c r="G23" s="333"/>
      <c r="H23" s="402" t="s">
        <v>2031</v>
      </c>
      <c r="I23" s="403"/>
    </row>
    <row r="24" spans="2:9" x14ac:dyDescent="0.2">
      <c r="B24" s="4" t="s">
        <v>1493</v>
      </c>
      <c r="C24" s="275" t="s">
        <v>1495</v>
      </c>
      <c r="D24" t="s">
        <v>1494</v>
      </c>
    </row>
    <row r="26" spans="2:9" x14ac:dyDescent="0.2">
      <c r="B26" s="268" t="s">
        <v>1501</v>
      </c>
    </row>
    <row r="27" spans="2:9" x14ac:dyDescent="0.2">
      <c r="B27" s="4" t="s">
        <v>1502</v>
      </c>
      <c r="C27" s="275" t="s">
        <v>1495</v>
      </c>
      <c r="D27" s="106" t="s">
        <v>1494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A9" sqref="A9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17" t="s">
        <v>540</v>
      </c>
      <c r="F2" s="415" t="s">
        <v>935</v>
      </c>
      <c r="G2" s="412"/>
      <c r="H2" s="412"/>
      <c r="I2" s="412"/>
      <c r="J2" s="412"/>
      <c r="K2" s="412"/>
      <c r="L2" s="178"/>
      <c r="M2" s="178"/>
      <c r="N2" s="177"/>
      <c r="O2" s="416" t="s">
        <v>200</v>
      </c>
      <c r="P2" s="412"/>
      <c r="Q2" s="412"/>
      <c r="R2" s="412"/>
      <c r="S2" s="412"/>
      <c r="T2" s="412"/>
      <c r="U2" s="412"/>
      <c r="V2" s="412"/>
      <c r="W2" s="413"/>
      <c r="X2" s="411" t="s">
        <v>529</v>
      </c>
      <c r="Y2" s="412"/>
      <c r="Z2" s="412"/>
      <c r="AA2" s="412"/>
      <c r="AB2" s="412"/>
      <c r="AC2" s="412"/>
      <c r="AD2" s="412"/>
      <c r="AE2" s="413"/>
      <c r="AF2" s="414" t="s">
        <v>201</v>
      </c>
      <c r="AG2" s="412"/>
      <c r="AH2" s="412"/>
      <c r="AI2" s="412"/>
      <c r="AJ2" s="412"/>
      <c r="AK2" s="412"/>
      <c r="AL2" s="412"/>
      <c r="AM2" s="412"/>
      <c r="AN2" s="412"/>
      <c r="AO2" s="413"/>
      <c r="AP2" s="111" t="s">
        <v>1011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18"/>
      <c r="F3" s="109" t="s">
        <v>202</v>
      </c>
      <c r="G3" s="125" t="s">
        <v>203</v>
      </c>
      <c r="H3" s="125" t="s">
        <v>204</v>
      </c>
      <c r="I3" s="125" t="s">
        <v>205</v>
      </c>
      <c r="J3" s="125" t="s">
        <v>206</v>
      </c>
      <c r="K3" s="176" t="s">
        <v>1854</v>
      </c>
      <c r="L3" s="176" t="s">
        <v>539</v>
      </c>
      <c r="M3" s="176"/>
      <c r="N3" s="126"/>
      <c r="O3" s="110" t="s">
        <v>202</v>
      </c>
      <c r="P3" s="114" t="s">
        <v>203</v>
      </c>
      <c r="Q3" s="114" t="s">
        <v>204</v>
      </c>
      <c r="R3" s="114" t="s">
        <v>205</v>
      </c>
      <c r="S3" s="114" t="s">
        <v>206</v>
      </c>
      <c r="T3" s="179" t="s">
        <v>940</v>
      </c>
      <c r="U3" s="179" t="s">
        <v>539</v>
      </c>
      <c r="V3" s="179"/>
      <c r="W3" s="115"/>
      <c r="X3" s="116" t="s">
        <v>530</v>
      </c>
      <c r="Y3" s="117" t="s">
        <v>531</v>
      </c>
      <c r="Z3" s="180" t="s">
        <v>941</v>
      </c>
      <c r="AA3" s="180" t="s">
        <v>942</v>
      </c>
      <c r="AB3" s="180" t="s">
        <v>931</v>
      </c>
      <c r="AC3" s="180" t="s">
        <v>1044</v>
      </c>
      <c r="AD3" s="117" t="s">
        <v>1045</v>
      </c>
      <c r="AE3" s="118"/>
      <c r="AF3" s="119" t="s">
        <v>932</v>
      </c>
      <c r="AG3" s="120" t="s">
        <v>207</v>
      </c>
      <c r="AH3" s="108" t="s">
        <v>208</v>
      </c>
      <c r="AI3" s="108" t="s">
        <v>209</v>
      </c>
      <c r="AJ3" s="108" t="s">
        <v>210</v>
      </c>
      <c r="AK3" s="120" t="s">
        <v>211</v>
      </c>
      <c r="AL3" s="120" t="s">
        <v>212</v>
      </c>
      <c r="AM3" s="108"/>
      <c r="AN3" s="120"/>
      <c r="AO3" s="121"/>
      <c r="AP3" s="122" t="s">
        <v>532</v>
      </c>
      <c r="AQ3" s="123" t="s">
        <v>1496</v>
      </c>
      <c r="AR3" s="123" t="s">
        <v>533</v>
      </c>
      <c r="AS3" s="149" t="s">
        <v>213</v>
      </c>
    </row>
    <row r="4" spans="1:52" s="279" customFormat="1" ht="15" customHeight="1" x14ac:dyDescent="0.2">
      <c r="A4" s="124" t="s">
        <v>1257</v>
      </c>
      <c r="B4" s="124" t="s">
        <v>1258</v>
      </c>
      <c r="C4" s="124" t="s">
        <v>1259</v>
      </c>
      <c r="D4"/>
      <c r="E4">
        <v>1</v>
      </c>
      <c r="F4">
        <v>8804</v>
      </c>
      <c r="G4" t="s">
        <v>882</v>
      </c>
      <c r="H4" t="s">
        <v>1231</v>
      </c>
      <c r="I4">
        <v>1473</v>
      </c>
      <c r="J4">
        <v>700</v>
      </c>
      <c r="K4"/>
      <c r="L4" s="184">
        <v>0.05</v>
      </c>
      <c r="M4"/>
      <c r="N4"/>
      <c r="O4">
        <v>2379</v>
      </c>
      <c r="P4" t="s">
        <v>466</v>
      </c>
      <c r="Q4" t="s">
        <v>1224</v>
      </c>
      <c r="R4">
        <v>2613</v>
      </c>
      <c r="S4">
        <v>400</v>
      </c>
      <c r="T4"/>
      <c r="U4" s="184">
        <v>0.05</v>
      </c>
      <c r="V4"/>
      <c r="W4"/>
      <c r="X4">
        <v>-2.1971253439515701</v>
      </c>
      <c r="Y4">
        <v>-9.31</v>
      </c>
      <c r="Z4">
        <v>1031100</v>
      </c>
      <c r="AA4">
        <v>1045200</v>
      </c>
      <c r="AB4">
        <v>1.35</v>
      </c>
      <c r="AC4">
        <v>2.4179090585581702</v>
      </c>
      <c r="AD4" t="s">
        <v>1256</v>
      </c>
      <c r="AE4"/>
      <c r="AF4">
        <v>592808</v>
      </c>
      <c r="AG4">
        <v>22800</v>
      </c>
      <c r="AH4" s="273">
        <v>26</v>
      </c>
      <c r="AI4" s="273">
        <v>17</v>
      </c>
      <c r="AJ4" s="273" t="s">
        <v>2362</v>
      </c>
      <c r="AK4">
        <v>65.38</v>
      </c>
      <c r="AL4">
        <v>10</v>
      </c>
      <c r="AM4"/>
      <c r="AN4"/>
      <c r="AO4"/>
      <c r="AP4">
        <v>0.83497654081658301</v>
      </c>
      <c r="AQ4">
        <v>0.96111728348515002</v>
      </c>
      <c r="AR4">
        <v>0.10320177427315901</v>
      </c>
      <c r="AS4">
        <v>9.4983674807666604E-2</v>
      </c>
      <c r="AT4"/>
      <c r="AU4"/>
      <c r="AV4"/>
      <c r="AW4"/>
      <c r="AX4"/>
      <c r="AY4"/>
      <c r="AZ4"/>
    </row>
    <row r="5" spans="1:52" s="133" customFormat="1" x14ac:dyDescent="0.2">
      <c r="A5" s="124" t="s">
        <v>1257</v>
      </c>
      <c r="B5" s="124" t="s">
        <v>1258</v>
      </c>
      <c r="C5" s="124" t="s">
        <v>1259</v>
      </c>
      <c r="D5"/>
      <c r="E5">
        <v>2</v>
      </c>
      <c r="F5">
        <v>2914</v>
      </c>
      <c r="G5" t="s">
        <v>1357</v>
      </c>
      <c r="H5" t="s">
        <v>1237</v>
      </c>
      <c r="I5">
        <v>2144</v>
      </c>
      <c r="J5">
        <v>500</v>
      </c>
      <c r="K5" t="s">
        <v>1347</v>
      </c>
      <c r="L5"/>
      <c r="M5"/>
      <c r="N5"/>
      <c r="O5">
        <v>7189</v>
      </c>
      <c r="P5" t="s">
        <v>42</v>
      </c>
      <c r="Q5" t="s">
        <v>1265</v>
      </c>
      <c r="R5">
        <v>620</v>
      </c>
      <c r="S5">
        <v>1700</v>
      </c>
      <c r="T5"/>
      <c r="U5"/>
      <c r="V5"/>
      <c r="W5"/>
      <c r="X5">
        <v>2.4361461961829001</v>
      </c>
      <c r="Y5">
        <v>12.63</v>
      </c>
      <c r="Z5">
        <v>1072000</v>
      </c>
      <c r="AA5">
        <v>1054000</v>
      </c>
      <c r="AB5">
        <v>1.68</v>
      </c>
      <c r="AC5">
        <v>2.4810335241960799</v>
      </c>
      <c r="AD5" t="s">
        <v>1256</v>
      </c>
      <c r="AE5"/>
      <c r="AF5">
        <v>485251</v>
      </c>
      <c r="AG5">
        <v>24263</v>
      </c>
      <c r="AH5" s="273">
        <v>20</v>
      </c>
      <c r="AI5" s="273">
        <v>14</v>
      </c>
      <c r="AJ5" s="273" t="s">
        <v>2363</v>
      </c>
      <c r="AK5">
        <v>70</v>
      </c>
      <c r="AL5">
        <v>13</v>
      </c>
      <c r="AM5"/>
      <c r="AN5"/>
      <c r="AO5"/>
      <c r="AP5">
        <v>0.96046659994236605</v>
      </c>
      <c r="AQ5">
        <v>0.93245617577008899</v>
      </c>
      <c r="AR5">
        <v>0.11184318268117401</v>
      </c>
      <c r="AS5">
        <v>6.2607654469709603E-2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1257</v>
      </c>
      <c r="B6" s="124" t="s">
        <v>1258</v>
      </c>
      <c r="C6" s="124" t="s">
        <v>1259</v>
      </c>
      <c r="D6"/>
      <c r="E6">
        <v>3</v>
      </c>
      <c r="F6">
        <v>5463</v>
      </c>
      <c r="G6" t="s">
        <v>64</v>
      </c>
      <c r="H6" t="s">
        <v>1263</v>
      </c>
      <c r="I6">
        <v>2620</v>
      </c>
      <c r="J6">
        <v>400</v>
      </c>
      <c r="K6"/>
      <c r="L6" s="184">
        <v>0.05</v>
      </c>
      <c r="M6"/>
      <c r="N6"/>
      <c r="O6">
        <v>3291</v>
      </c>
      <c r="P6" t="s">
        <v>56</v>
      </c>
      <c r="Q6" t="s">
        <v>1231</v>
      </c>
      <c r="R6">
        <v>1459</v>
      </c>
      <c r="S6">
        <v>700</v>
      </c>
      <c r="T6"/>
      <c r="U6"/>
      <c r="V6"/>
      <c r="W6"/>
      <c r="X6">
        <v>-2.2797184901369798</v>
      </c>
      <c r="Y6">
        <v>-8.9</v>
      </c>
      <c r="Z6">
        <v>1048000</v>
      </c>
      <c r="AA6">
        <v>1021300</v>
      </c>
      <c r="AB6">
        <v>2.5499999999999998</v>
      </c>
      <c r="AC6">
        <v>2.29183519347513</v>
      </c>
      <c r="AD6" t="s">
        <v>1256</v>
      </c>
      <c r="AE6"/>
      <c r="AF6">
        <v>445144</v>
      </c>
      <c r="AG6">
        <v>23429</v>
      </c>
      <c r="AH6" s="273">
        <v>19</v>
      </c>
      <c r="AI6" s="273">
        <v>14</v>
      </c>
      <c r="AJ6" s="273" t="s">
        <v>2364</v>
      </c>
      <c r="AK6">
        <v>73.680000000000007</v>
      </c>
      <c r="AL6">
        <v>12</v>
      </c>
      <c r="AM6"/>
      <c r="AN6"/>
      <c r="AO6"/>
      <c r="AP6">
        <v>0.91305199934360404</v>
      </c>
      <c r="AQ6">
        <v>0.90192944437752198</v>
      </c>
      <c r="AR6">
        <v>0.182434719013361</v>
      </c>
      <c r="AS6">
        <v>1.0472014702637E-4</v>
      </c>
      <c r="AT6"/>
      <c r="AU6"/>
      <c r="AV6"/>
      <c r="AW6"/>
      <c r="AX6"/>
      <c r="AY6"/>
      <c r="AZ6"/>
    </row>
    <row r="7" spans="1:52" s="133" customFormat="1" x14ac:dyDescent="0.2">
      <c r="A7" s="124" t="s">
        <v>1257</v>
      </c>
      <c r="B7" s="124" t="s">
        <v>1258</v>
      </c>
      <c r="C7" s="124" t="s">
        <v>1259</v>
      </c>
      <c r="D7"/>
      <c r="E7">
        <v>4</v>
      </c>
      <c r="F7">
        <v>3774</v>
      </c>
      <c r="G7" t="s">
        <v>648</v>
      </c>
      <c r="H7" t="s">
        <v>1212</v>
      </c>
      <c r="I7">
        <v>2959</v>
      </c>
      <c r="J7">
        <v>300</v>
      </c>
      <c r="K7"/>
      <c r="L7" s="184">
        <v>0.1</v>
      </c>
      <c r="M7"/>
      <c r="N7"/>
      <c r="O7">
        <v>8806</v>
      </c>
      <c r="P7" t="s">
        <v>1402</v>
      </c>
      <c r="Q7" t="s">
        <v>1231</v>
      </c>
      <c r="R7">
        <v>1203</v>
      </c>
      <c r="S7">
        <v>700</v>
      </c>
      <c r="T7" t="s">
        <v>1347</v>
      </c>
      <c r="U7"/>
      <c r="V7"/>
      <c r="W7"/>
      <c r="X7">
        <v>1.8294388487487601</v>
      </c>
      <c r="Y7">
        <v>7.2</v>
      </c>
      <c r="Z7">
        <v>887700</v>
      </c>
      <c r="AA7">
        <v>842100</v>
      </c>
      <c r="AB7">
        <v>5.14</v>
      </c>
      <c r="AC7">
        <v>2.17782637089788</v>
      </c>
      <c r="AD7" t="s">
        <v>1256</v>
      </c>
      <c r="AE7"/>
      <c r="AF7">
        <v>343974</v>
      </c>
      <c r="AG7">
        <v>18104</v>
      </c>
      <c r="AH7" s="273">
        <v>19</v>
      </c>
      <c r="AI7" s="273">
        <v>13</v>
      </c>
      <c r="AJ7" s="273" t="s">
        <v>2365</v>
      </c>
      <c r="AK7">
        <v>68.42</v>
      </c>
      <c r="AL7">
        <v>12</v>
      </c>
      <c r="AM7"/>
      <c r="AN7"/>
      <c r="AO7"/>
      <c r="AP7">
        <v>0.86791624039572901</v>
      </c>
      <c r="AQ7">
        <v>0.93647121066463701</v>
      </c>
      <c r="AR7">
        <v>0.29688969244177299</v>
      </c>
      <c r="AS7">
        <v>3.8326030900860002E-2</v>
      </c>
      <c r="AT7"/>
      <c r="AU7"/>
      <c r="AV7"/>
      <c r="AW7"/>
      <c r="AX7"/>
      <c r="AY7"/>
      <c r="AZ7"/>
    </row>
    <row r="8" spans="1:52" s="279" customFormat="1" x14ac:dyDescent="0.2">
      <c r="A8" s="124" t="s">
        <v>1257</v>
      </c>
      <c r="B8" s="124" t="s">
        <v>1258</v>
      </c>
      <c r="C8" s="124" t="s">
        <v>1259</v>
      </c>
      <c r="D8"/>
      <c r="E8">
        <v>5</v>
      </c>
      <c r="F8">
        <v>7259</v>
      </c>
      <c r="G8" t="s">
        <v>25</v>
      </c>
      <c r="H8" t="s">
        <v>1227</v>
      </c>
      <c r="I8">
        <v>3500</v>
      </c>
      <c r="J8">
        <v>300</v>
      </c>
      <c r="K8" t="s">
        <v>1138</v>
      </c>
      <c r="L8"/>
      <c r="M8"/>
      <c r="N8"/>
      <c r="O8">
        <v>7272</v>
      </c>
      <c r="P8" t="s">
        <v>1411</v>
      </c>
      <c r="Q8" t="s">
        <v>1227</v>
      </c>
      <c r="R8">
        <v>1728</v>
      </c>
      <c r="S8">
        <v>600</v>
      </c>
      <c r="T8"/>
      <c r="U8"/>
      <c r="V8"/>
      <c r="W8"/>
      <c r="X8">
        <v>2.2544688593448798</v>
      </c>
      <c r="Y8">
        <v>8.52</v>
      </c>
      <c r="Z8">
        <v>1050000</v>
      </c>
      <c r="AA8">
        <v>1036800</v>
      </c>
      <c r="AB8">
        <v>1.26</v>
      </c>
      <c r="AC8">
        <v>2.4798778996684399</v>
      </c>
      <c r="AD8" t="s">
        <v>1256</v>
      </c>
      <c r="AE8"/>
      <c r="AF8">
        <v>256366</v>
      </c>
      <c r="AG8">
        <v>23306</v>
      </c>
      <c r="AH8" s="273">
        <v>11</v>
      </c>
      <c r="AI8" s="273">
        <v>9</v>
      </c>
      <c r="AJ8" s="273" t="s">
        <v>2106</v>
      </c>
      <c r="AK8">
        <v>81.819999999999993</v>
      </c>
      <c r="AL8">
        <v>15</v>
      </c>
      <c r="AM8"/>
      <c r="AN8"/>
      <c r="AO8"/>
      <c r="AP8">
        <v>0.85884925965741199</v>
      </c>
      <c r="AQ8">
        <v>0.90226134541667002</v>
      </c>
      <c r="AR8">
        <v>0.49812761623447499</v>
      </c>
      <c r="AS8">
        <v>8.5556237121954207E-3</v>
      </c>
      <c r="AT8"/>
      <c r="AU8"/>
      <c r="AV8"/>
      <c r="AW8"/>
      <c r="AX8"/>
      <c r="AY8"/>
      <c r="AZ8"/>
    </row>
    <row r="9" spans="1:52" s="279" customFormat="1" x14ac:dyDescent="0.2">
      <c r="A9" s="124" t="s">
        <v>1257</v>
      </c>
      <c r="B9" s="124" t="s">
        <v>1258</v>
      </c>
      <c r="C9" s="124" t="s">
        <v>1259</v>
      </c>
      <c r="D9"/>
      <c r="E9">
        <v>6</v>
      </c>
      <c r="F9">
        <v>4183</v>
      </c>
      <c r="G9" t="s">
        <v>1400</v>
      </c>
      <c r="H9" t="s">
        <v>1234</v>
      </c>
      <c r="I9">
        <v>2339</v>
      </c>
      <c r="J9">
        <v>400</v>
      </c>
      <c r="K9" t="s">
        <v>1802</v>
      </c>
      <c r="L9"/>
      <c r="M9"/>
      <c r="N9"/>
      <c r="O9">
        <v>4208</v>
      </c>
      <c r="P9" t="s">
        <v>1398</v>
      </c>
      <c r="Q9" t="s">
        <v>1234</v>
      </c>
      <c r="R9">
        <v>1968</v>
      </c>
      <c r="S9">
        <v>500</v>
      </c>
      <c r="T9"/>
      <c r="U9"/>
      <c r="V9"/>
      <c r="W9"/>
      <c r="X9">
        <v>1.93236893226687</v>
      </c>
      <c r="Y9">
        <v>4.57</v>
      </c>
      <c r="Z9">
        <v>935600</v>
      </c>
      <c r="AA9">
        <v>984000</v>
      </c>
      <c r="AB9">
        <v>5.17</v>
      </c>
      <c r="AC9">
        <v>2.1864206944947702</v>
      </c>
      <c r="AD9" t="s">
        <v>1256</v>
      </c>
      <c r="AE9"/>
      <c r="AF9">
        <v>219204</v>
      </c>
      <c r="AG9">
        <v>19928</v>
      </c>
      <c r="AH9" s="273">
        <v>11</v>
      </c>
      <c r="AI9" s="273">
        <v>10</v>
      </c>
      <c r="AJ9" s="273" t="s">
        <v>2366</v>
      </c>
      <c r="AK9">
        <v>90.91</v>
      </c>
      <c r="AL9">
        <v>15</v>
      </c>
      <c r="AM9"/>
      <c r="AN9"/>
      <c r="AO9"/>
      <c r="AP9">
        <v>0.84323313280155798</v>
      </c>
      <c r="AQ9">
        <v>0.91169944578320095</v>
      </c>
      <c r="AR9">
        <v>0.26605162843524799</v>
      </c>
      <c r="AS9">
        <v>7.1367843666656106E-2</v>
      </c>
      <c r="AT9"/>
      <c r="AU9"/>
      <c r="AV9"/>
      <c r="AW9"/>
      <c r="AX9"/>
      <c r="AY9"/>
      <c r="AZ9"/>
    </row>
    <row r="10" spans="1:52" s="279" customFormat="1" x14ac:dyDescent="0.2">
      <c r="A10" s="344" t="s">
        <v>1257</v>
      </c>
      <c r="B10" s="344" t="s">
        <v>1258</v>
      </c>
      <c r="C10" s="344" t="s">
        <v>1259</v>
      </c>
      <c r="E10" s="279">
        <v>7</v>
      </c>
      <c r="F10" s="279">
        <v>1928</v>
      </c>
      <c r="G10" s="279" t="s">
        <v>217</v>
      </c>
      <c r="H10" s="279" t="s">
        <v>1220</v>
      </c>
      <c r="I10" s="279">
        <v>2117</v>
      </c>
      <c r="J10" s="279">
        <v>400</v>
      </c>
      <c r="K10" s="345" t="s">
        <v>1141</v>
      </c>
      <c r="L10" s="345">
        <v>0.05</v>
      </c>
      <c r="O10" s="279">
        <v>4516</v>
      </c>
      <c r="P10" s="279" t="s">
        <v>1626</v>
      </c>
      <c r="Q10" s="279" t="s">
        <v>1232</v>
      </c>
      <c r="R10" s="279">
        <v>7990</v>
      </c>
      <c r="S10" s="279">
        <v>100</v>
      </c>
      <c r="X10" s="279">
        <v>1.8693682667879601</v>
      </c>
      <c r="Y10" s="279">
        <v>6.02</v>
      </c>
      <c r="Z10" s="279">
        <v>846800</v>
      </c>
      <c r="AA10" s="279">
        <v>799000</v>
      </c>
      <c r="AB10" s="279">
        <v>5.98</v>
      </c>
      <c r="AC10" s="279">
        <v>2.6493572077998802</v>
      </c>
      <c r="AD10" s="279" t="s">
        <v>1256</v>
      </c>
      <c r="AF10" s="279">
        <v>213480</v>
      </c>
      <c r="AG10" s="279">
        <v>14232</v>
      </c>
      <c r="AH10" s="346">
        <v>15</v>
      </c>
      <c r="AI10" s="346">
        <v>10</v>
      </c>
      <c r="AJ10" s="346" t="s">
        <v>2367</v>
      </c>
      <c r="AK10" s="279">
        <v>66.67</v>
      </c>
      <c r="AL10" s="279">
        <v>11</v>
      </c>
      <c r="AP10" s="279">
        <v>0.72196925704652504</v>
      </c>
      <c r="AQ10" s="279">
        <v>0.91365143496064805</v>
      </c>
      <c r="AR10" s="279">
        <v>8.5546413191754406E-2</v>
      </c>
      <c r="AS10" s="279">
        <v>1.00206873575197E-2</v>
      </c>
    </row>
    <row r="11" spans="1:52" s="133" customFormat="1" x14ac:dyDescent="0.2">
      <c r="A11" s="124" t="s">
        <v>1257</v>
      </c>
      <c r="B11" s="124" t="s">
        <v>1258</v>
      </c>
      <c r="C11" s="124" t="s">
        <v>1259</v>
      </c>
      <c r="D11"/>
      <c r="E11">
        <v>8</v>
      </c>
      <c r="F11">
        <v>6481</v>
      </c>
      <c r="G11" t="s">
        <v>1601</v>
      </c>
      <c r="H11" t="s">
        <v>1222</v>
      </c>
      <c r="I11">
        <v>2473</v>
      </c>
      <c r="J11">
        <v>400</v>
      </c>
      <c r="K11"/>
      <c r="L11"/>
      <c r="M11"/>
      <c r="N11"/>
      <c r="O11">
        <v>5631</v>
      </c>
      <c r="P11" t="s">
        <v>1425</v>
      </c>
      <c r="Q11" t="s">
        <v>1222</v>
      </c>
      <c r="R11">
        <v>1575</v>
      </c>
      <c r="S11">
        <v>600</v>
      </c>
      <c r="T11"/>
      <c r="U11"/>
      <c r="V11"/>
      <c r="W11"/>
      <c r="X11">
        <v>-2.3200303273776499</v>
      </c>
      <c r="Y11">
        <v>-12.32</v>
      </c>
      <c r="Z11">
        <v>989200</v>
      </c>
      <c r="AA11">
        <v>945000</v>
      </c>
      <c r="AB11">
        <v>4.47</v>
      </c>
      <c r="AC11">
        <v>2.3313879898151999</v>
      </c>
      <c r="AD11" t="s">
        <v>1256</v>
      </c>
      <c r="AE11"/>
      <c r="AF11">
        <v>198590</v>
      </c>
      <c r="AG11">
        <v>16549</v>
      </c>
      <c r="AH11" s="273">
        <v>12</v>
      </c>
      <c r="AI11" s="273">
        <v>9</v>
      </c>
      <c r="AJ11" s="273" t="s">
        <v>2368</v>
      </c>
      <c r="AK11">
        <v>75</v>
      </c>
      <c r="AL11">
        <v>11</v>
      </c>
      <c r="AM11"/>
      <c r="AN11"/>
      <c r="AO11"/>
      <c r="AP11">
        <v>0.89027423221466695</v>
      </c>
      <c r="AQ11">
        <v>0.91655990198681003</v>
      </c>
      <c r="AR11">
        <v>9.5574431817497196E-2</v>
      </c>
      <c r="AS11">
        <v>1.2246656810641399E-2</v>
      </c>
      <c r="AT11"/>
      <c r="AU11"/>
      <c r="AV11"/>
      <c r="AW11"/>
      <c r="AX11"/>
      <c r="AY11"/>
      <c r="AZ11"/>
    </row>
    <row r="12" spans="1:52" s="133" customFormat="1" ht="17.25" hidden="1" customHeight="1" x14ac:dyDescent="0.2">
      <c r="A12" s="124" t="s">
        <v>1257</v>
      </c>
      <c r="B12" s="124" t="s">
        <v>1258</v>
      </c>
      <c r="C12" s="124" t="s">
        <v>1259</v>
      </c>
      <c r="D12"/>
      <c r="E12">
        <v>9</v>
      </c>
      <c r="F12">
        <v>8306</v>
      </c>
      <c r="G12" t="s">
        <v>1401</v>
      </c>
      <c r="H12" t="s">
        <v>1265</v>
      </c>
      <c r="I12">
        <v>531.9</v>
      </c>
      <c r="J12">
        <v>1800</v>
      </c>
      <c r="K12"/>
      <c r="L12"/>
      <c r="M12"/>
      <c r="N12"/>
      <c r="O12">
        <v>6995</v>
      </c>
      <c r="P12" t="s">
        <v>48</v>
      </c>
      <c r="Q12" t="s">
        <v>1227</v>
      </c>
      <c r="R12">
        <v>1627</v>
      </c>
      <c r="S12">
        <v>600</v>
      </c>
      <c r="T12"/>
      <c r="U12"/>
      <c r="V12"/>
      <c r="W12"/>
      <c r="X12">
        <v>-2.4289656178360799</v>
      </c>
      <c r="Y12">
        <v>-15.62</v>
      </c>
      <c r="Z12">
        <v>957420</v>
      </c>
      <c r="AA12">
        <v>976200</v>
      </c>
      <c r="AB12">
        <v>1.92</v>
      </c>
      <c r="AC12">
        <v>2.5060866561533599</v>
      </c>
      <c r="AD12" t="s">
        <v>1256</v>
      </c>
      <c r="AE12"/>
      <c r="AF12">
        <v>187795</v>
      </c>
      <c r="AG12">
        <v>10433</v>
      </c>
      <c r="AH12" s="273">
        <v>18</v>
      </c>
      <c r="AI12" s="273">
        <v>12</v>
      </c>
      <c r="AJ12" s="273" t="s">
        <v>2369</v>
      </c>
      <c r="AK12">
        <v>66.67</v>
      </c>
      <c r="AL12">
        <v>14</v>
      </c>
      <c r="AM12"/>
      <c r="AN12"/>
      <c r="AO12"/>
      <c r="AP12">
        <v>0.90840498377287804</v>
      </c>
      <c r="AQ12">
        <v>0.90569306579258202</v>
      </c>
      <c r="AR12">
        <v>0.41552168689478702</v>
      </c>
      <c r="AS12">
        <v>1.50923403923468E-2</v>
      </c>
      <c r="AT12"/>
      <c r="AU12"/>
      <c r="AV12"/>
      <c r="AW12"/>
      <c r="AX12"/>
      <c r="AY12"/>
      <c r="AZ12"/>
    </row>
    <row r="13" spans="1:52" s="133" customFormat="1" ht="17.25" hidden="1" customHeight="1" x14ac:dyDescent="0.2">
      <c r="A13" s="124" t="s">
        <v>1257</v>
      </c>
      <c r="B13" s="124" t="s">
        <v>1258</v>
      </c>
      <c r="C13" s="124" t="s">
        <v>1259</v>
      </c>
      <c r="D13"/>
      <c r="E13">
        <v>10</v>
      </c>
      <c r="F13">
        <v>3774</v>
      </c>
      <c r="G13" t="s">
        <v>648</v>
      </c>
      <c r="H13" t="s">
        <v>1212</v>
      </c>
      <c r="I13">
        <v>2959</v>
      </c>
      <c r="J13">
        <v>300</v>
      </c>
      <c r="K13"/>
      <c r="L13" s="184">
        <v>0.1</v>
      </c>
      <c r="M13"/>
      <c r="N13"/>
      <c r="O13">
        <v>6976</v>
      </c>
      <c r="P13" t="s">
        <v>759</v>
      </c>
      <c r="Q13" t="s">
        <v>1215</v>
      </c>
      <c r="R13">
        <v>3020</v>
      </c>
      <c r="S13">
        <v>300</v>
      </c>
      <c r="T13"/>
      <c r="U13"/>
      <c r="V13"/>
      <c r="W13"/>
      <c r="X13">
        <v>1.9747080744163601</v>
      </c>
      <c r="Y13">
        <v>8.59</v>
      </c>
      <c r="Z13">
        <v>887700</v>
      </c>
      <c r="AA13">
        <v>906000</v>
      </c>
      <c r="AB13">
        <v>2.02</v>
      </c>
      <c r="AC13">
        <v>2.4672362485947601</v>
      </c>
      <c r="AD13" t="s">
        <v>1256</v>
      </c>
      <c r="AE13"/>
      <c r="AF13">
        <v>167727</v>
      </c>
      <c r="AG13">
        <v>7292</v>
      </c>
      <c r="AH13" s="273">
        <v>23</v>
      </c>
      <c r="AI13" s="273">
        <v>11</v>
      </c>
      <c r="AJ13" s="273" t="s">
        <v>2370</v>
      </c>
      <c r="AK13">
        <v>47.83</v>
      </c>
      <c r="AL13">
        <v>8</v>
      </c>
      <c r="AM13"/>
      <c r="AN13"/>
      <c r="AO13"/>
      <c r="AP13">
        <v>0.77750775195064104</v>
      </c>
      <c r="AQ13">
        <v>0.90103607447477196</v>
      </c>
      <c r="AR13">
        <v>0.35704103752766397</v>
      </c>
      <c r="AS13">
        <v>9.2133673682403799E-2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1257</v>
      </c>
      <c r="B14" s="124" t="s">
        <v>1258</v>
      </c>
      <c r="C14" s="124" t="s">
        <v>1259</v>
      </c>
      <c r="D14"/>
      <c r="E14">
        <v>11</v>
      </c>
      <c r="F14">
        <v>4812</v>
      </c>
      <c r="G14" t="s">
        <v>674</v>
      </c>
      <c r="H14" t="s">
        <v>1212</v>
      </c>
      <c r="I14">
        <v>4595</v>
      </c>
      <c r="J14">
        <v>200</v>
      </c>
      <c r="K14"/>
      <c r="L14" s="184">
        <v>0.1</v>
      </c>
      <c r="M14"/>
      <c r="N14"/>
      <c r="O14">
        <v>5486</v>
      </c>
      <c r="P14" t="s">
        <v>696</v>
      </c>
      <c r="Q14" t="s">
        <v>1263</v>
      </c>
      <c r="R14">
        <v>1543</v>
      </c>
      <c r="S14">
        <v>600</v>
      </c>
      <c r="T14"/>
      <c r="U14"/>
      <c r="V14"/>
      <c r="W14"/>
      <c r="X14">
        <v>2.2141580130016498</v>
      </c>
      <c r="Y14">
        <v>7.84</v>
      </c>
      <c r="Z14">
        <v>919000</v>
      </c>
      <c r="AA14">
        <v>925800</v>
      </c>
      <c r="AB14">
        <v>0.74</v>
      </c>
      <c r="AC14">
        <v>2.3229402007669799</v>
      </c>
      <c r="AD14" t="s">
        <v>1256</v>
      </c>
      <c r="AE14"/>
      <c r="AF14">
        <v>141649</v>
      </c>
      <c r="AG14">
        <v>7082</v>
      </c>
      <c r="AH14" s="273">
        <v>20</v>
      </c>
      <c r="AI14" s="273">
        <v>11</v>
      </c>
      <c r="AJ14" s="273" t="s">
        <v>2107</v>
      </c>
      <c r="AK14">
        <v>55</v>
      </c>
      <c r="AL14">
        <v>8</v>
      </c>
      <c r="AM14"/>
      <c r="AN14"/>
      <c r="AO14"/>
      <c r="AP14">
        <v>0.79095076600389203</v>
      </c>
      <c r="AQ14">
        <v>0.931893770165652</v>
      </c>
      <c r="AR14">
        <v>0.28977355844902403</v>
      </c>
      <c r="AS14">
        <v>5.0912286767598201E-2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1257</v>
      </c>
      <c r="B15" s="124" t="s">
        <v>1258</v>
      </c>
      <c r="C15" s="124" t="s">
        <v>1259</v>
      </c>
      <c r="D15"/>
      <c r="E15">
        <v>12</v>
      </c>
      <c r="F15">
        <v>8002</v>
      </c>
      <c r="G15" t="s">
        <v>27</v>
      </c>
      <c r="H15" t="s">
        <v>1217</v>
      </c>
      <c r="I15">
        <v>716.8</v>
      </c>
      <c r="J15">
        <v>1300</v>
      </c>
      <c r="K15"/>
      <c r="L15"/>
      <c r="M15"/>
      <c r="N15"/>
      <c r="O15">
        <v>4204</v>
      </c>
      <c r="P15" t="s">
        <v>227</v>
      </c>
      <c r="Q15" t="s">
        <v>1234</v>
      </c>
      <c r="R15">
        <v>1609</v>
      </c>
      <c r="S15">
        <v>600</v>
      </c>
      <c r="T15"/>
      <c r="U15" s="184">
        <v>0.05</v>
      </c>
      <c r="V15"/>
      <c r="W15"/>
      <c r="X15">
        <v>-2.0907141121628898</v>
      </c>
      <c r="Y15">
        <v>-4.03</v>
      </c>
      <c r="Z15">
        <v>931839.99999999988</v>
      </c>
      <c r="AA15">
        <v>965400</v>
      </c>
      <c r="AB15">
        <v>3.48</v>
      </c>
      <c r="AC15">
        <v>2.2541259205441602</v>
      </c>
      <c r="AD15" t="s">
        <v>1256</v>
      </c>
      <c r="AE15"/>
      <c r="AF15">
        <v>123894</v>
      </c>
      <c r="AG15">
        <v>7288</v>
      </c>
      <c r="AH15" s="273">
        <v>17</v>
      </c>
      <c r="AI15" s="273">
        <v>10</v>
      </c>
      <c r="AJ15" s="273" t="s">
        <v>2371</v>
      </c>
      <c r="AK15">
        <v>58.82</v>
      </c>
      <c r="AL15">
        <v>13</v>
      </c>
      <c r="AM15"/>
      <c r="AN15"/>
      <c r="AO15"/>
      <c r="AP15">
        <v>0.88126947807087397</v>
      </c>
      <c r="AQ15">
        <v>0.94186995963575104</v>
      </c>
      <c r="AR15">
        <v>2.3637329713522099E-3</v>
      </c>
      <c r="AS15">
        <v>4.5560381156340996E-3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1257</v>
      </c>
      <c r="B16" s="124" t="s">
        <v>1258</v>
      </c>
      <c r="C16" s="124" t="s">
        <v>1259</v>
      </c>
      <c r="D16"/>
      <c r="E16">
        <v>13</v>
      </c>
      <c r="F16">
        <v>1808</v>
      </c>
      <c r="G16" t="s">
        <v>565</v>
      </c>
      <c r="H16" t="s">
        <v>1220</v>
      </c>
      <c r="I16">
        <v>1390</v>
      </c>
      <c r="J16">
        <v>700</v>
      </c>
      <c r="K16" t="s">
        <v>1802</v>
      </c>
      <c r="L16"/>
      <c r="M16"/>
      <c r="N16"/>
      <c r="O16">
        <v>8306</v>
      </c>
      <c r="P16" t="s">
        <v>1401</v>
      </c>
      <c r="Q16" t="s">
        <v>1265</v>
      </c>
      <c r="R16">
        <v>531.9</v>
      </c>
      <c r="S16">
        <v>1800</v>
      </c>
      <c r="T16"/>
      <c r="U16"/>
      <c r="V16"/>
      <c r="W16"/>
      <c r="X16">
        <v>1.9167920502243301</v>
      </c>
      <c r="Y16">
        <v>4.24</v>
      </c>
      <c r="Z16">
        <v>973000</v>
      </c>
      <c r="AA16">
        <v>957420</v>
      </c>
      <c r="AB16">
        <v>1.6</v>
      </c>
      <c r="AC16">
        <v>2.1270981979234902</v>
      </c>
      <c r="AD16" t="s">
        <v>1256</v>
      </c>
      <c r="AE16"/>
      <c r="AF16">
        <v>67951</v>
      </c>
      <c r="AG16">
        <v>3997</v>
      </c>
      <c r="AH16" s="273">
        <v>17</v>
      </c>
      <c r="AI16" s="273">
        <v>8</v>
      </c>
      <c r="AJ16" s="273" t="s">
        <v>2372</v>
      </c>
      <c r="AK16">
        <v>47.06</v>
      </c>
      <c r="AL16">
        <v>13</v>
      </c>
      <c r="AM16"/>
      <c r="AN16"/>
      <c r="AO16"/>
      <c r="AP16">
        <v>0.64029979241875401</v>
      </c>
      <c r="AQ16">
        <v>0.94214774711159099</v>
      </c>
      <c r="AR16">
        <v>0.16550972896301899</v>
      </c>
      <c r="AS16">
        <v>5.2062095535882998E-4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1257</v>
      </c>
      <c r="B17" s="124" t="s">
        <v>1258</v>
      </c>
      <c r="C17" s="124" t="s">
        <v>1259</v>
      </c>
      <c r="D17"/>
      <c r="E17">
        <v>14</v>
      </c>
      <c r="F17">
        <v>5333</v>
      </c>
      <c r="G17" t="s">
        <v>234</v>
      </c>
      <c r="H17" t="s">
        <v>1209</v>
      </c>
      <c r="I17">
        <v>1697</v>
      </c>
      <c r="J17">
        <v>600</v>
      </c>
      <c r="K17"/>
      <c r="L17"/>
      <c r="M17"/>
      <c r="N17"/>
      <c r="O17">
        <v>6448</v>
      </c>
      <c r="P17" t="s">
        <v>437</v>
      </c>
      <c r="Q17" t="s">
        <v>1215</v>
      </c>
      <c r="R17">
        <v>1923</v>
      </c>
      <c r="S17">
        <v>500</v>
      </c>
      <c r="T17"/>
      <c r="U17"/>
      <c r="V17"/>
      <c r="W17"/>
      <c r="X17">
        <v>1.8625043559116601</v>
      </c>
      <c r="Y17">
        <v>4.3600000000000003</v>
      </c>
      <c r="Z17">
        <v>1018200</v>
      </c>
      <c r="AA17">
        <v>961500</v>
      </c>
      <c r="AB17">
        <v>5.9</v>
      </c>
      <c r="AC17">
        <v>2.6367607779286701</v>
      </c>
      <c r="AD17" t="s">
        <v>1256</v>
      </c>
      <c r="AE17"/>
      <c r="AF17">
        <v>47597</v>
      </c>
      <c r="AG17">
        <v>3661</v>
      </c>
      <c r="AH17" s="273">
        <v>13</v>
      </c>
      <c r="AI17" s="273">
        <v>7</v>
      </c>
      <c r="AJ17" s="273" t="s">
        <v>2373</v>
      </c>
      <c r="AK17">
        <v>53.85</v>
      </c>
      <c r="AL17">
        <v>15</v>
      </c>
      <c r="AM17"/>
      <c r="AN17"/>
      <c r="AO17"/>
      <c r="AP17">
        <v>0.84937734176095303</v>
      </c>
      <c r="AQ17">
        <v>0.90798094386948003</v>
      </c>
      <c r="AR17">
        <v>0.116958136064433</v>
      </c>
      <c r="AS17">
        <v>2.3629810569583201E-2</v>
      </c>
      <c r="AT17"/>
      <c r="AU17"/>
      <c r="AV17"/>
      <c r="AW17"/>
      <c r="AX17"/>
      <c r="AY17"/>
      <c r="AZ17"/>
    </row>
    <row r="18" spans="1:52" s="279" customFormat="1" x14ac:dyDescent="0.2">
      <c r="A18" s="344" t="s">
        <v>1257</v>
      </c>
      <c r="B18" s="344" t="s">
        <v>1258</v>
      </c>
      <c r="C18" s="344" t="s">
        <v>1259</v>
      </c>
      <c r="E18" s="279">
        <v>15</v>
      </c>
      <c r="F18" s="279">
        <v>2768</v>
      </c>
      <c r="G18" s="279" t="s">
        <v>1987</v>
      </c>
      <c r="H18" s="279" t="s">
        <v>1217</v>
      </c>
      <c r="I18" s="279">
        <v>312</v>
      </c>
      <c r="J18" s="279">
        <v>3400</v>
      </c>
      <c r="O18" s="279">
        <v>9603</v>
      </c>
      <c r="P18" s="279" t="s">
        <v>1380</v>
      </c>
      <c r="Q18" s="279" t="s">
        <v>1224</v>
      </c>
      <c r="R18" s="279">
        <v>2130</v>
      </c>
      <c r="S18" s="279">
        <v>500</v>
      </c>
      <c r="T18" s="345" t="s">
        <v>478</v>
      </c>
      <c r="U18" s="345">
        <v>0.05</v>
      </c>
      <c r="X18" s="279">
        <v>2.3303168793128801</v>
      </c>
      <c r="Y18" s="279">
        <v>16.11</v>
      </c>
      <c r="Z18" s="279">
        <v>1060800</v>
      </c>
      <c r="AA18" s="279">
        <v>1065000</v>
      </c>
      <c r="AB18" s="279">
        <v>0.39</v>
      </c>
      <c r="AC18" s="279">
        <v>2.4507308250870299</v>
      </c>
      <c r="AD18" s="279" t="s">
        <v>1256</v>
      </c>
      <c r="AF18" s="279">
        <v>21719</v>
      </c>
      <c r="AG18" s="279">
        <v>1086</v>
      </c>
      <c r="AH18" s="346">
        <v>20</v>
      </c>
      <c r="AI18" s="346">
        <v>10</v>
      </c>
      <c r="AJ18" s="346" t="s">
        <v>2374</v>
      </c>
      <c r="AK18" s="279">
        <v>50</v>
      </c>
      <c r="AL18" s="279">
        <v>11</v>
      </c>
      <c r="AP18" s="279">
        <v>0.73947743604467797</v>
      </c>
      <c r="AQ18" s="279">
        <v>0.90356726873484505</v>
      </c>
      <c r="AR18" s="279">
        <v>1.4004733148854301E-2</v>
      </c>
      <c r="AS18" s="279">
        <v>2.0618860386893499E-2</v>
      </c>
    </row>
    <row r="19" spans="1:52" s="133" customFormat="1" x14ac:dyDescent="0.2">
      <c r="A19" s="124" t="s">
        <v>1257</v>
      </c>
      <c r="B19" s="124" t="s">
        <v>1258</v>
      </c>
      <c r="C19" s="124" t="s">
        <v>1259</v>
      </c>
      <c r="D19"/>
      <c r="E19">
        <v>16</v>
      </c>
      <c r="F19">
        <v>7182</v>
      </c>
      <c r="G19" t="s">
        <v>1323</v>
      </c>
      <c r="H19" t="s">
        <v>1265</v>
      </c>
      <c r="I19">
        <v>964</v>
      </c>
      <c r="J19">
        <v>700</v>
      </c>
      <c r="K19"/>
      <c r="L19"/>
      <c r="M19"/>
      <c r="N19"/>
      <c r="O19">
        <v>4581</v>
      </c>
      <c r="P19" t="s">
        <v>1627</v>
      </c>
      <c r="Q19" t="s">
        <v>1232</v>
      </c>
      <c r="R19">
        <v>6690</v>
      </c>
      <c r="S19">
        <v>100</v>
      </c>
      <c r="T19"/>
      <c r="U19"/>
      <c r="V19"/>
      <c r="W19"/>
      <c r="X19">
        <v>-2.2140684880545898</v>
      </c>
      <c r="Y19">
        <v>-9.36</v>
      </c>
      <c r="Z19">
        <v>674800</v>
      </c>
      <c r="AA19">
        <v>669000</v>
      </c>
      <c r="AB19">
        <v>0.87</v>
      </c>
      <c r="AC19">
        <v>2.4244687183160298</v>
      </c>
      <c r="AD19" t="s">
        <v>1256</v>
      </c>
      <c r="AE19"/>
      <c r="AF19">
        <v>-22612</v>
      </c>
      <c r="AG19">
        <v>-1507</v>
      </c>
      <c r="AH19" s="273">
        <v>15</v>
      </c>
      <c r="AI19" s="273">
        <v>9</v>
      </c>
      <c r="AJ19" s="273" t="s">
        <v>2375</v>
      </c>
      <c r="AK19">
        <v>60</v>
      </c>
      <c r="AL19">
        <v>17</v>
      </c>
      <c r="AM19"/>
      <c r="AN19"/>
      <c r="AO19"/>
      <c r="AP19">
        <v>0.79081014196201604</v>
      </c>
      <c r="AQ19">
        <v>0.95065224738319498</v>
      </c>
      <c r="AR19">
        <v>0.46164753613416598</v>
      </c>
      <c r="AS19">
        <v>9.4772731892451098E-2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1257</v>
      </c>
      <c r="B20" s="124" t="s">
        <v>1258</v>
      </c>
      <c r="C20" s="124" t="s">
        <v>1259</v>
      </c>
      <c r="D20"/>
      <c r="E20">
        <v>17</v>
      </c>
      <c r="F20">
        <v>4902</v>
      </c>
      <c r="G20" t="s">
        <v>1614</v>
      </c>
      <c r="H20" t="s">
        <v>1215</v>
      </c>
      <c r="I20">
        <v>586</v>
      </c>
      <c r="J20">
        <v>1600</v>
      </c>
      <c r="K20"/>
      <c r="L20"/>
      <c r="M20"/>
      <c r="N20"/>
      <c r="O20">
        <v>6302</v>
      </c>
      <c r="P20" t="s">
        <v>1460</v>
      </c>
      <c r="Q20" t="s">
        <v>1222</v>
      </c>
      <c r="R20">
        <v>2352</v>
      </c>
      <c r="S20">
        <v>400</v>
      </c>
      <c r="T20"/>
      <c r="U20"/>
      <c r="V20"/>
      <c r="W20"/>
      <c r="X20">
        <v>2.0949647637902502</v>
      </c>
      <c r="Y20">
        <v>6.7</v>
      </c>
      <c r="Z20">
        <v>937600</v>
      </c>
      <c r="AA20">
        <v>940800</v>
      </c>
      <c r="AB20">
        <v>0.34</v>
      </c>
      <c r="AC20">
        <v>2.5540227912962599</v>
      </c>
      <c r="AD20" t="s">
        <v>1256</v>
      </c>
      <c r="AE20"/>
      <c r="AF20">
        <v>-24313</v>
      </c>
      <c r="AG20">
        <v>-1430</v>
      </c>
      <c r="AH20" s="273">
        <v>17</v>
      </c>
      <c r="AI20" s="273">
        <v>9</v>
      </c>
      <c r="AJ20" s="273" t="s">
        <v>1977</v>
      </c>
      <c r="AK20">
        <v>52.94</v>
      </c>
      <c r="AL20">
        <v>13</v>
      </c>
      <c r="AM20"/>
      <c r="AN20"/>
      <c r="AO20"/>
      <c r="AP20">
        <v>0.96063956423835195</v>
      </c>
      <c r="AQ20">
        <v>0.91271807631597601</v>
      </c>
      <c r="AR20">
        <v>1.06897877445561E-2</v>
      </c>
      <c r="AS20">
        <v>4.36694717639209E-2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1257</v>
      </c>
      <c r="B21" s="124" t="s">
        <v>1258</v>
      </c>
      <c r="C21" s="124" t="s">
        <v>1259</v>
      </c>
      <c r="D21"/>
      <c r="E21">
        <v>18</v>
      </c>
      <c r="F21">
        <v>7267</v>
      </c>
      <c r="G21" t="s">
        <v>58</v>
      </c>
      <c r="H21" t="s">
        <v>1227</v>
      </c>
      <c r="I21">
        <v>2799.5</v>
      </c>
      <c r="J21">
        <v>300</v>
      </c>
      <c r="K21"/>
      <c r="L21" s="184">
        <v>0.05</v>
      </c>
      <c r="M21"/>
      <c r="N21"/>
      <c r="O21">
        <v>5991</v>
      </c>
      <c r="P21" t="s">
        <v>1046</v>
      </c>
      <c r="Q21" t="s">
        <v>1404</v>
      </c>
      <c r="R21">
        <v>824</v>
      </c>
      <c r="S21">
        <v>1000</v>
      </c>
      <c r="T21"/>
      <c r="U21" s="184">
        <v>0.05</v>
      </c>
      <c r="V21"/>
      <c r="W21"/>
      <c r="X21">
        <v>-2.28124870429389</v>
      </c>
      <c r="Y21">
        <v>-6.82</v>
      </c>
      <c r="Z21">
        <v>839850</v>
      </c>
      <c r="AA21">
        <v>824000</v>
      </c>
      <c r="AB21">
        <v>1.89</v>
      </c>
      <c r="AC21">
        <v>2.8392114845304399</v>
      </c>
      <c r="AD21" t="s">
        <v>1256</v>
      </c>
      <c r="AE21"/>
      <c r="AF21">
        <v>-24684</v>
      </c>
      <c r="AG21">
        <v>-1543</v>
      </c>
      <c r="AH21" s="273">
        <v>16</v>
      </c>
      <c r="AI21" s="273">
        <v>10</v>
      </c>
      <c r="AJ21" s="273" t="s">
        <v>2376</v>
      </c>
      <c r="AK21">
        <v>62.5</v>
      </c>
      <c r="AL21">
        <v>16</v>
      </c>
      <c r="AM21"/>
      <c r="AN21"/>
      <c r="AO21"/>
      <c r="AP21">
        <v>0.89493017250906304</v>
      </c>
      <c r="AQ21">
        <v>0.94081264623511796</v>
      </c>
      <c r="AR21">
        <v>0.26540730327974699</v>
      </c>
      <c r="AS21">
        <v>8.8029649275018398E-2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1257</v>
      </c>
      <c r="B22" s="124" t="s">
        <v>1258</v>
      </c>
      <c r="C22" s="124" t="s">
        <v>1259</v>
      </c>
      <c r="D22"/>
      <c r="E22">
        <v>19</v>
      </c>
      <c r="F22">
        <v>6178</v>
      </c>
      <c r="G22" t="s">
        <v>1632</v>
      </c>
      <c r="H22" t="s">
        <v>1224</v>
      </c>
      <c r="I22">
        <v>940.7</v>
      </c>
      <c r="J22">
        <v>1100</v>
      </c>
      <c r="K22"/>
      <c r="L22"/>
      <c r="M22"/>
      <c r="N22"/>
      <c r="O22">
        <v>4927</v>
      </c>
      <c r="P22" t="s">
        <v>1484</v>
      </c>
      <c r="Q22" t="s">
        <v>1234</v>
      </c>
      <c r="R22">
        <v>2064</v>
      </c>
      <c r="S22">
        <v>500</v>
      </c>
      <c r="T22"/>
      <c r="U22"/>
      <c r="V22"/>
      <c r="W22"/>
      <c r="X22">
        <v>-2.3129854071511602</v>
      </c>
      <c r="Y22">
        <v>-13.21</v>
      </c>
      <c r="Z22">
        <v>1034770</v>
      </c>
      <c r="AA22">
        <v>1032000</v>
      </c>
      <c r="AB22">
        <v>0.27</v>
      </c>
      <c r="AC22">
        <v>2.56389022103345</v>
      </c>
      <c r="AD22" t="s">
        <v>1256</v>
      </c>
      <c r="AE22"/>
      <c r="AF22">
        <v>-91126</v>
      </c>
      <c r="AG22">
        <v>-5360</v>
      </c>
      <c r="AH22" s="273">
        <v>17</v>
      </c>
      <c r="AI22" s="273">
        <v>6</v>
      </c>
      <c r="AJ22" s="273" t="s">
        <v>2377</v>
      </c>
      <c r="AK22">
        <v>35.29</v>
      </c>
      <c r="AL22">
        <v>12</v>
      </c>
      <c r="AM22"/>
      <c r="AN22"/>
      <c r="AO22"/>
      <c r="AP22">
        <v>0.85965492821973899</v>
      </c>
      <c r="AQ22">
        <v>0.93449528091476397</v>
      </c>
      <c r="AR22">
        <v>0.176094632869713</v>
      </c>
      <c r="AS22">
        <v>5.0529442290835697E-2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124" t="s">
        <v>1257</v>
      </c>
      <c r="B23" s="124" t="s">
        <v>1258</v>
      </c>
      <c r="C23" s="124" t="s">
        <v>1259</v>
      </c>
      <c r="D23"/>
      <c r="E23">
        <v>20</v>
      </c>
      <c r="F23">
        <v>6981</v>
      </c>
      <c r="G23" t="s">
        <v>1392</v>
      </c>
      <c r="H23" t="s">
        <v>1215</v>
      </c>
      <c r="I23">
        <v>5721</v>
      </c>
      <c r="J23">
        <v>100</v>
      </c>
      <c r="K23"/>
      <c r="L23"/>
      <c r="M23"/>
      <c r="N23"/>
      <c r="O23">
        <v>7205</v>
      </c>
      <c r="P23" t="s">
        <v>57</v>
      </c>
      <c r="Q23" t="s">
        <v>1227</v>
      </c>
      <c r="R23">
        <v>892</v>
      </c>
      <c r="S23">
        <v>600</v>
      </c>
      <c r="T23"/>
      <c r="U23" s="184">
        <v>0.05</v>
      </c>
      <c r="V23"/>
      <c r="W23"/>
      <c r="X23">
        <v>1.82158819878027</v>
      </c>
      <c r="Y23">
        <v>7.13</v>
      </c>
      <c r="Z23">
        <v>572100</v>
      </c>
      <c r="AA23">
        <v>535200</v>
      </c>
      <c r="AB23">
        <v>6.45</v>
      </c>
      <c r="AC23">
        <v>2.1964172406045099</v>
      </c>
      <c r="AD23" t="s">
        <v>1256</v>
      </c>
      <c r="AE23"/>
      <c r="AF23">
        <v>-101531</v>
      </c>
      <c r="AG23">
        <v>-5641</v>
      </c>
      <c r="AH23" s="273">
        <v>18</v>
      </c>
      <c r="AI23" s="273">
        <v>11</v>
      </c>
      <c r="AJ23" s="273" t="s">
        <v>2378</v>
      </c>
      <c r="AK23">
        <v>61.11</v>
      </c>
      <c r="AL23">
        <v>13</v>
      </c>
      <c r="AM23"/>
      <c r="AN23"/>
      <c r="AO23"/>
      <c r="AP23">
        <v>0.80109861049932596</v>
      </c>
      <c r="AQ23">
        <v>0.92337095221786802</v>
      </c>
      <c r="AR23">
        <v>4.0165592769467497E-2</v>
      </c>
      <c r="AS23">
        <v>3.8621558056223103E-2</v>
      </c>
      <c r="AT23"/>
      <c r="AU23"/>
      <c r="AV23"/>
      <c r="AW23"/>
      <c r="AX23"/>
      <c r="AY23"/>
      <c r="AZ23"/>
    </row>
    <row r="24" spans="1:52" s="133" customFormat="1" x14ac:dyDescent="0.2">
      <c r="A24" s="124" t="s">
        <v>1257</v>
      </c>
      <c r="B24" s="124" t="s">
        <v>1258</v>
      </c>
      <c r="C24" s="124" t="s">
        <v>1259</v>
      </c>
      <c r="D24"/>
      <c r="E24">
        <v>21</v>
      </c>
      <c r="F24">
        <v>9506</v>
      </c>
      <c r="G24" t="s">
        <v>1266</v>
      </c>
      <c r="H24" t="s">
        <v>1267</v>
      </c>
      <c r="I24">
        <v>948</v>
      </c>
      <c r="J24">
        <v>1000</v>
      </c>
      <c r="K24"/>
      <c r="L24"/>
      <c r="M24"/>
      <c r="N24"/>
      <c r="O24">
        <v>4004</v>
      </c>
      <c r="P24" t="s">
        <v>1399</v>
      </c>
      <c r="Q24" t="s">
        <v>1234</v>
      </c>
      <c r="R24">
        <v>2332</v>
      </c>
      <c r="S24">
        <v>400</v>
      </c>
      <c r="T24"/>
      <c r="U24"/>
      <c r="V24"/>
      <c r="W24"/>
      <c r="X24">
        <v>-2.34771733980413</v>
      </c>
      <c r="Y24">
        <v>-9.7200000000000006</v>
      </c>
      <c r="Z24">
        <v>948000</v>
      </c>
      <c r="AA24">
        <v>932800</v>
      </c>
      <c r="AB24">
        <v>1.63</v>
      </c>
      <c r="AC24">
        <v>2.4084461812823399</v>
      </c>
      <c r="AD24" t="s">
        <v>1256</v>
      </c>
      <c r="AE24"/>
      <c r="AF24">
        <v>-109452</v>
      </c>
      <c r="AG24">
        <v>-3774</v>
      </c>
      <c r="AH24" s="273">
        <v>29</v>
      </c>
      <c r="AI24" s="273">
        <v>15</v>
      </c>
      <c r="AJ24" s="273" t="s">
        <v>2379</v>
      </c>
      <c r="AK24">
        <v>51.72</v>
      </c>
      <c r="AL24">
        <v>9</v>
      </c>
      <c r="AM24"/>
      <c r="AN24"/>
      <c r="AO24"/>
      <c r="AP24">
        <v>0.90701153543402202</v>
      </c>
      <c r="AQ24">
        <v>0.93501989457897705</v>
      </c>
      <c r="AR24">
        <v>0.100262632804843</v>
      </c>
      <c r="AS24">
        <v>1.12859377888262E-2</v>
      </c>
      <c r="AT24"/>
      <c r="AU24"/>
      <c r="AV24"/>
      <c r="AW24"/>
      <c r="AX24"/>
      <c r="AY24"/>
      <c r="AZ24"/>
    </row>
    <row r="25" spans="1:52" s="133" customFormat="1" x14ac:dyDescent="0.2">
      <c r="A25" s="124" t="s">
        <v>1257</v>
      </c>
      <c r="B25" s="124" t="s">
        <v>1258</v>
      </c>
      <c r="C25" s="124" t="s">
        <v>1259</v>
      </c>
      <c r="D25"/>
      <c r="E25">
        <v>22</v>
      </c>
      <c r="F25">
        <v>1333</v>
      </c>
      <c r="G25" t="s">
        <v>1325</v>
      </c>
      <c r="H25" t="s">
        <v>1326</v>
      </c>
      <c r="I25">
        <v>2266</v>
      </c>
      <c r="J25">
        <v>400</v>
      </c>
      <c r="K25"/>
      <c r="L25"/>
      <c r="M25"/>
      <c r="N25"/>
      <c r="O25">
        <v>5406</v>
      </c>
      <c r="P25" t="s">
        <v>1531</v>
      </c>
      <c r="Q25" t="s">
        <v>1263</v>
      </c>
      <c r="R25">
        <v>401</v>
      </c>
      <c r="S25">
        <v>2300</v>
      </c>
      <c r="T25"/>
      <c r="U25"/>
      <c r="V25"/>
      <c r="W25"/>
      <c r="X25">
        <v>1.9615827491058799</v>
      </c>
      <c r="Y25">
        <v>11.24</v>
      </c>
      <c r="Z25">
        <v>906400</v>
      </c>
      <c r="AA25">
        <v>922300</v>
      </c>
      <c r="AB25">
        <v>1.75</v>
      </c>
      <c r="AC25">
        <v>2.2232475423528202</v>
      </c>
      <c r="AD25" t="s">
        <v>1256</v>
      </c>
      <c r="AE25"/>
      <c r="AF25">
        <v>-121423</v>
      </c>
      <c r="AG25">
        <v>-5782</v>
      </c>
      <c r="AH25" s="273">
        <v>21</v>
      </c>
      <c r="AI25" s="273">
        <v>12</v>
      </c>
      <c r="AJ25" s="273" t="s">
        <v>2380</v>
      </c>
      <c r="AK25">
        <v>57.14</v>
      </c>
      <c r="AL25">
        <v>9</v>
      </c>
      <c r="AM25"/>
      <c r="AN25"/>
      <c r="AO25"/>
      <c r="AP25">
        <v>0.91648088257876203</v>
      </c>
      <c r="AQ25">
        <v>0.95564654748098699</v>
      </c>
      <c r="AR25">
        <v>0.14549189621959599</v>
      </c>
      <c r="AS25">
        <v>2.6033376662550302E-3</v>
      </c>
      <c r="AT25"/>
      <c r="AU25"/>
      <c r="AV25"/>
      <c r="AW25"/>
      <c r="AX25"/>
      <c r="AY25"/>
      <c r="AZ25"/>
    </row>
    <row r="26" spans="1:52" s="279" customFormat="1" x14ac:dyDescent="0.2">
      <c r="A26" s="124" t="s">
        <v>1257</v>
      </c>
      <c r="B26" s="124" t="s">
        <v>1258</v>
      </c>
      <c r="C26" s="124" t="s">
        <v>1259</v>
      </c>
      <c r="D26"/>
      <c r="E26">
        <v>23</v>
      </c>
      <c r="F26">
        <v>5214</v>
      </c>
      <c r="G26" t="s">
        <v>1483</v>
      </c>
      <c r="H26" t="s">
        <v>1209</v>
      </c>
      <c r="I26">
        <v>1823</v>
      </c>
      <c r="J26">
        <v>600</v>
      </c>
      <c r="K26"/>
      <c r="L26"/>
      <c r="M26"/>
      <c r="N26"/>
      <c r="O26">
        <v>5406</v>
      </c>
      <c r="P26" t="s">
        <v>1531</v>
      </c>
      <c r="Q26" t="s">
        <v>1263</v>
      </c>
      <c r="R26">
        <v>401</v>
      </c>
      <c r="S26">
        <v>2700</v>
      </c>
      <c r="T26"/>
      <c r="U26"/>
      <c r="V26"/>
      <c r="W26"/>
      <c r="X26">
        <v>1.83603015969217</v>
      </c>
      <c r="Y26">
        <v>7.42</v>
      </c>
      <c r="Z26">
        <v>1093800</v>
      </c>
      <c r="AA26">
        <v>1082700</v>
      </c>
      <c r="AB26">
        <v>1.01</v>
      </c>
      <c r="AC26">
        <v>2.2973261540932799</v>
      </c>
      <c r="AD26" t="s">
        <v>1256</v>
      </c>
      <c r="AE26"/>
      <c r="AF26">
        <v>-127640</v>
      </c>
      <c r="AG26">
        <v>-7091</v>
      </c>
      <c r="AH26" s="273">
        <v>18</v>
      </c>
      <c r="AI26" s="273">
        <v>8</v>
      </c>
      <c r="AJ26" s="273" t="s">
        <v>2381</v>
      </c>
      <c r="AK26">
        <v>44.44</v>
      </c>
      <c r="AL26">
        <v>9</v>
      </c>
      <c r="AM26"/>
      <c r="AN26"/>
      <c r="AO26"/>
      <c r="AP26">
        <v>0.94233473664242495</v>
      </c>
      <c r="AQ26">
        <v>0.974822721214192</v>
      </c>
      <c r="AR26">
        <v>0.137159020052143</v>
      </c>
      <c r="AS26">
        <v>3.3245932872215899E-4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1257</v>
      </c>
      <c r="B27" s="124" t="s">
        <v>1258</v>
      </c>
      <c r="C27" s="124" t="s">
        <v>1259</v>
      </c>
      <c r="D27"/>
      <c r="E27">
        <v>24</v>
      </c>
      <c r="F27">
        <v>5333</v>
      </c>
      <c r="G27" t="s">
        <v>234</v>
      </c>
      <c r="H27" t="s">
        <v>1209</v>
      </c>
      <c r="I27">
        <v>1697</v>
      </c>
      <c r="J27">
        <v>600</v>
      </c>
      <c r="K27"/>
      <c r="L27"/>
      <c r="M27"/>
      <c r="N27"/>
      <c r="O27">
        <v>7205</v>
      </c>
      <c r="P27" t="s">
        <v>57</v>
      </c>
      <c r="Q27" t="s">
        <v>1227</v>
      </c>
      <c r="R27">
        <v>892</v>
      </c>
      <c r="S27">
        <v>1100</v>
      </c>
      <c r="T27"/>
      <c r="U27" s="184">
        <v>0.05</v>
      </c>
      <c r="V27"/>
      <c r="W27"/>
      <c r="X27">
        <v>2.0319022705696201</v>
      </c>
      <c r="Y27">
        <v>8.8800000000000008</v>
      </c>
      <c r="Z27">
        <v>1018200</v>
      </c>
      <c r="AA27">
        <v>981200</v>
      </c>
      <c r="AB27">
        <v>3.63</v>
      </c>
      <c r="AC27">
        <v>2.2789135549475401</v>
      </c>
      <c r="AD27" t="s">
        <v>1256</v>
      </c>
      <c r="AE27"/>
      <c r="AF27">
        <v>-153773</v>
      </c>
      <c r="AG27">
        <v>-9045</v>
      </c>
      <c r="AH27" s="273">
        <v>17</v>
      </c>
      <c r="AI27" s="273">
        <v>8</v>
      </c>
      <c r="AJ27" s="273" t="s">
        <v>2382</v>
      </c>
      <c r="AK27">
        <v>47.06</v>
      </c>
      <c r="AL27">
        <v>14</v>
      </c>
      <c r="AM27"/>
      <c r="AN27"/>
      <c r="AO27"/>
      <c r="AP27">
        <v>0.68358773094370995</v>
      </c>
      <c r="AQ27">
        <v>0.92267622218061496</v>
      </c>
      <c r="AR27">
        <v>9.7355845323021203E-2</v>
      </c>
      <c r="AS27">
        <v>8.5259134838918393E-2</v>
      </c>
      <c r="AT27"/>
      <c r="AU27"/>
      <c r="AV27"/>
      <c r="AW27"/>
      <c r="AX27"/>
      <c r="AY27"/>
      <c r="AZ27"/>
    </row>
    <row r="28" spans="1:52" s="133" customFormat="1" x14ac:dyDescent="0.2">
      <c r="A28" s="124" t="s">
        <v>1257</v>
      </c>
      <c r="B28" s="124" t="s">
        <v>1258</v>
      </c>
      <c r="C28" s="124" t="s">
        <v>1259</v>
      </c>
      <c r="D28"/>
      <c r="E28">
        <v>25</v>
      </c>
      <c r="F28">
        <v>2768</v>
      </c>
      <c r="G28" t="s">
        <v>1987</v>
      </c>
      <c r="H28" t="s">
        <v>1217</v>
      </c>
      <c r="I28">
        <v>312</v>
      </c>
      <c r="J28">
        <v>3500</v>
      </c>
      <c r="K28"/>
      <c r="L28"/>
      <c r="M28"/>
      <c r="N28"/>
      <c r="O28">
        <v>4506</v>
      </c>
      <c r="P28" t="s">
        <v>1615</v>
      </c>
      <c r="Q28" t="s">
        <v>1232</v>
      </c>
      <c r="R28">
        <v>1561</v>
      </c>
      <c r="S28">
        <v>700</v>
      </c>
      <c r="T28"/>
      <c r="U28"/>
      <c r="V28"/>
      <c r="W28"/>
      <c r="X28">
        <v>1.9047170460728899</v>
      </c>
      <c r="Y28">
        <v>12.27</v>
      </c>
      <c r="Z28">
        <v>1092000</v>
      </c>
      <c r="AA28">
        <v>1092700</v>
      </c>
      <c r="AB28">
        <v>0.06</v>
      </c>
      <c r="AC28">
        <v>1.9208642784569101</v>
      </c>
      <c r="AD28" t="s">
        <v>1256</v>
      </c>
      <c r="AE28"/>
      <c r="AF28">
        <v>-169082</v>
      </c>
      <c r="AG28">
        <v>-7686</v>
      </c>
      <c r="AH28" s="273">
        <v>22</v>
      </c>
      <c r="AI28" s="273">
        <v>8</v>
      </c>
      <c r="AJ28" s="273" t="s">
        <v>2383</v>
      </c>
      <c r="AK28">
        <v>36.36</v>
      </c>
      <c r="AL28">
        <v>10</v>
      </c>
      <c r="AM28"/>
      <c r="AN28"/>
      <c r="AO28"/>
      <c r="AP28">
        <v>0.75088277013058802</v>
      </c>
      <c r="AQ28">
        <v>0.90359256948269395</v>
      </c>
      <c r="AR28">
        <v>1.1888877024847399E-2</v>
      </c>
      <c r="AS28">
        <v>1.36834387264488E-2</v>
      </c>
      <c r="AT28"/>
      <c r="AU28"/>
      <c r="AV28"/>
      <c r="AW28"/>
      <c r="AX28"/>
      <c r="AY28"/>
      <c r="AZ28"/>
    </row>
    <row r="29" spans="1:52" s="279" customFormat="1" x14ac:dyDescent="0.2">
      <c r="A29" s="124" t="s">
        <v>1257</v>
      </c>
      <c r="B29" s="124" t="s">
        <v>1258</v>
      </c>
      <c r="C29" s="124" t="s">
        <v>1259</v>
      </c>
      <c r="D29"/>
      <c r="E29">
        <v>26</v>
      </c>
      <c r="F29">
        <v>3774</v>
      </c>
      <c r="G29" t="s">
        <v>648</v>
      </c>
      <c r="H29" t="s">
        <v>1212</v>
      </c>
      <c r="I29">
        <v>2959</v>
      </c>
      <c r="J29">
        <v>300</v>
      </c>
      <c r="K29"/>
      <c r="L29" s="184">
        <v>0.1</v>
      </c>
      <c r="M29"/>
      <c r="N29"/>
      <c r="O29">
        <v>8572</v>
      </c>
      <c r="P29" t="s">
        <v>1178</v>
      </c>
      <c r="Q29" t="s">
        <v>1216</v>
      </c>
      <c r="R29">
        <v>444</v>
      </c>
      <c r="S29">
        <v>2000</v>
      </c>
      <c r="T29"/>
      <c r="U29"/>
      <c r="V29"/>
      <c r="W29"/>
      <c r="X29">
        <v>2.4586119557881001</v>
      </c>
      <c r="Y29">
        <v>11.43</v>
      </c>
      <c r="Z29">
        <v>887700</v>
      </c>
      <c r="AA29">
        <v>888000</v>
      </c>
      <c r="AB29">
        <v>0.03</v>
      </c>
      <c r="AC29">
        <v>2.9152384438338901</v>
      </c>
      <c r="AD29" t="s">
        <v>1256</v>
      </c>
      <c r="AE29"/>
      <c r="AF29">
        <v>-170314</v>
      </c>
      <c r="AG29">
        <v>-10018</v>
      </c>
      <c r="AH29" s="273">
        <v>17</v>
      </c>
      <c r="AI29" s="273">
        <v>8</v>
      </c>
      <c r="AJ29" s="273" t="s">
        <v>2384</v>
      </c>
      <c r="AK29">
        <v>47.06</v>
      </c>
      <c r="AL29">
        <v>13</v>
      </c>
      <c r="AM29"/>
      <c r="AN29"/>
      <c r="AO29"/>
      <c r="AP29">
        <v>0.76524307521796997</v>
      </c>
      <c r="AQ29">
        <v>0.92273694831861597</v>
      </c>
      <c r="AR29">
        <v>0.36986191960834702</v>
      </c>
      <c r="AS29">
        <v>3.3559676249642401E-2</v>
      </c>
      <c r="AT29"/>
      <c r="AU29"/>
      <c r="AV29"/>
      <c r="AW29"/>
      <c r="AX29"/>
      <c r="AY29"/>
      <c r="AZ29"/>
    </row>
    <row r="30" spans="1:52" s="133" customFormat="1" x14ac:dyDescent="0.2">
      <c r="A30" s="124" t="s">
        <v>1257</v>
      </c>
      <c r="B30" s="124" t="s">
        <v>1258</v>
      </c>
      <c r="C30" s="124" t="s">
        <v>1259</v>
      </c>
      <c r="D30"/>
      <c r="E30">
        <v>27</v>
      </c>
      <c r="F30">
        <v>7181</v>
      </c>
      <c r="G30" t="s">
        <v>61</v>
      </c>
      <c r="H30" t="s">
        <v>1386</v>
      </c>
      <c r="I30">
        <v>1657</v>
      </c>
      <c r="J30">
        <v>600</v>
      </c>
      <c r="K30"/>
      <c r="L30"/>
      <c r="M30"/>
      <c r="N30"/>
      <c r="O30">
        <v>4506</v>
      </c>
      <c r="P30" t="s">
        <v>1615</v>
      </c>
      <c r="Q30" t="s">
        <v>1232</v>
      </c>
      <c r="R30">
        <v>1561</v>
      </c>
      <c r="S30">
        <v>600</v>
      </c>
      <c r="T30"/>
      <c r="U30"/>
      <c r="V30"/>
      <c r="W30"/>
      <c r="X30">
        <v>-1.85134607487577</v>
      </c>
      <c r="Y30">
        <v>-12.93</v>
      </c>
      <c r="Z30">
        <v>994200</v>
      </c>
      <c r="AA30">
        <v>936600</v>
      </c>
      <c r="AB30">
        <v>5.79</v>
      </c>
      <c r="AC30">
        <v>2.0276804941435902</v>
      </c>
      <c r="AD30" t="s">
        <v>1256</v>
      </c>
      <c r="AE30"/>
      <c r="AF30">
        <v>-173603</v>
      </c>
      <c r="AG30">
        <v>-9137</v>
      </c>
      <c r="AH30" s="273">
        <v>19</v>
      </c>
      <c r="AI30" s="273">
        <v>8</v>
      </c>
      <c r="AJ30" s="273" t="s">
        <v>2385</v>
      </c>
      <c r="AK30">
        <v>42.11</v>
      </c>
      <c r="AL30">
        <v>12</v>
      </c>
      <c r="AM30"/>
      <c r="AN30"/>
      <c r="AO30"/>
      <c r="AP30">
        <v>0.79573178185636495</v>
      </c>
      <c r="AQ30">
        <v>0.91232283708686002</v>
      </c>
      <c r="AR30">
        <v>0.47254901129105598</v>
      </c>
      <c r="AS30">
        <v>7.0691190425277606E-2</v>
      </c>
      <c r="AT30"/>
      <c r="AU30"/>
      <c r="AV30"/>
      <c r="AW30"/>
      <c r="AX30"/>
      <c r="AY30"/>
      <c r="AZ30"/>
    </row>
    <row r="31" spans="1:52" s="133" customFormat="1" x14ac:dyDescent="0.2">
      <c r="A31" s="124" t="s">
        <v>1257</v>
      </c>
      <c r="B31" s="124" t="s">
        <v>1258</v>
      </c>
      <c r="C31" s="124" t="s">
        <v>1259</v>
      </c>
      <c r="D31"/>
      <c r="E31">
        <v>28</v>
      </c>
      <c r="F31">
        <v>4005</v>
      </c>
      <c r="G31" t="s">
        <v>1445</v>
      </c>
      <c r="H31" t="s">
        <v>1234</v>
      </c>
      <c r="I31">
        <v>393</v>
      </c>
      <c r="J31">
        <v>2800</v>
      </c>
      <c r="K31"/>
      <c r="L31"/>
      <c r="M31"/>
      <c r="N31"/>
      <c r="O31">
        <v>8242</v>
      </c>
      <c r="P31" t="s">
        <v>837</v>
      </c>
      <c r="Q31" t="s">
        <v>1235</v>
      </c>
      <c r="R31">
        <v>833</v>
      </c>
      <c r="S31">
        <v>1300</v>
      </c>
      <c r="T31"/>
      <c r="U31"/>
      <c r="V31"/>
      <c r="W31"/>
      <c r="X31">
        <v>1.8109253067218201</v>
      </c>
      <c r="Y31">
        <v>10.49</v>
      </c>
      <c r="Z31">
        <v>1100400</v>
      </c>
      <c r="AA31">
        <v>1082900</v>
      </c>
      <c r="AB31">
        <v>1.62</v>
      </c>
      <c r="AC31">
        <v>2.0947407780749101</v>
      </c>
      <c r="AD31" t="s">
        <v>1256</v>
      </c>
      <c r="AE31"/>
      <c r="AF31">
        <v>-195073</v>
      </c>
      <c r="AG31">
        <v>-9289</v>
      </c>
      <c r="AH31" s="273">
        <v>21</v>
      </c>
      <c r="AI31" s="273">
        <v>10</v>
      </c>
      <c r="AJ31" s="273" t="s">
        <v>2386</v>
      </c>
      <c r="AK31">
        <v>47.62</v>
      </c>
      <c r="AL31">
        <v>12</v>
      </c>
      <c r="AM31"/>
      <c r="AN31"/>
      <c r="AO31"/>
      <c r="AP31">
        <v>0.95795429258673204</v>
      </c>
      <c r="AQ31">
        <v>0.91607588448534105</v>
      </c>
      <c r="AR31">
        <v>6.9550100753961397E-2</v>
      </c>
      <c r="AS31">
        <v>1.2144755664309099E-2</v>
      </c>
      <c r="AT31"/>
      <c r="AU31"/>
      <c r="AV31"/>
      <c r="AW31"/>
      <c r="AX31"/>
      <c r="AY31"/>
      <c r="AZ31"/>
    </row>
    <row r="32" spans="1:52" s="133" customFormat="1" x14ac:dyDescent="0.2">
      <c r="A32" s="124" t="s">
        <v>1257</v>
      </c>
      <c r="B32" s="124" t="s">
        <v>1258</v>
      </c>
      <c r="C32" s="124" t="s">
        <v>1259</v>
      </c>
      <c r="D32"/>
      <c r="E32">
        <v>29</v>
      </c>
      <c r="F32">
        <v>8306</v>
      </c>
      <c r="G32" t="s">
        <v>1401</v>
      </c>
      <c r="H32" t="s">
        <v>1265</v>
      </c>
      <c r="I32">
        <v>531.9</v>
      </c>
      <c r="J32">
        <v>2000</v>
      </c>
      <c r="K32"/>
      <c r="L32"/>
      <c r="M32"/>
      <c r="N32"/>
      <c r="O32">
        <v>6988</v>
      </c>
      <c r="P32" t="s">
        <v>62</v>
      </c>
      <c r="Q32" t="s">
        <v>1234</v>
      </c>
      <c r="R32">
        <v>5420</v>
      </c>
      <c r="S32">
        <v>200</v>
      </c>
      <c r="T32"/>
      <c r="U32"/>
      <c r="V32"/>
      <c r="W32"/>
      <c r="X32">
        <v>-2.4095456273748201</v>
      </c>
      <c r="Y32">
        <v>-4.3499999999999996</v>
      </c>
      <c r="Z32">
        <v>1063800</v>
      </c>
      <c r="AA32">
        <v>1084000</v>
      </c>
      <c r="AB32">
        <v>1.86</v>
      </c>
      <c r="AC32">
        <v>3.1513067405019402</v>
      </c>
      <c r="AD32" t="s">
        <v>1256</v>
      </c>
      <c r="AE32"/>
      <c r="AF32">
        <v>-211647</v>
      </c>
      <c r="AG32">
        <v>-17637</v>
      </c>
      <c r="AH32" s="273">
        <v>12</v>
      </c>
      <c r="AI32" s="273">
        <v>4</v>
      </c>
      <c r="AJ32" s="273" t="s">
        <v>2387</v>
      </c>
      <c r="AK32">
        <v>33.33</v>
      </c>
      <c r="AL32">
        <v>14</v>
      </c>
      <c r="AM32"/>
      <c r="AN32"/>
      <c r="AO32"/>
      <c r="AP32">
        <v>0.80870501198840905</v>
      </c>
      <c r="AQ32">
        <v>0.92808228389330505</v>
      </c>
      <c r="AR32">
        <v>0.162179980187489</v>
      </c>
      <c r="AS32">
        <v>3.4373221365158399E-2</v>
      </c>
      <c r="AT32"/>
      <c r="AU32"/>
      <c r="AV32"/>
      <c r="AW32"/>
      <c r="AX32"/>
      <c r="AY32"/>
      <c r="AZ32"/>
    </row>
    <row r="33" spans="1:52" s="133" customFormat="1" x14ac:dyDescent="0.2">
      <c r="A33" s="124" t="s">
        <v>1257</v>
      </c>
      <c r="B33" s="124" t="s">
        <v>1258</v>
      </c>
      <c r="C33" s="124" t="s">
        <v>1259</v>
      </c>
      <c r="D33"/>
      <c r="E33">
        <v>30</v>
      </c>
      <c r="F33">
        <v>2413</v>
      </c>
      <c r="G33" t="s">
        <v>1229</v>
      </c>
      <c r="H33" t="s">
        <v>1224</v>
      </c>
      <c r="I33">
        <v>2786</v>
      </c>
      <c r="J33">
        <v>300</v>
      </c>
      <c r="K33"/>
      <c r="L33"/>
      <c r="M33"/>
      <c r="N33"/>
      <c r="O33">
        <v>9468</v>
      </c>
      <c r="P33" t="s">
        <v>1211</v>
      </c>
      <c r="Q33" t="s">
        <v>1212</v>
      </c>
      <c r="R33">
        <v>1413</v>
      </c>
      <c r="S33">
        <v>600</v>
      </c>
      <c r="T33"/>
      <c r="U33"/>
      <c r="V33"/>
      <c r="W33"/>
      <c r="X33">
        <v>2.4106262623015802</v>
      </c>
      <c r="Y33">
        <v>13.15</v>
      </c>
      <c r="Z33">
        <v>835800</v>
      </c>
      <c r="AA33">
        <v>847800</v>
      </c>
      <c r="AB33">
        <v>1.44</v>
      </c>
      <c r="AC33">
        <v>2.4863378301778898</v>
      </c>
      <c r="AD33" t="s">
        <v>1256</v>
      </c>
      <c r="AE33"/>
      <c r="AF33">
        <v>-229530</v>
      </c>
      <c r="AG33">
        <v>-10433</v>
      </c>
      <c r="AH33" s="273">
        <v>22</v>
      </c>
      <c r="AI33" s="273">
        <v>7</v>
      </c>
      <c r="AJ33" s="273" t="s">
        <v>2388</v>
      </c>
      <c r="AK33">
        <v>31.82</v>
      </c>
      <c r="AL33">
        <v>10</v>
      </c>
      <c r="AM33"/>
      <c r="AN33"/>
      <c r="AO33"/>
      <c r="AP33">
        <v>0.81338209005182505</v>
      </c>
      <c r="AQ33">
        <v>0.90712028267821299</v>
      </c>
      <c r="AR33">
        <v>0.27250120448517201</v>
      </c>
      <c r="AS33">
        <v>2.9614440445845502E-2</v>
      </c>
      <c r="AT33"/>
      <c r="AU33"/>
      <c r="AV33"/>
      <c r="AW33"/>
      <c r="AX33"/>
      <c r="AY33"/>
      <c r="AZ33"/>
    </row>
    <row r="34" spans="1:52" x14ac:dyDescent="0.2">
      <c r="A34" s="124" t="s">
        <v>1257</v>
      </c>
      <c r="B34" s="124" t="s">
        <v>1258</v>
      </c>
      <c r="C34" s="124" t="s">
        <v>1259</v>
      </c>
      <c r="D34"/>
      <c r="E34">
        <v>31</v>
      </c>
      <c r="F34">
        <v>2531</v>
      </c>
      <c r="G34" t="s">
        <v>1236</v>
      </c>
      <c r="H34" t="s">
        <v>1237</v>
      </c>
      <c r="I34">
        <v>837</v>
      </c>
      <c r="J34">
        <v>1300</v>
      </c>
      <c r="L34"/>
      <c r="M34"/>
      <c r="N34"/>
      <c r="O34">
        <v>5406</v>
      </c>
      <c r="P34" t="s">
        <v>1531</v>
      </c>
      <c r="Q34" t="s">
        <v>1263</v>
      </c>
      <c r="R34">
        <v>401</v>
      </c>
      <c r="S34">
        <v>2700</v>
      </c>
      <c r="T34"/>
      <c r="U34"/>
      <c r="V34"/>
      <c r="W34"/>
      <c r="X34">
        <v>1.9742542350196699</v>
      </c>
      <c r="Y34">
        <v>11.73</v>
      </c>
      <c r="Z34">
        <v>1088100</v>
      </c>
      <c r="AA34">
        <v>1082700</v>
      </c>
      <c r="AB34">
        <v>0.5</v>
      </c>
      <c r="AC34">
        <v>2.0312584322496998</v>
      </c>
      <c r="AD34" t="s">
        <v>1256</v>
      </c>
      <c r="AE34"/>
      <c r="AF34">
        <v>-232639</v>
      </c>
      <c r="AG34">
        <v>-11632</v>
      </c>
      <c r="AH34" s="273">
        <v>20</v>
      </c>
      <c r="AI34" s="273">
        <v>9</v>
      </c>
      <c r="AJ34" s="273" t="s">
        <v>2389</v>
      </c>
      <c r="AK34">
        <v>45</v>
      </c>
      <c r="AL34">
        <v>9</v>
      </c>
      <c r="AM34"/>
      <c r="AN34"/>
      <c r="AO34"/>
      <c r="AP34">
        <v>0.86356213402795201</v>
      </c>
      <c r="AQ34">
        <v>0.91337981039710503</v>
      </c>
      <c r="AR34">
        <v>0.184151906810299</v>
      </c>
      <c r="AS34">
        <v>1.03830383532388E-2</v>
      </c>
    </row>
    <row r="35" spans="1:52" s="133" customFormat="1" x14ac:dyDescent="0.2">
      <c r="A35" s="124" t="s">
        <v>1257</v>
      </c>
      <c r="B35" s="124" t="s">
        <v>1258</v>
      </c>
      <c r="C35" s="124" t="s">
        <v>1259</v>
      </c>
      <c r="D35"/>
      <c r="E35">
        <v>32</v>
      </c>
      <c r="F35">
        <v>9501</v>
      </c>
      <c r="G35" t="s">
        <v>1269</v>
      </c>
      <c r="H35" t="s">
        <v>1267</v>
      </c>
      <c r="I35">
        <v>410</v>
      </c>
      <c r="J35">
        <v>2600</v>
      </c>
      <c r="K35"/>
      <c r="L35"/>
      <c r="M35"/>
      <c r="N35"/>
      <c r="O35">
        <v>7201</v>
      </c>
      <c r="P35" t="s">
        <v>1250</v>
      </c>
      <c r="Q35" t="s">
        <v>1227</v>
      </c>
      <c r="R35">
        <v>463.6</v>
      </c>
      <c r="S35">
        <v>2300</v>
      </c>
      <c r="T35"/>
      <c r="U35"/>
      <c r="V35"/>
      <c r="W35"/>
      <c r="X35">
        <v>-2.44069883780254</v>
      </c>
      <c r="Y35">
        <v>-20.350000000000001</v>
      </c>
      <c r="Z35">
        <v>1066000</v>
      </c>
      <c r="AA35">
        <v>1066280</v>
      </c>
      <c r="AB35">
        <v>0.03</v>
      </c>
      <c r="AC35">
        <v>2.78867022714096</v>
      </c>
      <c r="AD35" t="s">
        <v>1256</v>
      </c>
      <c r="AE35"/>
      <c r="AF35">
        <v>-237979</v>
      </c>
      <c r="AG35">
        <v>-12525</v>
      </c>
      <c r="AH35" s="273">
        <v>19</v>
      </c>
      <c r="AI35" s="273">
        <v>10</v>
      </c>
      <c r="AJ35" s="273" t="s">
        <v>2390</v>
      </c>
      <c r="AK35">
        <v>52.63</v>
      </c>
      <c r="AL35">
        <v>10</v>
      </c>
      <c r="AM35"/>
      <c r="AN35"/>
      <c r="AO35"/>
      <c r="AP35">
        <v>0.75580002927860301</v>
      </c>
      <c r="AQ35">
        <v>0.93198731770171805</v>
      </c>
      <c r="AR35">
        <v>0.22894799739743099</v>
      </c>
      <c r="AS35">
        <v>3.3840608705770103E-2</v>
      </c>
      <c r="AT35"/>
      <c r="AU35"/>
      <c r="AV35"/>
      <c r="AW35"/>
      <c r="AX35"/>
      <c r="AY35"/>
      <c r="AZ35"/>
    </row>
    <row r="36" spans="1:52" s="133" customFormat="1" x14ac:dyDescent="0.2">
      <c r="A36" s="124" t="s">
        <v>1257</v>
      </c>
      <c r="B36" s="124" t="s">
        <v>1258</v>
      </c>
      <c r="C36" s="124" t="s">
        <v>1259</v>
      </c>
      <c r="D36"/>
      <c r="E36">
        <v>33</v>
      </c>
      <c r="F36">
        <v>4534</v>
      </c>
      <c r="G36" t="s">
        <v>1455</v>
      </c>
      <c r="H36" t="s">
        <v>1232</v>
      </c>
      <c r="I36">
        <v>3795</v>
      </c>
      <c r="J36">
        <v>200</v>
      </c>
      <c r="K36"/>
      <c r="L36"/>
      <c r="M36"/>
      <c r="N36"/>
      <c r="O36">
        <v>5411</v>
      </c>
      <c r="P36" t="s">
        <v>1606</v>
      </c>
      <c r="Q36" t="s">
        <v>1263</v>
      </c>
      <c r="R36">
        <v>1002</v>
      </c>
      <c r="S36">
        <v>800</v>
      </c>
      <c r="T36"/>
      <c r="U36"/>
      <c r="V36"/>
      <c r="W36"/>
      <c r="X36">
        <v>2.39543005335628</v>
      </c>
      <c r="Y36">
        <v>14.77</v>
      </c>
      <c r="Z36">
        <v>759000</v>
      </c>
      <c r="AA36">
        <v>801600</v>
      </c>
      <c r="AB36">
        <v>5.61</v>
      </c>
      <c r="AC36">
        <v>2.6165258993395102</v>
      </c>
      <c r="AD36" t="s">
        <v>1256</v>
      </c>
      <c r="AE36"/>
      <c r="AF36">
        <v>-241295</v>
      </c>
      <c r="AG36">
        <v>-15081</v>
      </c>
      <c r="AH36" s="273">
        <v>16</v>
      </c>
      <c r="AI36" s="273">
        <v>7</v>
      </c>
      <c r="AJ36" s="273" t="s">
        <v>2391</v>
      </c>
      <c r="AK36">
        <v>43.75</v>
      </c>
      <c r="AL36">
        <v>11</v>
      </c>
      <c r="AM36"/>
      <c r="AN36"/>
      <c r="AO36"/>
      <c r="AP36">
        <v>0.81998591622608497</v>
      </c>
      <c r="AQ36">
        <v>0.91902888587069498</v>
      </c>
      <c r="AR36">
        <v>0.49103338567478599</v>
      </c>
      <c r="AS36">
        <v>9.3804008166888497E-2</v>
      </c>
      <c r="AT36"/>
      <c r="AU36"/>
      <c r="AV36"/>
      <c r="AW36"/>
      <c r="AX36"/>
      <c r="AY36"/>
      <c r="AZ36"/>
    </row>
    <row r="37" spans="1:52" x14ac:dyDescent="0.2">
      <c r="A37" s="124" t="s">
        <v>1257</v>
      </c>
      <c r="B37" s="124" t="s">
        <v>1258</v>
      </c>
      <c r="C37" s="124" t="s">
        <v>1259</v>
      </c>
      <c r="D37"/>
      <c r="E37">
        <v>34</v>
      </c>
      <c r="F37">
        <v>2531</v>
      </c>
      <c r="G37" t="s">
        <v>1236</v>
      </c>
      <c r="H37" t="s">
        <v>1237</v>
      </c>
      <c r="I37">
        <v>837</v>
      </c>
      <c r="J37">
        <v>1300</v>
      </c>
      <c r="L37"/>
      <c r="M37"/>
      <c r="N37"/>
      <c r="O37">
        <v>7201</v>
      </c>
      <c r="P37" t="s">
        <v>1250</v>
      </c>
      <c r="Q37" t="s">
        <v>1227</v>
      </c>
      <c r="R37">
        <v>463.6</v>
      </c>
      <c r="S37">
        <v>2300</v>
      </c>
      <c r="T37"/>
      <c r="U37"/>
      <c r="V37"/>
      <c r="W37"/>
      <c r="X37">
        <v>1.9032418848016199</v>
      </c>
      <c r="Y37">
        <v>10.56</v>
      </c>
      <c r="Z37">
        <v>1088100</v>
      </c>
      <c r="AA37">
        <v>1066280</v>
      </c>
      <c r="AB37">
        <v>2.0099999999999998</v>
      </c>
      <c r="AC37">
        <v>2.4132996615278701</v>
      </c>
      <c r="AD37" t="s">
        <v>1256</v>
      </c>
      <c r="AE37"/>
      <c r="AF37">
        <v>-249550</v>
      </c>
      <c r="AG37">
        <v>-14679</v>
      </c>
      <c r="AH37" s="273">
        <v>17</v>
      </c>
      <c r="AI37" s="273">
        <v>7</v>
      </c>
      <c r="AJ37" s="273" t="s">
        <v>1977</v>
      </c>
      <c r="AK37">
        <v>41.18</v>
      </c>
      <c r="AL37">
        <v>12</v>
      </c>
      <c r="AM37"/>
      <c r="AN37"/>
      <c r="AO37"/>
      <c r="AP37">
        <v>0.93314671374578195</v>
      </c>
      <c r="AQ37">
        <v>0.92047229699055</v>
      </c>
      <c r="AR37">
        <v>5.5684232901360301E-3</v>
      </c>
      <c r="AS37">
        <v>2.2904911205522699E-4</v>
      </c>
    </row>
    <row r="38" spans="1:52" s="133" customFormat="1" x14ac:dyDescent="0.2">
      <c r="A38" s="124" t="s">
        <v>1257</v>
      </c>
      <c r="B38" s="124" t="s">
        <v>1258</v>
      </c>
      <c r="C38" s="124" t="s">
        <v>1259</v>
      </c>
      <c r="D38"/>
      <c r="E38">
        <v>35</v>
      </c>
      <c r="F38">
        <v>7181</v>
      </c>
      <c r="G38" t="s">
        <v>61</v>
      </c>
      <c r="H38" t="s">
        <v>1386</v>
      </c>
      <c r="I38">
        <v>1657</v>
      </c>
      <c r="J38">
        <v>600</v>
      </c>
      <c r="K38"/>
      <c r="L38"/>
      <c r="M38"/>
      <c r="N38"/>
      <c r="O38">
        <v>5411</v>
      </c>
      <c r="P38" t="s">
        <v>1606</v>
      </c>
      <c r="Q38" t="s">
        <v>1263</v>
      </c>
      <c r="R38">
        <v>1002</v>
      </c>
      <c r="S38">
        <v>1000</v>
      </c>
      <c r="T38"/>
      <c r="U38"/>
      <c r="V38"/>
      <c r="W38"/>
      <c r="X38">
        <v>-2.4410198416122499</v>
      </c>
      <c r="Y38">
        <v>-19.809999999999999</v>
      </c>
      <c r="Z38">
        <v>994200</v>
      </c>
      <c r="AA38">
        <v>1002000</v>
      </c>
      <c r="AB38">
        <v>0.78</v>
      </c>
      <c r="AC38">
        <v>2.5871761313558599</v>
      </c>
      <c r="AD38" t="s">
        <v>1256</v>
      </c>
      <c r="AE38"/>
      <c r="AF38">
        <v>-254422</v>
      </c>
      <c r="AG38">
        <v>-14966</v>
      </c>
      <c r="AH38" s="273">
        <v>17</v>
      </c>
      <c r="AI38" s="273">
        <v>6</v>
      </c>
      <c r="AJ38" s="273" t="s">
        <v>2392</v>
      </c>
      <c r="AK38">
        <v>35.29</v>
      </c>
      <c r="AL38">
        <v>12</v>
      </c>
      <c r="AM38"/>
      <c r="AN38"/>
      <c r="AO38"/>
      <c r="AP38">
        <v>0.87251617923362801</v>
      </c>
      <c r="AQ38">
        <v>0.91554457862177097</v>
      </c>
      <c r="AR38">
        <v>0.246983327525783</v>
      </c>
      <c r="AS38">
        <v>2.17238558336816E-3</v>
      </c>
      <c r="AT38"/>
      <c r="AU38"/>
      <c r="AV38"/>
      <c r="AW38"/>
      <c r="AX38"/>
      <c r="AY38"/>
      <c r="AZ38"/>
    </row>
    <row r="39" spans="1:52" x14ac:dyDescent="0.2">
      <c r="A39" s="124" t="s">
        <v>1257</v>
      </c>
      <c r="B39" s="124" t="s">
        <v>1258</v>
      </c>
      <c r="C39" s="124" t="s">
        <v>1259</v>
      </c>
      <c r="D39"/>
      <c r="E39">
        <v>36</v>
      </c>
      <c r="F39">
        <v>3197</v>
      </c>
      <c r="G39" t="s">
        <v>621</v>
      </c>
      <c r="H39" t="s">
        <v>1235</v>
      </c>
      <c r="I39">
        <v>1618</v>
      </c>
      <c r="J39">
        <v>600</v>
      </c>
      <c r="L39"/>
      <c r="M39"/>
      <c r="N39"/>
      <c r="O39">
        <v>2492</v>
      </c>
      <c r="P39" t="s">
        <v>589</v>
      </c>
      <c r="Q39" t="s">
        <v>1224</v>
      </c>
      <c r="R39">
        <v>638</v>
      </c>
      <c r="S39">
        <v>1500</v>
      </c>
      <c r="T39" t="s">
        <v>1347</v>
      </c>
      <c r="U39" s="184">
        <v>0.05</v>
      </c>
      <c r="V39"/>
      <c r="W39"/>
      <c r="X39">
        <v>-2.2299317805326999</v>
      </c>
      <c r="Y39">
        <v>-12.16</v>
      </c>
      <c r="Z39">
        <v>970800</v>
      </c>
      <c r="AA39">
        <v>957000</v>
      </c>
      <c r="AB39">
        <v>1.42</v>
      </c>
      <c r="AC39">
        <v>2.6573000995064802</v>
      </c>
      <c r="AD39" t="s">
        <v>1256</v>
      </c>
      <c r="AE39"/>
      <c r="AF39">
        <v>-267869</v>
      </c>
      <c r="AG39">
        <v>-11161</v>
      </c>
      <c r="AH39" s="273">
        <v>24</v>
      </c>
      <c r="AI39" s="273">
        <v>10</v>
      </c>
      <c r="AJ39" s="273" t="s">
        <v>2393</v>
      </c>
      <c r="AK39">
        <v>41.67</v>
      </c>
      <c r="AL39">
        <v>7</v>
      </c>
      <c r="AM39"/>
      <c r="AN39"/>
      <c r="AO39"/>
      <c r="AP39">
        <v>0.95800620292869199</v>
      </c>
      <c r="AQ39">
        <v>0.90123202702527905</v>
      </c>
      <c r="AR39">
        <v>4.3118312659833E-2</v>
      </c>
      <c r="AS39">
        <v>6.9682858995984698E-3</v>
      </c>
    </row>
    <row r="40" spans="1:52" x14ac:dyDescent="0.2">
      <c r="A40" s="124" t="s">
        <v>1257</v>
      </c>
      <c r="B40" s="124" t="s">
        <v>1258</v>
      </c>
      <c r="C40" s="124" t="s">
        <v>1259</v>
      </c>
      <c r="D40"/>
      <c r="E40">
        <v>37</v>
      </c>
      <c r="F40">
        <v>5110</v>
      </c>
      <c r="G40" t="s">
        <v>1072</v>
      </c>
      <c r="H40" t="s">
        <v>1336</v>
      </c>
      <c r="I40">
        <v>1123</v>
      </c>
      <c r="J40">
        <v>900</v>
      </c>
      <c r="L40"/>
      <c r="M40"/>
      <c r="N40"/>
      <c r="O40">
        <v>5803</v>
      </c>
      <c r="P40" t="s">
        <v>24</v>
      </c>
      <c r="Q40" t="s">
        <v>1225</v>
      </c>
      <c r="R40">
        <v>346</v>
      </c>
      <c r="S40">
        <v>2900</v>
      </c>
      <c r="T40"/>
      <c r="U40"/>
      <c r="V40"/>
      <c r="W40"/>
      <c r="X40">
        <v>2.0673058952830701</v>
      </c>
      <c r="Y40">
        <v>7.17</v>
      </c>
      <c r="Z40">
        <v>1010700</v>
      </c>
      <c r="AA40">
        <v>1003400</v>
      </c>
      <c r="AB40">
        <v>0.72</v>
      </c>
      <c r="AC40">
        <v>2.1402059167751299</v>
      </c>
      <c r="AD40" t="s">
        <v>1256</v>
      </c>
      <c r="AE40"/>
      <c r="AF40">
        <v>-284351</v>
      </c>
      <c r="AG40">
        <v>-14966</v>
      </c>
      <c r="AH40" s="273">
        <v>19</v>
      </c>
      <c r="AI40" s="273">
        <v>7</v>
      </c>
      <c r="AJ40" s="273" t="s">
        <v>2394</v>
      </c>
      <c r="AK40">
        <v>36.840000000000003</v>
      </c>
      <c r="AL40">
        <v>12</v>
      </c>
      <c r="AM40"/>
      <c r="AN40"/>
      <c r="AO40"/>
      <c r="AP40">
        <v>0.92387854308936301</v>
      </c>
      <c r="AQ40">
        <v>0.91255761551174297</v>
      </c>
      <c r="AR40">
        <v>0.33314051373408399</v>
      </c>
      <c r="AS40">
        <v>1.51106902039045E-2</v>
      </c>
    </row>
    <row r="41" spans="1:52" s="279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79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79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79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79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79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79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  <hyperlink ref="A38" display="CHT"/>
    <hyperlink ref="B38" display="MOR"/>
    <hyperlink ref="C38" display="NEW"/>
    <hyperlink ref="A39" display="CHT"/>
    <hyperlink ref="B39" display="MOR"/>
    <hyperlink ref="C39" display="NEW"/>
    <hyperlink ref="A40" display="CHT"/>
    <hyperlink ref="B40" display="MOR"/>
    <hyperlink ref="C40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topLeftCell="A22" zoomScale="85" zoomScaleNormal="85" workbookViewId="0">
      <selection activeCell="W15" sqref="W15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2399</v>
      </c>
      <c r="C1" s="185">
        <v>4183</v>
      </c>
      <c r="D1" s="186" t="s">
        <v>2400</v>
      </c>
      <c r="E1" s="184"/>
      <c r="F1" s="184"/>
      <c r="G1" s="184"/>
      <c r="H1" s="188" t="s">
        <v>2401</v>
      </c>
      <c r="I1" s="136">
        <v>4208</v>
      </c>
      <c r="J1" s="137" t="s">
        <v>2402</v>
      </c>
      <c r="N1" s="169"/>
      <c r="O1" s="189">
        <v>6</v>
      </c>
      <c r="P1" s="135" t="s">
        <v>2411</v>
      </c>
      <c r="Q1" s="190">
        <v>37</v>
      </c>
      <c r="R1" s="135"/>
      <c r="T1" s="169"/>
      <c r="U1" s="135" t="s">
        <v>1491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2403</v>
      </c>
      <c r="X2" s="170">
        <v>1.93236893226687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2404</v>
      </c>
      <c r="X3" s="170">
        <v>4.57</v>
      </c>
    </row>
    <row r="4" spans="1:24" x14ac:dyDescent="0.2">
      <c r="A4" s="196" t="s">
        <v>1031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2405</v>
      </c>
      <c r="X4" s="170">
        <v>5.17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2406</v>
      </c>
      <c r="X5" s="170">
        <v>219204</v>
      </c>
    </row>
    <row r="6" spans="1:24" ht="15" customHeight="1" x14ac:dyDescent="0.2">
      <c r="A6" s="196" t="s">
        <v>933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2407</v>
      </c>
      <c r="X6" s="170">
        <v>0.84323313280155798</v>
      </c>
    </row>
    <row r="7" spans="1:24" x14ac:dyDescent="0.2">
      <c r="A7" s="197">
        <v>1.2219727902418018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2408</v>
      </c>
      <c r="X7" s="170">
        <v>0.91169944578320095</v>
      </c>
    </row>
    <row r="8" spans="1:24" x14ac:dyDescent="0.2">
      <c r="A8" s="196" t="s">
        <v>934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2409</v>
      </c>
      <c r="X8" s="170">
        <v>0.26605162843524799</v>
      </c>
    </row>
    <row r="9" spans="1:24" x14ac:dyDescent="0.2">
      <c r="A9" s="197">
        <v>0.95529105066627873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2410</v>
      </c>
      <c r="X9" s="170">
        <v>7.1367843666656106E-2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493</v>
      </c>
      <c r="B41" s="106" t="s">
        <v>2395</v>
      </c>
      <c r="C41" s="106" t="s">
        <v>2396</v>
      </c>
      <c r="D41" s="106" t="s">
        <v>2397</v>
      </c>
      <c r="E41" s="106" t="s">
        <v>2398</v>
      </c>
      <c r="F41" s="106" t="s">
        <v>494</v>
      </c>
      <c r="G41" s="106" t="s">
        <v>495</v>
      </c>
      <c r="H41" s="106" t="s">
        <v>496</v>
      </c>
      <c r="I41" s="106" t="s">
        <v>497</v>
      </c>
      <c r="J41" s="106" t="s">
        <v>498</v>
      </c>
      <c r="L41" s="106" t="s">
        <v>195</v>
      </c>
      <c r="M41" s="106" t="s">
        <v>196</v>
      </c>
      <c r="N41" s="106" t="s">
        <v>197</v>
      </c>
      <c r="O41" s="106" t="s">
        <v>198</v>
      </c>
    </row>
    <row r="42" spans="1:20" x14ac:dyDescent="0.2">
      <c r="A42" s="14">
        <v>43889</v>
      </c>
      <c r="B42">
        <v>2350</v>
      </c>
      <c r="C42">
        <v>2339</v>
      </c>
      <c r="D42">
        <v>1965</v>
      </c>
      <c r="E42">
        <v>1968</v>
      </c>
      <c r="F42">
        <v>1.1885162601626</v>
      </c>
      <c r="G42">
        <v>1.1341767110332099</v>
      </c>
      <c r="H42">
        <v>2.81206907345798E-2</v>
      </c>
      <c r="I42">
        <v>1.93236893226687</v>
      </c>
      <c r="J42">
        <v>4.57</v>
      </c>
      <c r="L42">
        <v>1.1622974017677898</v>
      </c>
      <c r="M42">
        <v>1.10605602029863</v>
      </c>
      <c r="N42">
        <v>1.1904180925023695</v>
      </c>
      <c r="O42">
        <v>1.0779353295640504</v>
      </c>
    </row>
    <row r="43" spans="1:20" x14ac:dyDescent="0.2">
      <c r="A43" s="14">
        <v>43888</v>
      </c>
      <c r="B43">
        <v>2456</v>
      </c>
      <c r="C43">
        <v>2424</v>
      </c>
      <c r="D43">
        <v>2068</v>
      </c>
      <c r="E43">
        <v>2031</v>
      </c>
      <c r="F43">
        <v>1.1935007385524301</v>
      </c>
      <c r="G43">
        <v>1.1335525683365399</v>
      </c>
      <c r="H43">
        <v>2.7418405966808501E-2</v>
      </c>
      <c r="I43">
        <v>2.1864206944947702</v>
      </c>
      <c r="J43">
        <v>5.0199999999999996</v>
      </c>
      <c r="L43">
        <v>1.1609709743033485</v>
      </c>
      <c r="M43">
        <v>1.1061341623697314</v>
      </c>
      <c r="N43">
        <v>1.1883893802701571</v>
      </c>
      <c r="O43">
        <v>1.0787157564029228</v>
      </c>
    </row>
    <row r="44" spans="1:20" x14ac:dyDescent="0.2">
      <c r="A44" s="14">
        <v>43887</v>
      </c>
      <c r="B44">
        <v>2431</v>
      </c>
      <c r="C44">
        <v>2458</v>
      </c>
      <c r="D44">
        <v>2061</v>
      </c>
      <c r="E44">
        <v>2084</v>
      </c>
      <c r="F44">
        <v>1.17946257197696</v>
      </c>
      <c r="G44">
        <v>1.13294397872831</v>
      </c>
      <c r="H44">
        <v>2.6574603213243501E-2</v>
      </c>
      <c r="I44">
        <v>1.75049060470885</v>
      </c>
      <c r="J44">
        <v>3.94</v>
      </c>
      <c r="L44">
        <v>1.1595185819415534</v>
      </c>
      <c r="M44">
        <v>1.1063693755150665</v>
      </c>
      <c r="N44">
        <v>1.1860931851547969</v>
      </c>
      <c r="O44">
        <v>1.0797947723018231</v>
      </c>
    </row>
    <row r="45" spans="1:20" x14ac:dyDescent="0.2">
      <c r="A45" s="14">
        <v>43886</v>
      </c>
      <c r="B45">
        <v>2400</v>
      </c>
      <c r="C45">
        <v>2450</v>
      </c>
      <c r="D45">
        <v>2070</v>
      </c>
      <c r="E45">
        <v>2080</v>
      </c>
      <c r="F45">
        <v>1.1778846153846101</v>
      </c>
      <c r="G45">
        <v>1.13170389855227</v>
      </c>
      <c r="H45">
        <v>2.6544925686742799E-2</v>
      </c>
      <c r="I45">
        <v>1.73971919821224</v>
      </c>
      <c r="J45">
        <v>3.92</v>
      </c>
      <c r="L45">
        <v>1.1582488242390128</v>
      </c>
      <c r="M45">
        <v>1.1051589728655273</v>
      </c>
      <c r="N45">
        <v>1.1847937499257557</v>
      </c>
      <c r="O45">
        <v>1.0786140471787844</v>
      </c>
    </row>
    <row r="46" spans="1:20" x14ac:dyDescent="0.2">
      <c r="A46" s="14">
        <v>43882</v>
      </c>
      <c r="B46">
        <v>2542</v>
      </c>
      <c r="C46">
        <v>2546</v>
      </c>
      <c r="D46">
        <v>2170</v>
      </c>
      <c r="E46">
        <v>2169</v>
      </c>
      <c r="F46">
        <v>1.17381281696634</v>
      </c>
      <c r="G46">
        <v>1.13081801315955</v>
      </c>
      <c r="H46">
        <v>2.6093794502312799E-2</v>
      </c>
      <c r="I46">
        <v>1.6477022459488799</v>
      </c>
      <c r="J46">
        <v>3.66</v>
      </c>
      <c r="L46">
        <v>1.1569118076618627</v>
      </c>
      <c r="M46">
        <v>1.1047242186572372</v>
      </c>
      <c r="N46">
        <v>1.1830056021641755</v>
      </c>
      <c r="O46">
        <v>1.0786304241549245</v>
      </c>
    </row>
    <row r="47" spans="1:20" x14ac:dyDescent="0.2">
      <c r="A47" s="14">
        <v>43881</v>
      </c>
      <c r="B47">
        <v>2560</v>
      </c>
      <c r="C47">
        <v>2541</v>
      </c>
      <c r="D47">
        <v>2160</v>
      </c>
      <c r="E47">
        <v>2166</v>
      </c>
      <c r="F47">
        <v>1.1731301939058101</v>
      </c>
      <c r="G47">
        <v>1.13018441697931</v>
      </c>
      <c r="H47">
        <v>2.5614649899151899E-2</v>
      </c>
      <c r="I47">
        <v>1.6766099515545301</v>
      </c>
      <c r="J47">
        <v>3.66</v>
      </c>
      <c r="L47">
        <v>1.1557990668784619</v>
      </c>
      <c r="M47">
        <v>1.1045697670801582</v>
      </c>
      <c r="N47">
        <v>1.1814137167776138</v>
      </c>
      <c r="O47">
        <v>1.0789551171810063</v>
      </c>
    </row>
    <row r="48" spans="1:20" x14ac:dyDescent="0.2">
      <c r="A48" s="14">
        <v>43880</v>
      </c>
      <c r="B48">
        <v>2575</v>
      </c>
      <c r="C48">
        <v>2537</v>
      </c>
      <c r="D48">
        <v>2164</v>
      </c>
      <c r="E48">
        <v>2139</v>
      </c>
      <c r="F48">
        <v>1.18606825619448</v>
      </c>
      <c r="G48">
        <v>1.1293650160859401</v>
      </c>
      <c r="H48">
        <v>2.5207451130090701E-2</v>
      </c>
      <c r="I48">
        <v>2.2494634549085899</v>
      </c>
      <c r="J48">
        <v>4.78</v>
      </c>
      <c r="L48">
        <v>1.1545724672160307</v>
      </c>
      <c r="M48">
        <v>1.1041575649558495</v>
      </c>
      <c r="N48">
        <v>1.1797799183461215</v>
      </c>
      <c r="O48">
        <v>1.0789501138257587</v>
      </c>
    </row>
    <row r="49" spans="1:15" x14ac:dyDescent="0.2">
      <c r="A49" s="14">
        <v>43879</v>
      </c>
      <c r="B49">
        <v>2587</v>
      </c>
      <c r="C49">
        <v>2583</v>
      </c>
      <c r="D49">
        <v>2199</v>
      </c>
      <c r="E49">
        <v>2176</v>
      </c>
      <c r="F49">
        <v>1.1870404411764699</v>
      </c>
      <c r="G49">
        <v>1.12846122905361</v>
      </c>
      <c r="H49">
        <v>2.4359100563431799E-2</v>
      </c>
      <c r="I49">
        <v>2.4048183540402799</v>
      </c>
      <c r="J49">
        <v>4.93</v>
      </c>
      <c r="L49">
        <v>1.1528203296170418</v>
      </c>
      <c r="M49">
        <v>1.1041021284901782</v>
      </c>
      <c r="N49">
        <v>1.1771794301804737</v>
      </c>
      <c r="O49">
        <v>1.0797430279267464</v>
      </c>
    </row>
    <row r="50" spans="1:15" x14ac:dyDescent="0.2">
      <c r="A50" s="14">
        <v>43878</v>
      </c>
      <c r="B50">
        <v>2570</v>
      </c>
      <c r="C50">
        <v>2586</v>
      </c>
      <c r="D50">
        <v>2190</v>
      </c>
      <c r="E50">
        <v>2199</v>
      </c>
      <c r="F50">
        <v>1.1759890859481501</v>
      </c>
      <c r="G50">
        <v>1.1276573331945701</v>
      </c>
      <c r="H50">
        <v>2.3388138040854298E-2</v>
      </c>
      <c r="I50">
        <v>2.0665070759014101</v>
      </c>
      <c r="J50">
        <v>4.1100000000000003</v>
      </c>
      <c r="L50">
        <v>1.1510454712354243</v>
      </c>
      <c r="M50">
        <v>1.1042691951537158</v>
      </c>
      <c r="N50">
        <v>1.1744336092762786</v>
      </c>
      <c r="O50">
        <v>1.0808810571128615</v>
      </c>
    </row>
    <row r="51" spans="1:15" x14ac:dyDescent="0.2">
      <c r="A51" s="14">
        <v>43875</v>
      </c>
      <c r="B51">
        <v>2569</v>
      </c>
      <c r="C51">
        <v>2581</v>
      </c>
      <c r="D51">
        <v>2206</v>
      </c>
      <c r="E51">
        <v>2218</v>
      </c>
      <c r="F51">
        <v>1.16366095581605</v>
      </c>
      <c r="G51">
        <v>1.1270506989559399</v>
      </c>
      <c r="H51">
        <v>2.27067828261256E-2</v>
      </c>
      <c r="I51">
        <v>1.6123048844232699</v>
      </c>
      <c r="J51">
        <v>3.15</v>
      </c>
      <c r="L51">
        <v>1.1497574817820655</v>
      </c>
      <c r="M51">
        <v>1.1043439161298143</v>
      </c>
      <c r="N51">
        <v>1.1724642646081911</v>
      </c>
      <c r="O51">
        <v>1.0816371333036887</v>
      </c>
    </row>
    <row r="52" spans="1:15" x14ac:dyDescent="0.2">
      <c r="A52" s="14">
        <v>43874</v>
      </c>
      <c r="B52">
        <v>2597</v>
      </c>
      <c r="C52">
        <v>2601</v>
      </c>
      <c r="D52">
        <v>2240</v>
      </c>
      <c r="E52">
        <v>2220</v>
      </c>
      <c r="F52">
        <v>1.17162162162162</v>
      </c>
      <c r="G52">
        <v>1.12648206678549</v>
      </c>
      <c r="H52">
        <v>2.2313444266288E-2</v>
      </c>
      <c r="I52">
        <v>2.0229756687239</v>
      </c>
      <c r="J52">
        <v>3.85</v>
      </c>
      <c r="L52">
        <v>1.148795511051778</v>
      </c>
      <c r="M52">
        <v>1.104168622519202</v>
      </c>
      <c r="N52">
        <v>1.171108955318066</v>
      </c>
      <c r="O52">
        <v>1.081855178252914</v>
      </c>
    </row>
    <row r="53" spans="1:15" x14ac:dyDescent="0.2">
      <c r="A53" s="14">
        <v>43873</v>
      </c>
      <c r="B53">
        <v>2623</v>
      </c>
      <c r="C53">
        <v>2614</v>
      </c>
      <c r="D53">
        <v>2232</v>
      </c>
      <c r="E53">
        <v>2215</v>
      </c>
      <c r="F53">
        <v>1.1801354401805799</v>
      </c>
      <c r="G53">
        <v>1.1259688224339299</v>
      </c>
      <c r="H53">
        <v>2.1703631366382901E-2</v>
      </c>
      <c r="I53">
        <v>2.4957398525736698</v>
      </c>
      <c r="J53">
        <v>4.59</v>
      </c>
      <c r="L53">
        <v>1.1476724538003129</v>
      </c>
      <c r="M53">
        <v>1.1042651910675469</v>
      </c>
      <c r="N53">
        <v>1.1693760851666957</v>
      </c>
      <c r="O53">
        <v>1.0825615597011642</v>
      </c>
    </row>
    <row r="54" spans="1:15" x14ac:dyDescent="0.2">
      <c r="A54" s="14">
        <v>43871</v>
      </c>
      <c r="B54">
        <v>2580</v>
      </c>
      <c r="C54">
        <v>2590</v>
      </c>
      <c r="D54">
        <v>2202</v>
      </c>
      <c r="E54">
        <v>2226</v>
      </c>
      <c r="F54">
        <v>1.1635220125786101</v>
      </c>
      <c r="G54">
        <v>1.1254937305128501</v>
      </c>
      <c r="H54">
        <v>2.0887366569233901E-2</v>
      </c>
      <c r="I54">
        <v>1.82063554731582</v>
      </c>
      <c r="J54">
        <v>3.27</v>
      </c>
      <c r="L54">
        <v>1.146381097082084</v>
      </c>
      <c r="M54">
        <v>1.1046063639436161</v>
      </c>
      <c r="N54">
        <v>1.1672684636513178</v>
      </c>
      <c r="O54">
        <v>1.0837189973743824</v>
      </c>
    </row>
    <row r="55" spans="1:15" x14ac:dyDescent="0.2">
      <c r="A55" s="14">
        <v>43868</v>
      </c>
      <c r="B55">
        <v>2640</v>
      </c>
      <c r="C55">
        <v>2634</v>
      </c>
      <c r="D55">
        <v>2253</v>
      </c>
      <c r="E55">
        <v>2236</v>
      </c>
      <c r="F55">
        <v>1.1779964221824599</v>
      </c>
      <c r="G55">
        <v>1.12507544735918</v>
      </c>
      <c r="H55">
        <v>2.0430761161712701E-2</v>
      </c>
      <c r="I55">
        <v>2.5902595798761499</v>
      </c>
      <c r="J55">
        <v>4.49</v>
      </c>
      <c r="L55">
        <v>1.1455062085208927</v>
      </c>
      <c r="M55">
        <v>1.1046446861974673</v>
      </c>
      <c r="N55">
        <v>1.1659369696826054</v>
      </c>
      <c r="O55">
        <v>1.0842139250357545</v>
      </c>
    </row>
    <row r="56" spans="1:15" x14ac:dyDescent="0.2">
      <c r="A56" s="14">
        <v>43867</v>
      </c>
      <c r="B56">
        <v>2630</v>
      </c>
      <c r="C56">
        <v>2668</v>
      </c>
      <c r="D56">
        <v>2221</v>
      </c>
      <c r="E56">
        <v>2247</v>
      </c>
      <c r="F56">
        <v>1.1873609256786799</v>
      </c>
      <c r="G56">
        <v>1.12433133391064</v>
      </c>
      <c r="H56">
        <v>1.9484140743006501E-2</v>
      </c>
      <c r="I56">
        <v>3.23491770047203</v>
      </c>
      <c r="J56">
        <v>5.31</v>
      </c>
      <c r="L56">
        <v>1.1438154746536464</v>
      </c>
      <c r="M56">
        <v>1.1048471931676336</v>
      </c>
      <c r="N56">
        <v>1.1632996153966531</v>
      </c>
      <c r="O56">
        <v>1.0853630524246269</v>
      </c>
    </row>
    <row r="57" spans="1:15" x14ac:dyDescent="0.2">
      <c r="A57" s="14">
        <v>43866</v>
      </c>
      <c r="B57">
        <v>2493</v>
      </c>
      <c r="C57">
        <v>2561</v>
      </c>
      <c r="D57">
        <v>2188</v>
      </c>
      <c r="E57">
        <v>2190</v>
      </c>
      <c r="F57">
        <v>1.1694063926940601</v>
      </c>
      <c r="G57">
        <v>1.1235300508067301</v>
      </c>
      <c r="H57">
        <v>1.8059199538362901E-2</v>
      </c>
      <c r="I57">
        <v>2.5403308596195</v>
      </c>
      <c r="J57">
        <v>3.92</v>
      </c>
      <c r="L57">
        <v>1.1415892503450931</v>
      </c>
      <c r="M57">
        <v>1.1054708512683671</v>
      </c>
      <c r="N57">
        <v>1.1596484498834558</v>
      </c>
      <c r="O57">
        <v>1.0874116517300043</v>
      </c>
    </row>
    <row r="58" spans="1:15" x14ac:dyDescent="0.2">
      <c r="A58" s="14">
        <v>43865</v>
      </c>
      <c r="B58">
        <v>2411</v>
      </c>
      <c r="C58">
        <v>2450</v>
      </c>
      <c r="D58">
        <v>2220</v>
      </c>
      <c r="E58">
        <v>2222</v>
      </c>
      <c r="F58">
        <v>1.1026102610260999</v>
      </c>
      <c r="G58">
        <v>1.12257895676352</v>
      </c>
      <c r="H58">
        <v>1.7487371672946301E-2</v>
      </c>
      <c r="I58">
        <v>-1.1418923387051001</v>
      </c>
      <c r="J58">
        <v>-1.81</v>
      </c>
      <c r="L58">
        <v>1.1400663284364663</v>
      </c>
      <c r="M58">
        <v>1.1050915850905738</v>
      </c>
      <c r="N58">
        <v>1.1575537001094127</v>
      </c>
      <c r="O58">
        <v>1.0876042134176274</v>
      </c>
    </row>
    <row r="59" spans="1:15" x14ac:dyDescent="0.2">
      <c r="A59" s="14">
        <v>43864</v>
      </c>
      <c r="B59">
        <v>2394</v>
      </c>
      <c r="C59">
        <v>2426</v>
      </c>
      <c r="D59">
        <v>2185</v>
      </c>
      <c r="E59">
        <v>2208</v>
      </c>
      <c r="F59">
        <v>1.0987318840579701</v>
      </c>
      <c r="G59">
        <v>1.1225270905165701</v>
      </c>
      <c r="H59">
        <v>1.7552169056760401E-2</v>
      </c>
      <c r="I59">
        <v>-1.3556846667585301</v>
      </c>
      <c r="J59">
        <v>-2.17</v>
      </c>
      <c r="L59">
        <v>1.1400792595733305</v>
      </c>
      <c r="M59">
        <v>1.1049749214598097</v>
      </c>
      <c r="N59">
        <v>1.1576314286300908</v>
      </c>
      <c r="O59">
        <v>1.0874227524030493</v>
      </c>
    </row>
    <row r="60" spans="1:15" x14ac:dyDescent="0.2">
      <c r="A60" s="14">
        <v>43861</v>
      </c>
      <c r="B60">
        <v>2445</v>
      </c>
      <c r="C60">
        <v>2455</v>
      </c>
      <c r="D60">
        <v>2240</v>
      </c>
      <c r="E60">
        <v>2234</v>
      </c>
      <c r="F60">
        <v>1.0989256938227301</v>
      </c>
      <c r="G60">
        <v>1.1225891231303</v>
      </c>
      <c r="H60">
        <v>1.7476018889823301E-2</v>
      </c>
      <c r="I60">
        <v>-1.35405148373638</v>
      </c>
      <c r="J60">
        <v>-2.15</v>
      </c>
      <c r="L60">
        <v>1.1400651420201233</v>
      </c>
      <c r="M60">
        <v>1.1051131042404767</v>
      </c>
      <c r="N60">
        <v>1.1575411609099466</v>
      </c>
      <c r="O60">
        <v>1.0876370853506534</v>
      </c>
    </row>
    <row r="61" spans="1:15" x14ac:dyDescent="0.2">
      <c r="A61" s="14">
        <v>43860</v>
      </c>
      <c r="B61">
        <v>2412</v>
      </c>
      <c r="C61">
        <v>2427</v>
      </c>
      <c r="D61">
        <v>2233</v>
      </c>
      <c r="E61">
        <v>2212</v>
      </c>
      <c r="F61">
        <v>1.09719710669077</v>
      </c>
      <c r="G61">
        <v>1.12265196556059</v>
      </c>
      <c r="H61">
        <v>1.7399118945557901E-2</v>
      </c>
      <c r="I61">
        <v>-1.4629970028634101</v>
      </c>
      <c r="J61">
        <v>-2.3199999999999998</v>
      </c>
      <c r="L61">
        <v>1.140051084506148</v>
      </c>
      <c r="M61">
        <v>1.105252846615032</v>
      </c>
      <c r="N61">
        <v>1.1574502034517058</v>
      </c>
      <c r="O61">
        <v>1.0878537276694742</v>
      </c>
    </row>
    <row r="62" spans="1:15" x14ac:dyDescent="0.2">
      <c r="A62" s="14">
        <v>43859</v>
      </c>
      <c r="B62">
        <v>2453</v>
      </c>
      <c r="C62">
        <v>2462</v>
      </c>
      <c r="D62">
        <v>2241</v>
      </c>
      <c r="E62">
        <v>2240</v>
      </c>
      <c r="F62">
        <v>1.09910714285714</v>
      </c>
      <c r="G62">
        <v>1.1229960667358501</v>
      </c>
      <c r="H62">
        <v>1.71456484907292E-2</v>
      </c>
      <c r="I62">
        <v>-1.39329369149451</v>
      </c>
      <c r="J62">
        <v>-2.17</v>
      </c>
      <c r="L62">
        <v>1.1401417152265794</v>
      </c>
      <c r="M62">
        <v>1.1058504182451208</v>
      </c>
      <c r="N62">
        <v>1.1572873637173084</v>
      </c>
      <c r="O62">
        <v>1.0887047697543917</v>
      </c>
    </row>
    <row r="63" spans="1:15" x14ac:dyDescent="0.2">
      <c r="A63" s="14">
        <v>43858</v>
      </c>
      <c r="B63">
        <v>2442</v>
      </c>
      <c r="C63">
        <v>2429</v>
      </c>
      <c r="D63">
        <v>2204</v>
      </c>
      <c r="E63">
        <v>2227</v>
      </c>
      <c r="F63">
        <v>1.0907049842837899</v>
      </c>
      <c r="G63">
        <v>1.1232651942377401</v>
      </c>
      <c r="H63">
        <v>1.6925564116545101E-2</v>
      </c>
      <c r="I63">
        <v>-1.9237296748133801</v>
      </c>
      <c r="J63">
        <v>-2.99</v>
      </c>
      <c r="L63">
        <v>1.1401907583542852</v>
      </c>
      <c r="M63">
        <v>1.106339630121195</v>
      </c>
      <c r="N63">
        <v>1.1571163224708303</v>
      </c>
      <c r="O63">
        <v>1.0894140660046499</v>
      </c>
    </row>
    <row r="64" spans="1:15" x14ac:dyDescent="0.2">
      <c r="A64" s="14">
        <v>43857</v>
      </c>
      <c r="B64">
        <v>2461</v>
      </c>
      <c r="C64">
        <v>2454</v>
      </c>
      <c r="D64">
        <v>2271</v>
      </c>
      <c r="E64">
        <v>2244</v>
      </c>
      <c r="F64">
        <v>1.09358288770053</v>
      </c>
      <c r="G64">
        <v>1.1238651845580401</v>
      </c>
      <c r="H64">
        <v>1.6554221199263901E-2</v>
      </c>
      <c r="I64">
        <v>-1.8292794625006501</v>
      </c>
      <c r="J64">
        <v>-2.77</v>
      </c>
      <c r="L64">
        <v>1.140419405757304</v>
      </c>
      <c r="M64">
        <v>1.1073109633587761</v>
      </c>
      <c r="N64">
        <v>1.1569736269565678</v>
      </c>
      <c r="O64">
        <v>1.0907567421595123</v>
      </c>
    </row>
    <row r="65" spans="1:15" x14ac:dyDescent="0.2">
      <c r="A65" s="14">
        <v>43854</v>
      </c>
      <c r="B65">
        <v>2534</v>
      </c>
      <c r="C65">
        <v>2521</v>
      </c>
      <c r="D65">
        <v>2323</v>
      </c>
      <c r="E65">
        <v>2308</v>
      </c>
      <c r="F65">
        <v>1.0922876949739999</v>
      </c>
      <c r="G65">
        <v>1.12441135211597</v>
      </c>
      <c r="H65">
        <v>1.6218444727120401E-2</v>
      </c>
      <c r="I65">
        <v>-1.9806866615423999</v>
      </c>
      <c r="J65">
        <v>-2.94</v>
      </c>
      <c r="L65">
        <v>1.1406297968430903</v>
      </c>
      <c r="M65">
        <v>1.1081929073888497</v>
      </c>
      <c r="N65">
        <v>1.1568482415702108</v>
      </c>
      <c r="O65">
        <v>1.0919744626617292</v>
      </c>
    </row>
    <row r="66" spans="1:15" x14ac:dyDescent="0.2">
      <c r="A66" s="14">
        <v>43853</v>
      </c>
      <c r="B66">
        <v>2550</v>
      </c>
      <c r="C66">
        <v>2533</v>
      </c>
      <c r="D66">
        <v>2324</v>
      </c>
      <c r="E66">
        <v>2311</v>
      </c>
      <c r="F66">
        <v>1.0960623106880101</v>
      </c>
      <c r="G66">
        <v>1.12479138686102</v>
      </c>
      <c r="H66">
        <v>1.5789531082762299E-2</v>
      </c>
      <c r="I66">
        <v>-1.81950154329655</v>
      </c>
      <c r="J66">
        <v>-2.62</v>
      </c>
      <c r="L66">
        <v>1.1405809179437822</v>
      </c>
      <c r="M66">
        <v>1.1090018557782577</v>
      </c>
      <c r="N66">
        <v>1.1563704490265445</v>
      </c>
      <c r="O66">
        <v>1.0932123246954955</v>
      </c>
    </row>
    <row r="67" spans="1:15" x14ac:dyDescent="0.2">
      <c r="A67" s="14">
        <v>43852</v>
      </c>
      <c r="B67">
        <v>2568</v>
      </c>
      <c r="C67">
        <v>2590</v>
      </c>
      <c r="D67">
        <v>2340</v>
      </c>
      <c r="E67">
        <v>2355</v>
      </c>
      <c r="F67">
        <v>1.09978768577494</v>
      </c>
      <c r="G67">
        <v>1.1249607625686</v>
      </c>
      <c r="H67">
        <v>1.5546710206577601E-2</v>
      </c>
      <c r="I67">
        <v>-1.61918994174141</v>
      </c>
      <c r="J67">
        <v>-2.29</v>
      </c>
      <c r="L67">
        <v>1.1405074727751776</v>
      </c>
      <c r="M67">
        <v>1.1094140523620224</v>
      </c>
      <c r="N67">
        <v>1.1560541829817552</v>
      </c>
      <c r="O67">
        <v>1.0938673421554448</v>
      </c>
    </row>
    <row r="68" spans="1:15" x14ac:dyDescent="0.2">
      <c r="A68" s="14">
        <v>43851</v>
      </c>
      <c r="B68">
        <v>2644</v>
      </c>
      <c r="C68">
        <v>2607</v>
      </c>
      <c r="D68">
        <v>2378</v>
      </c>
      <c r="E68">
        <v>2347</v>
      </c>
      <c r="F68">
        <v>1.11077971878994</v>
      </c>
      <c r="G68">
        <v>1.1250043290990499</v>
      </c>
      <c r="H68">
        <v>1.54805441172022E-2</v>
      </c>
      <c r="I68">
        <v>-0.91887017674678895</v>
      </c>
      <c r="J68">
        <v>-1.28</v>
      </c>
      <c r="L68">
        <v>1.140484873216252</v>
      </c>
      <c r="M68">
        <v>1.1095237849818478</v>
      </c>
      <c r="N68">
        <v>1.1559654173334544</v>
      </c>
      <c r="O68">
        <v>1.0940432408646454</v>
      </c>
    </row>
    <row r="69" spans="1:15" x14ac:dyDescent="0.2">
      <c r="A69" s="14">
        <v>43850</v>
      </c>
      <c r="B69">
        <v>2654</v>
      </c>
      <c r="C69">
        <v>2655</v>
      </c>
      <c r="D69">
        <v>2377</v>
      </c>
      <c r="E69">
        <v>2390</v>
      </c>
      <c r="F69">
        <v>1.11087866108786</v>
      </c>
      <c r="G69">
        <v>1.1251272661818501</v>
      </c>
      <c r="H69">
        <v>1.5403512032070001E-2</v>
      </c>
      <c r="I69">
        <v>-0.92502314175650702</v>
      </c>
      <c r="J69">
        <v>-1.28</v>
      </c>
      <c r="L69">
        <v>1.14053077821392</v>
      </c>
      <c r="M69">
        <v>1.1097237541497802</v>
      </c>
      <c r="N69">
        <v>1.1559342902459901</v>
      </c>
      <c r="O69">
        <v>1.0943202421177101</v>
      </c>
    </row>
    <row r="70" spans="1:15" x14ac:dyDescent="0.2">
      <c r="A70" s="14">
        <v>43847</v>
      </c>
      <c r="B70">
        <v>2632</v>
      </c>
      <c r="C70">
        <v>2643</v>
      </c>
      <c r="D70">
        <v>2359</v>
      </c>
      <c r="E70">
        <v>2377</v>
      </c>
      <c r="F70">
        <v>1.11190576356752</v>
      </c>
      <c r="G70">
        <v>1.1254274684260299</v>
      </c>
      <c r="H70">
        <v>1.5342171917273001E-2</v>
      </c>
      <c r="I70">
        <v>-0.88134228526578096</v>
      </c>
      <c r="J70">
        <v>-1.22</v>
      </c>
      <c r="L70">
        <v>1.140769640343303</v>
      </c>
      <c r="M70">
        <v>1.1100852965087569</v>
      </c>
      <c r="N70">
        <v>1.156111812260576</v>
      </c>
      <c r="O70">
        <v>1.0947431245914838</v>
      </c>
    </row>
    <row r="71" spans="1:15" x14ac:dyDescent="0.2">
      <c r="A71" s="14">
        <v>43846</v>
      </c>
      <c r="B71">
        <v>2649</v>
      </c>
      <c r="C71">
        <v>2617</v>
      </c>
      <c r="D71">
        <v>2365</v>
      </c>
      <c r="E71">
        <v>2346</v>
      </c>
      <c r="F71">
        <v>1.115515771526</v>
      </c>
      <c r="G71">
        <v>1.12574920539227</v>
      </c>
      <c r="H71">
        <v>1.53082154584757E-2</v>
      </c>
      <c r="I71">
        <v>-0.66849293400889798</v>
      </c>
      <c r="J71">
        <v>-0.92</v>
      </c>
      <c r="L71">
        <v>1.1410574208507456</v>
      </c>
      <c r="M71">
        <v>1.1104409899337944</v>
      </c>
      <c r="N71">
        <v>1.1563656363092214</v>
      </c>
      <c r="O71">
        <v>1.0951327744753185</v>
      </c>
    </row>
    <row r="72" spans="1:15" x14ac:dyDescent="0.2">
      <c r="A72" s="14">
        <v>43845</v>
      </c>
      <c r="B72">
        <v>2614</v>
      </c>
      <c r="C72">
        <v>2636</v>
      </c>
      <c r="D72">
        <v>2329</v>
      </c>
      <c r="E72">
        <v>2339</v>
      </c>
      <c r="F72">
        <v>1.1269773407439001</v>
      </c>
      <c r="G72">
        <v>1.1261094062518999</v>
      </c>
      <c r="H72">
        <v>1.5380844643857101E-2</v>
      </c>
      <c r="I72">
        <v>5.6429572763846497E-2</v>
      </c>
      <c r="J72">
        <v>0.08</v>
      </c>
      <c r="L72">
        <v>1.141490250895757</v>
      </c>
      <c r="M72">
        <v>1.1107285616080429</v>
      </c>
      <c r="N72">
        <v>1.1568710955396142</v>
      </c>
      <c r="O72">
        <v>1.0953477169641856</v>
      </c>
    </row>
    <row r="73" spans="1:15" x14ac:dyDescent="0.2">
      <c r="A73" s="14">
        <v>43844</v>
      </c>
      <c r="B73">
        <v>2606</v>
      </c>
      <c r="C73">
        <v>2630</v>
      </c>
      <c r="D73">
        <v>2307</v>
      </c>
      <c r="E73">
        <v>2329</v>
      </c>
      <c r="F73">
        <v>1.1292400171747501</v>
      </c>
      <c r="G73">
        <v>1.1262824397522899</v>
      </c>
      <c r="H73">
        <v>1.54624173165781E-2</v>
      </c>
      <c r="I73">
        <v>0.19127522960363599</v>
      </c>
      <c r="J73">
        <v>0.26</v>
      </c>
      <c r="L73">
        <v>1.141744857068868</v>
      </c>
      <c r="M73">
        <v>1.1108200224357119</v>
      </c>
      <c r="N73">
        <v>1.157207274385446</v>
      </c>
      <c r="O73">
        <v>1.0953576051191338</v>
      </c>
    </row>
    <row r="74" spans="1:15" x14ac:dyDescent="0.2">
      <c r="A74" s="14">
        <v>43840</v>
      </c>
      <c r="B74">
        <v>2606</v>
      </c>
      <c r="C74">
        <v>2581</v>
      </c>
      <c r="D74">
        <v>2311</v>
      </c>
      <c r="E74">
        <v>2297</v>
      </c>
      <c r="F74">
        <v>1.1236395298215001</v>
      </c>
      <c r="G74">
        <v>1.12644574492418</v>
      </c>
      <c r="H74">
        <v>1.5557178391626E-2</v>
      </c>
      <c r="I74">
        <v>-0.180380724064163</v>
      </c>
      <c r="J74">
        <v>-0.25</v>
      </c>
      <c r="L74">
        <v>1.142002923315806</v>
      </c>
      <c r="M74">
        <v>1.1108885665325541</v>
      </c>
      <c r="N74">
        <v>1.157560101707432</v>
      </c>
      <c r="O74">
        <v>1.0953313881409281</v>
      </c>
    </row>
    <row r="75" spans="1:15" x14ac:dyDescent="0.2">
      <c r="A75" s="14">
        <v>43839</v>
      </c>
      <c r="B75">
        <v>2599</v>
      </c>
      <c r="C75">
        <v>2588</v>
      </c>
      <c r="D75">
        <v>2318</v>
      </c>
      <c r="E75">
        <v>2311</v>
      </c>
      <c r="F75">
        <v>1.1198615318044101</v>
      </c>
      <c r="G75">
        <v>1.1263333714752499</v>
      </c>
      <c r="H75">
        <v>1.56074003042669E-2</v>
      </c>
      <c r="I75">
        <v>-0.41466480930044303</v>
      </c>
      <c r="J75">
        <v>-0.57999999999999996</v>
      </c>
      <c r="L75">
        <v>1.1419407717795169</v>
      </c>
      <c r="M75">
        <v>1.1107259711709829</v>
      </c>
      <c r="N75">
        <v>1.1575481720837837</v>
      </c>
      <c r="O75">
        <v>1.0951185708667162</v>
      </c>
    </row>
    <row r="76" spans="1:15" x14ac:dyDescent="0.2">
      <c r="A76" s="14">
        <v>43838</v>
      </c>
      <c r="B76">
        <v>2589</v>
      </c>
      <c r="C76">
        <v>2557</v>
      </c>
      <c r="D76">
        <v>2301</v>
      </c>
      <c r="E76">
        <v>2294</v>
      </c>
      <c r="F76">
        <v>1.11464690496948</v>
      </c>
      <c r="G76">
        <v>1.1264598683274401</v>
      </c>
      <c r="H76">
        <v>1.5592873921523901E-2</v>
      </c>
      <c r="I76">
        <v>-0.75758730670225105</v>
      </c>
      <c r="J76">
        <v>-1.06</v>
      </c>
      <c r="L76">
        <v>1.1420527422489639</v>
      </c>
      <c r="M76">
        <v>1.1108669944059162</v>
      </c>
      <c r="N76">
        <v>1.1576456161704878</v>
      </c>
      <c r="O76">
        <v>1.0952741204843923</v>
      </c>
    </row>
    <row r="77" spans="1:15" x14ac:dyDescent="0.2">
      <c r="A77" s="14">
        <v>43837</v>
      </c>
      <c r="B77">
        <v>2623</v>
      </c>
      <c r="C77">
        <v>2634</v>
      </c>
      <c r="D77">
        <v>2342</v>
      </c>
      <c r="E77">
        <v>2343</v>
      </c>
      <c r="F77">
        <v>1.12419974391805</v>
      </c>
      <c r="G77">
        <v>1.1266623001306</v>
      </c>
      <c r="H77">
        <v>1.55366501270703E-2</v>
      </c>
      <c r="I77">
        <v>-0.15849981768323601</v>
      </c>
      <c r="J77">
        <v>-0.22</v>
      </c>
      <c r="L77">
        <v>1.1421989502576704</v>
      </c>
      <c r="M77">
        <v>1.1111256500035296</v>
      </c>
      <c r="N77">
        <v>1.1577356003847405</v>
      </c>
      <c r="O77">
        <v>1.0955889998764594</v>
      </c>
    </row>
    <row r="78" spans="1:15" x14ac:dyDescent="0.2">
      <c r="A78" s="14">
        <v>43836</v>
      </c>
      <c r="B78">
        <v>2602</v>
      </c>
      <c r="C78">
        <v>2623</v>
      </c>
      <c r="D78">
        <v>2334</v>
      </c>
      <c r="E78">
        <v>2332</v>
      </c>
      <c r="F78">
        <v>1.12478559176672</v>
      </c>
      <c r="G78">
        <v>1.1265890373579699</v>
      </c>
      <c r="H78">
        <v>1.55610255018053E-2</v>
      </c>
      <c r="I78">
        <v>-0.115895034748519</v>
      </c>
      <c r="J78">
        <v>-0.16</v>
      </c>
      <c r="L78">
        <v>1.1421500628597752</v>
      </c>
      <c r="M78">
        <v>1.1110280118561646</v>
      </c>
      <c r="N78">
        <v>1.1577110883615804</v>
      </c>
      <c r="O78">
        <v>1.0954669863543594</v>
      </c>
    </row>
    <row r="79" spans="1:15" x14ac:dyDescent="0.2">
      <c r="A79" s="14">
        <v>43829</v>
      </c>
      <c r="B79">
        <v>2691</v>
      </c>
      <c r="C79">
        <v>2680</v>
      </c>
      <c r="D79">
        <v>2356</v>
      </c>
      <c r="E79">
        <v>2379</v>
      </c>
      <c r="F79">
        <v>1.1265237494745599</v>
      </c>
      <c r="G79">
        <v>1.1262070448618</v>
      </c>
      <c r="H79">
        <v>1.5947453458211299E-2</v>
      </c>
      <c r="I79">
        <v>1.9859259259975202E-2</v>
      </c>
      <c r="J79">
        <v>0.03</v>
      </c>
      <c r="L79">
        <v>1.1421544983200114</v>
      </c>
      <c r="M79">
        <v>1.1102595914035887</v>
      </c>
      <c r="N79">
        <v>1.1581019517782225</v>
      </c>
      <c r="O79">
        <v>1.0943121379453775</v>
      </c>
    </row>
    <row r="80" spans="1:15" x14ac:dyDescent="0.2">
      <c r="A80" s="14">
        <v>43826</v>
      </c>
      <c r="B80">
        <v>2728</v>
      </c>
      <c r="C80">
        <v>2716</v>
      </c>
      <c r="D80">
        <v>2391</v>
      </c>
      <c r="E80">
        <v>2388</v>
      </c>
      <c r="F80">
        <v>1.13735343383584</v>
      </c>
      <c r="G80">
        <v>1.1259559589713699</v>
      </c>
      <c r="H80">
        <v>1.6088116635766501E-2</v>
      </c>
      <c r="I80">
        <v>0.70844059143203897</v>
      </c>
      <c r="J80">
        <v>1</v>
      </c>
      <c r="L80">
        <v>1.1420440756071364</v>
      </c>
      <c r="M80">
        <v>1.1098678423356034</v>
      </c>
      <c r="N80">
        <v>1.1581321922429029</v>
      </c>
      <c r="O80">
        <v>1.0937797256998369</v>
      </c>
    </row>
    <row r="81" spans="1:15" x14ac:dyDescent="0.2">
      <c r="A81" s="14">
        <v>43825</v>
      </c>
      <c r="B81">
        <v>2682</v>
      </c>
      <c r="C81">
        <v>2720</v>
      </c>
      <c r="D81">
        <v>2373</v>
      </c>
      <c r="E81">
        <v>2390</v>
      </c>
      <c r="F81">
        <v>1.1380753138075299</v>
      </c>
      <c r="G81">
        <v>1.12554834127732</v>
      </c>
      <c r="H81">
        <v>1.6181196917864901E-2</v>
      </c>
      <c r="I81">
        <v>0.77416847429715396</v>
      </c>
      <c r="J81">
        <v>1.1000000000000001</v>
      </c>
      <c r="L81">
        <v>1.1417295381951849</v>
      </c>
      <c r="M81">
        <v>1.109367144359455</v>
      </c>
      <c r="N81">
        <v>1.1579107351130498</v>
      </c>
      <c r="O81">
        <v>1.0931859474415901</v>
      </c>
    </row>
    <row r="82" spans="1:15" x14ac:dyDescent="0.2">
      <c r="A82" s="14">
        <v>43824</v>
      </c>
      <c r="B82">
        <v>2730</v>
      </c>
      <c r="C82">
        <v>2688</v>
      </c>
      <c r="D82">
        <v>2410</v>
      </c>
      <c r="E82">
        <v>2368</v>
      </c>
      <c r="F82">
        <v>1.13513513513513</v>
      </c>
      <c r="G82">
        <v>1.1251115238887099</v>
      </c>
      <c r="H82">
        <v>1.6279036603326202E-2</v>
      </c>
      <c r="I82">
        <v>0.61573737381794003</v>
      </c>
      <c r="J82">
        <v>0.88</v>
      </c>
      <c r="L82">
        <v>1.1413905604920362</v>
      </c>
      <c r="M82">
        <v>1.1088324872853836</v>
      </c>
      <c r="N82">
        <v>1.1576695970953623</v>
      </c>
      <c r="O82">
        <v>1.0925534506820576</v>
      </c>
    </row>
    <row r="83" spans="1:15" x14ac:dyDescent="0.2">
      <c r="A83" s="14">
        <v>43823</v>
      </c>
      <c r="B83">
        <v>2721</v>
      </c>
      <c r="C83">
        <v>2714</v>
      </c>
      <c r="D83">
        <v>2412</v>
      </c>
      <c r="E83">
        <v>2405</v>
      </c>
      <c r="F83">
        <v>1.12848232848232</v>
      </c>
      <c r="G83">
        <v>1.1246813013813399</v>
      </c>
      <c r="H83">
        <v>1.6434081368870701E-2</v>
      </c>
      <c r="I83">
        <v>0.23128929543851801</v>
      </c>
      <c r="J83">
        <v>0.34</v>
      </c>
      <c r="L83">
        <v>1.1411153827502107</v>
      </c>
      <c r="M83">
        <v>1.1082472200124691</v>
      </c>
      <c r="N83">
        <v>1.1575494641190813</v>
      </c>
      <c r="O83">
        <v>1.0918131386435985</v>
      </c>
    </row>
    <row r="84" spans="1:15" x14ac:dyDescent="0.2">
      <c r="A84" s="14">
        <v>43822</v>
      </c>
      <c r="B84">
        <v>2702</v>
      </c>
      <c r="C84">
        <v>2702</v>
      </c>
      <c r="D84">
        <v>2422</v>
      </c>
      <c r="E84">
        <v>2407</v>
      </c>
      <c r="F84">
        <v>1.1225592023265401</v>
      </c>
      <c r="G84">
        <v>1.12442215639848</v>
      </c>
      <c r="H84">
        <v>1.6525088479984198E-2</v>
      </c>
      <c r="I84">
        <v>-0.11273489241467</v>
      </c>
      <c r="J84">
        <v>-0.17</v>
      </c>
      <c r="L84">
        <v>1.1409472448784641</v>
      </c>
      <c r="M84">
        <v>1.1078970679184958</v>
      </c>
      <c r="N84">
        <v>1.1574723333584485</v>
      </c>
      <c r="O84">
        <v>1.0913719794385115</v>
      </c>
    </row>
    <row r="85" spans="1:15" x14ac:dyDescent="0.2">
      <c r="A85" s="14">
        <v>43819</v>
      </c>
      <c r="B85">
        <v>2713</v>
      </c>
      <c r="C85">
        <v>2696</v>
      </c>
      <c r="D85">
        <v>2450</v>
      </c>
      <c r="E85">
        <v>2432</v>
      </c>
      <c r="F85">
        <v>1.10855263157894</v>
      </c>
      <c r="G85">
        <v>1.1243039341786301</v>
      </c>
      <c r="H85">
        <v>1.6569649812374299E-2</v>
      </c>
      <c r="I85">
        <v>-0.95061167725597795</v>
      </c>
      <c r="J85">
        <v>-1.42</v>
      </c>
      <c r="L85">
        <v>1.1408735839910045</v>
      </c>
      <c r="M85">
        <v>1.1077342843662557</v>
      </c>
      <c r="N85">
        <v>1.1574432338033787</v>
      </c>
      <c r="O85">
        <v>1.0911646345538815</v>
      </c>
    </row>
    <row r="86" spans="1:15" x14ac:dyDescent="0.2">
      <c r="A86" s="14">
        <v>43818</v>
      </c>
      <c r="B86">
        <v>2709</v>
      </c>
      <c r="C86">
        <v>2701</v>
      </c>
      <c r="D86">
        <v>2440</v>
      </c>
      <c r="E86">
        <v>2443</v>
      </c>
      <c r="F86">
        <v>1.10560785918952</v>
      </c>
      <c r="G86">
        <v>1.12441015474479</v>
      </c>
      <c r="H86">
        <v>1.6493695710386599E-2</v>
      </c>
      <c r="I86">
        <v>-1.13996862106748</v>
      </c>
      <c r="J86">
        <v>-1.7</v>
      </c>
      <c r="L86">
        <v>1.1409038504551765</v>
      </c>
      <c r="M86">
        <v>1.1079164590344035</v>
      </c>
      <c r="N86">
        <v>1.1573975461655632</v>
      </c>
      <c r="O86">
        <v>1.0914227633240168</v>
      </c>
    </row>
    <row r="87" spans="1:15" x14ac:dyDescent="0.2">
      <c r="A87" s="14">
        <v>43817</v>
      </c>
      <c r="B87">
        <v>2751</v>
      </c>
      <c r="C87">
        <v>2729</v>
      </c>
      <c r="D87">
        <v>2441</v>
      </c>
      <c r="E87">
        <v>2435</v>
      </c>
      <c r="F87">
        <v>1.1207392197125201</v>
      </c>
      <c r="G87">
        <v>1.12464524244386</v>
      </c>
      <c r="H87">
        <v>1.6349046520546001E-2</v>
      </c>
      <c r="I87">
        <v>-0.238914405585197</v>
      </c>
      <c r="J87">
        <v>-0.35</v>
      </c>
      <c r="L87">
        <v>1.140994288964406</v>
      </c>
      <c r="M87">
        <v>1.108296195923314</v>
      </c>
      <c r="N87">
        <v>1.1573433354849521</v>
      </c>
      <c r="O87">
        <v>1.0919471494027679</v>
      </c>
    </row>
    <row r="88" spans="1:15" x14ac:dyDescent="0.2">
      <c r="A88" s="14">
        <v>43816</v>
      </c>
      <c r="B88">
        <v>2795</v>
      </c>
      <c r="C88">
        <v>2785</v>
      </c>
      <c r="D88">
        <v>2460</v>
      </c>
      <c r="E88">
        <v>2445</v>
      </c>
      <c r="F88">
        <v>1.1390593047034701</v>
      </c>
      <c r="G88">
        <v>1.1245890443092701</v>
      </c>
      <c r="H88">
        <v>1.6369607617711401E-2</v>
      </c>
      <c r="I88">
        <v>0.88397112088034002</v>
      </c>
      <c r="J88">
        <v>1.27</v>
      </c>
      <c r="L88">
        <v>1.1409586519269814</v>
      </c>
      <c r="M88">
        <v>1.1082194366915588</v>
      </c>
      <c r="N88">
        <v>1.157328259544693</v>
      </c>
      <c r="O88">
        <v>1.0918498290738472</v>
      </c>
    </row>
    <row r="89" spans="1:15" x14ac:dyDescent="0.2">
      <c r="A89" s="14">
        <v>43815</v>
      </c>
      <c r="B89">
        <v>2771</v>
      </c>
      <c r="C89">
        <v>2754</v>
      </c>
      <c r="D89">
        <v>2467</v>
      </c>
      <c r="E89">
        <v>2450</v>
      </c>
      <c r="F89">
        <v>1.12408163265306</v>
      </c>
      <c r="G89">
        <v>1.12437884815628</v>
      </c>
      <c r="H89">
        <v>1.6283438417752798E-2</v>
      </c>
      <c r="I89">
        <v>-1.8252625495683E-2</v>
      </c>
      <c r="J89">
        <v>-0.03</v>
      </c>
      <c r="L89">
        <v>1.1406622865740328</v>
      </c>
      <c r="M89">
        <v>1.1080954097385272</v>
      </c>
      <c r="N89">
        <v>1.1569457249917856</v>
      </c>
      <c r="O89">
        <v>1.0918119713207743</v>
      </c>
    </row>
    <row r="90" spans="1:15" x14ac:dyDescent="0.2">
      <c r="A90" s="14">
        <v>43812</v>
      </c>
      <c r="B90">
        <v>2790</v>
      </c>
      <c r="C90">
        <v>2776</v>
      </c>
      <c r="D90">
        <v>2459</v>
      </c>
      <c r="E90">
        <v>2479</v>
      </c>
      <c r="F90">
        <v>1.11980637353771</v>
      </c>
      <c r="G90">
        <v>1.1243420236802899</v>
      </c>
      <c r="H90">
        <v>1.6287191391562698E-2</v>
      </c>
      <c r="I90">
        <v>-0.27847957536325002</v>
      </c>
      <c r="J90">
        <v>-0.41</v>
      </c>
      <c r="L90">
        <v>1.1406292150718527</v>
      </c>
      <c r="M90">
        <v>1.1080548322887271</v>
      </c>
      <c r="N90">
        <v>1.1569164064634152</v>
      </c>
      <c r="O90">
        <v>1.0917676408971646</v>
      </c>
    </row>
    <row r="91" spans="1:15" x14ac:dyDescent="0.2">
      <c r="A91" s="14">
        <v>43811</v>
      </c>
      <c r="B91">
        <v>2693</v>
      </c>
      <c r="C91">
        <v>2690</v>
      </c>
      <c r="D91">
        <v>2409</v>
      </c>
      <c r="E91">
        <v>2409</v>
      </c>
      <c r="F91">
        <v>1.11664591116645</v>
      </c>
      <c r="G91">
        <v>1.1245099944489201</v>
      </c>
      <c r="H91">
        <v>1.6304500587212299E-2</v>
      </c>
      <c r="I91">
        <v>-0.48232592224467902</v>
      </c>
      <c r="J91">
        <v>-0.7</v>
      </c>
      <c r="L91">
        <v>1.1408144950361323</v>
      </c>
      <c r="M91">
        <v>1.1082054938617079</v>
      </c>
      <c r="N91">
        <v>1.1571189956233447</v>
      </c>
      <c r="O91">
        <v>1.0919009932744954</v>
      </c>
    </row>
    <row r="92" spans="1:15" x14ac:dyDescent="0.2">
      <c r="A92" s="14">
        <v>43810</v>
      </c>
      <c r="B92">
        <v>2660</v>
      </c>
      <c r="C92">
        <v>2674</v>
      </c>
      <c r="D92">
        <v>2372</v>
      </c>
      <c r="E92">
        <v>2396</v>
      </c>
      <c r="F92">
        <v>1.1160267111852999</v>
      </c>
      <c r="G92">
        <v>1.1247007473794</v>
      </c>
      <c r="H92">
        <v>1.62950655074189E-2</v>
      </c>
      <c r="I92">
        <v>-0.53231060594056301</v>
      </c>
      <c r="J92">
        <v>-0.78</v>
      </c>
      <c r="L92">
        <v>1.1409958128868189</v>
      </c>
      <c r="M92">
        <v>1.108405681871981</v>
      </c>
      <c r="N92">
        <v>1.1572908783942377</v>
      </c>
      <c r="O92">
        <v>1.0921106163645622</v>
      </c>
    </row>
    <row r="93" spans="1:15" x14ac:dyDescent="0.2">
      <c r="A93" s="14">
        <v>43809</v>
      </c>
      <c r="B93">
        <v>2669</v>
      </c>
      <c r="C93">
        <v>2671</v>
      </c>
      <c r="D93">
        <v>2386</v>
      </c>
      <c r="E93">
        <v>2376</v>
      </c>
      <c r="F93">
        <v>1.12415824915824</v>
      </c>
      <c r="G93">
        <v>1.1250661017083601</v>
      </c>
      <c r="H93">
        <v>1.64033157223125E-2</v>
      </c>
      <c r="I93">
        <v>-5.5345673123691999E-2</v>
      </c>
      <c r="J93">
        <v>-0.08</v>
      </c>
      <c r="L93">
        <v>1.1414694174306725</v>
      </c>
      <c r="M93">
        <v>1.1086627859860476</v>
      </c>
      <c r="N93">
        <v>1.157872733152985</v>
      </c>
      <c r="O93">
        <v>1.0922594702637352</v>
      </c>
    </row>
    <row r="94" spans="1:15" x14ac:dyDescent="0.2">
      <c r="A94" s="14">
        <v>43808</v>
      </c>
      <c r="B94">
        <v>2672</v>
      </c>
      <c r="C94">
        <v>2669</v>
      </c>
      <c r="D94">
        <v>2377</v>
      </c>
      <c r="E94">
        <v>2381</v>
      </c>
      <c r="F94">
        <v>1.12095758084838</v>
      </c>
      <c r="G94">
        <v>1.1252957158575101</v>
      </c>
      <c r="H94">
        <v>1.65091893125787E-2</v>
      </c>
      <c r="I94">
        <v>-0.262770928783714</v>
      </c>
      <c r="J94">
        <v>-0.39</v>
      </c>
      <c r="L94">
        <v>1.1418049051700887</v>
      </c>
      <c r="M94">
        <v>1.1087865265449315</v>
      </c>
      <c r="N94">
        <v>1.1583140944826675</v>
      </c>
      <c r="O94">
        <v>1.0922773372323527</v>
      </c>
    </row>
    <row r="95" spans="1:15" x14ac:dyDescent="0.2">
      <c r="A95" s="14">
        <v>43805</v>
      </c>
      <c r="B95">
        <v>2625</v>
      </c>
      <c r="C95">
        <v>2619</v>
      </c>
      <c r="D95">
        <v>2376</v>
      </c>
      <c r="E95">
        <v>2358</v>
      </c>
      <c r="F95">
        <v>1.1106870229007599</v>
      </c>
      <c r="G95">
        <v>1.1255149586948801</v>
      </c>
      <c r="H95">
        <v>1.6559230384002699E-2</v>
      </c>
      <c r="I95">
        <v>-0.89544836627446001</v>
      </c>
      <c r="J95">
        <v>-1.34</v>
      </c>
      <c r="L95">
        <v>1.1420741890788828</v>
      </c>
      <c r="M95">
        <v>1.1089557283108773</v>
      </c>
      <c r="N95">
        <v>1.1586334194628853</v>
      </c>
      <c r="O95">
        <v>1.0923964979268748</v>
      </c>
    </row>
    <row r="96" spans="1:15" x14ac:dyDescent="0.2">
      <c r="A96" s="14">
        <v>43804</v>
      </c>
      <c r="B96">
        <v>2649</v>
      </c>
      <c r="C96">
        <v>2638</v>
      </c>
      <c r="D96">
        <v>2369</v>
      </c>
      <c r="E96">
        <v>2369</v>
      </c>
      <c r="F96">
        <v>1.1135500211059499</v>
      </c>
      <c r="G96">
        <v>1.1258588340142199</v>
      </c>
      <c r="H96">
        <v>1.6515468688669301E-2</v>
      </c>
      <c r="I96">
        <v>-0.74528995454525604</v>
      </c>
      <c r="J96">
        <v>-1.1100000000000001</v>
      </c>
      <c r="L96">
        <v>1.1423743027028892</v>
      </c>
      <c r="M96">
        <v>1.1093433653255507</v>
      </c>
      <c r="N96">
        <v>1.1588897713915585</v>
      </c>
      <c r="O96">
        <v>1.0928278966368814</v>
      </c>
    </row>
    <row r="97" spans="1:15" x14ac:dyDescent="0.2">
      <c r="A97" s="14">
        <v>43803</v>
      </c>
      <c r="B97">
        <v>2609</v>
      </c>
      <c r="C97">
        <v>2602</v>
      </c>
      <c r="D97">
        <v>2337</v>
      </c>
      <c r="E97">
        <v>2345</v>
      </c>
      <c r="F97">
        <v>1.1095948827292099</v>
      </c>
      <c r="G97">
        <v>1.12626585113575</v>
      </c>
      <c r="H97">
        <v>1.65831229918229E-2</v>
      </c>
      <c r="I97">
        <v>-1.0052972781282301</v>
      </c>
      <c r="J97">
        <v>-1.5</v>
      </c>
      <c r="L97">
        <v>1.1428489741275729</v>
      </c>
      <c r="M97">
        <v>1.109682728143927</v>
      </c>
      <c r="N97">
        <v>1.1594320971193957</v>
      </c>
      <c r="O97">
        <v>1.0930996051521042</v>
      </c>
    </row>
    <row r="98" spans="1:15" x14ac:dyDescent="0.2">
      <c r="A98" s="14">
        <v>43802</v>
      </c>
      <c r="B98">
        <v>2605</v>
      </c>
      <c r="C98">
        <v>2628</v>
      </c>
      <c r="D98">
        <v>2356</v>
      </c>
      <c r="E98">
        <v>2356</v>
      </c>
      <c r="F98">
        <v>1.1154499151103501</v>
      </c>
      <c r="G98">
        <v>1.1265269174013901</v>
      </c>
      <c r="H98">
        <v>1.6472371634437401E-2</v>
      </c>
      <c r="I98">
        <v>-0.67245946952061697</v>
      </c>
      <c r="J98">
        <v>-0.99</v>
      </c>
      <c r="L98">
        <v>1.1429992890358276</v>
      </c>
      <c r="M98">
        <v>1.1100545457669526</v>
      </c>
      <c r="N98">
        <v>1.1594716606702649</v>
      </c>
      <c r="O98">
        <v>1.0935821741325153</v>
      </c>
    </row>
    <row r="99" spans="1:15" x14ac:dyDescent="0.2">
      <c r="A99" s="14">
        <v>43801</v>
      </c>
      <c r="B99">
        <v>2625</v>
      </c>
      <c r="C99">
        <v>2650</v>
      </c>
      <c r="D99">
        <v>2386</v>
      </c>
      <c r="E99">
        <v>2404</v>
      </c>
      <c r="F99">
        <v>1.10232945091514</v>
      </c>
      <c r="G99">
        <v>1.12673313739864</v>
      </c>
      <c r="H99">
        <v>1.6429163197093099E-2</v>
      </c>
      <c r="I99">
        <v>-1.4853882812379799</v>
      </c>
      <c r="J99">
        <v>-2.21</v>
      </c>
      <c r="L99">
        <v>1.1431623005957332</v>
      </c>
      <c r="M99">
        <v>1.1103039742015468</v>
      </c>
      <c r="N99">
        <v>1.1595914637928262</v>
      </c>
      <c r="O99">
        <v>1.0938748110044538</v>
      </c>
    </row>
    <row r="100" spans="1:15" x14ac:dyDescent="0.2">
      <c r="A100" s="14">
        <v>43798</v>
      </c>
      <c r="B100">
        <v>2645</v>
      </c>
      <c r="C100">
        <v>2623</v>
      </c>
      <c r="D100">
        <v>2357</v>
      </c>
      <c r="E100">
        <v>2351</v>
      </c>
      <c r="F100">
        <v>1.11569544874521</v>
      </c>
      <c r="G100">
        <v>1.1270693237106799</v>
      </c>
      <c r="H100">
        <v>1.61824783062544E-2</v>
      </c>
      <c r="I100">
        <v>-0.70285124133750299</v>
      </c>
      <c r="J100">
        <v>-1.02</v>
      </c>
      <c r="L100">
        <v>1.1432518020169342</v>
      </c>
      <c r="M100">
        <v>1.1108868454044256</v>
      </c>
      <c r="N100">
        <v>1.1594342803231887</v>
      </c>
      <c r="O100">
        <v>1.0947043670981711</v>
      </c>
    </row>
    <row r="101" spans="1:15" x14ac:dyDescent="0.2">
      <c r="A101" s="14">
        <v>43797</v>
      </c>
      <c r="B101">
        <v>2634</v>
      </c>
      <c r="C101">
        <v>2637</v>
      </c>
      <c r="D101">
        <v>2395</v>
      </c>
      <c r="E101">
        <v>2365</v>
      </c>
      <c r="F101">
        <v>1.1150105708245199</v>
      </c>
      <c r="G101">
        <v>1.1272274318944899</v>
      </c>
      <c r="H101">
        <v>1.6128417942914999E-2</v>
      </c>
      <c r="I101">
        <v>-0.757474236667943</v>
      </c>
      <c r="J101">
        <v>-1.1000000000000001</v>
      </c>
      <c r="L101">
        <v>1.143355849837405</v>
      </c>
      <c r="M101">
        <v>1.1110990139515748</v>
      </c>
      <c r="N101">
        <v>1.1594842677803199</v>
      </c>
      <c r="O101">
        <v>1.09497059600866</v>
      </c>
    </row>
    <row r="102" spans="1:15" x14ac:dyDescent="0.2">
      <c r="A102" s="14">
        <v>43796</v>
      </c>
      <c r="B102">
        <v>2667</v>
      </c>
      <c r="C102">
        <v>2648</v>
      </c>
      <c r="D102">
        <v>2353</v>
      </c>
      <c r="E102">
        <v>2383</v>
      </c>
      <c r="F102">
        <v>1.11120436424674</v>
      </c>
      <c r="G102">
        <v>1.1276463147715901</v>
      </c>
      <c r="H102">
        <v>1.6213428061418001E-2</v>
      </c>
      <c r="I102">
        <v>-1.0140946419572501</v>
      </c>
      <c r="J102">
        <v>-1.48</v>
      </c>
      <c r="L102">
        <v>1.143859742833008</v>
      </c>
      <c r="M102">
        <v>1.1114328867101722</v>
      </c>
      <c r="N102">
        <v>1.1600731708944261</v>
      </c>
      <c r="O102">
        <v>1.095219458648754</v>
      </c>
    </row>
    <row r="103" spans="1:15" x14ac:dyDescent="0.2">
      <c r="A103" s="14">
        <v>43795</v>
      </c>
      <c r="B103">
        <v>2714</v>
      </c>
      <c r="C103">
        <v>2664</v>
      </c>
      <c r="D103">
        <v>2349</v>
      </c>
      <c r="E103">
        <v>2323</v>
      </c>
      <c r="F103">
        <v>1.1467929401635799</v>
      </c>
      <c r="G103">
        <v>1.1277959764640999</v>
      </c>
      <c r="H103">
        <v>1.6112457517663201E-2</v>
      </c>
      <c r="I103">
        <v>1.1790233537406201</v>
      </c>
      <c r="J103">
        <v>1.66</v>
      </c>
      <c r="L103">
        <v>1.1439084339817631</v>
      </c>
      <c r="M103">
        <v>1.1116835189464367</v>
      </c>
      <c r="N103">
        <v>1.1600208914994263</v>
      </c>
      <c r="O103">
        <v>1.0955710614287735</v>
      </c>
    </row>
    <row r="104" spans="1:15" x14ac:dyDescent="0.2">
      <c r="A104" s="14">
        <v>43794</v>
      </c>
      <c r="B104">
        <v>2690</v>
      </c>
      <c r="C104">
        <v>2674</v>
      </c>
      <c r="D104">
        <v>2344</v>
      </c>
      <c r="E104">
        <v>2322</v>
      </c>
      <c r="F104">
        <v>1.15159345391903</v>
      </c>
      <c r="G104">
        <v>1.1276295869351201</v>
      </c>
      <c r="H104">
        <v>1.5979306015929399E-2</v>
      </c>
      <c r="I104">
        <v>1.4996813353484799</v>
      </c>
      <c r="J104">
        <v>2.08</v>
      </c>
      <c r="L104">
        <v>1.1436088929510495</v>
      </c>
      <c r="M104">
        <v>1.1116502809191906</v>
      </c>
      <c r="N104">
        <v>1.159588198966979</v>
      </c>
      <c r="O104">
        <v>1.0956709749032612</v>
      </c>
    </row>
    <row r="105" spans="1:15" x14ac:dyDescent="0.2">
      <c r="A105" s="14">
        <v>43791</v>
      </c>
      <c r="B105">
        <v>2645</v>
      </c>
      <c r="C105">
        <v>2651</v>
      </c>
      <c r="D105">
        <v>2298</v>
      </c>
      <c r="E105">
        <v>2310</v>
      </c>
      <c r="F105">
        <v>1.14761904761904</v>
      </c>
      <c r="G105">
        <v>1.1275267602582599</v>
      </c>
      <c r="H105">
        <v>1.5849050357122502E-2</v>
      </c>
      <c r="I105">
        <v>1.26772815456096</v>
      </c>
      <c r="J105">
        <v>1.75</v>
      </c>
      <c r="L105">
        <v>1.1433758106153824</v>
      </c>
      <c r="M105">
        <v>1.1116777099011375</v>
      </c>
      <c r="N105">
        <v>1.1592248609725049</v>
      </c>
      <c r="O105">
        <v>1.095828659544015</v>
      </c>
    </row>
    <row r="106" spans="1:15" x14ac:dyDescent="0.2">
      <c r="A106" s="14">
        <v>43790</v>
      </c>
      <c r="B106">
        <v>2609</v>
      </c>
      <c r="C106">
        <v>2633</v>
      </c>
      <c r="D106">
        <v>2301</v>
      </c>
      <c r="E106">
        <v>2286</v>
      </c>
      <c r="F106">
        <v>1.15179352580927</v>
      </c>
      <c r="G106">
        <v>1.1274256517119099</v>
      </c>
      <c r="H106">
        <v>1.5744392357583199E-2</v>
      </c>
      <c r="I106">
        <v>1.5477176599717499</v>
      </c>
      <c r="J106">
        <v>2.12</v>
      </c>
      <c r="L106">
        <v>1.1431700440694932</v>
      </c>
      <c r="M106">
        <v>1.1116812593543266</v>
      </c>
      <c r="N106">
        <v>1.1589144364270763</v>
      </c>
      <c r="O106">
        <v>1.0959368669967435</v>
      </c>
    </row>
    <row r="107" spans="1:15" x14ac:dyDescent="0.2">
      <c r="A107" s="14">
        <v>43789</v>
      </c>
      <c r="B107">
        <v>2635</v>
      </c>
      <c r="C107">
        <v>2637</v>
      </c>
      <c r="D107">
        <v>2336</v>
      </c>
      <c r="E107">
        <v>2314</v>
      </c>
      <c r="F107">
        <v>1.1395851339671501</v>
      </c>
      <c r="G107">
        <v>1.1267415069389499</v>
      </c>
      <c r="H107">
        <v>1.5785423166118698E-2</v>
      </c>
      <c r="I107">
        <v>0.81363843674285397</v>
      </c>
      <c r="J107">
        <v>1.1299999999999999</v>
      </c>
      <c r="L107">
        <v>1.1425269301050687</v>
      </c>
      <c r="M107">
        <v>1.1109560837728312</v>
      </c>
      <c r="N107">
        <v>1.1583123532711874</v>
      </c>
      <c r="O107">
        <v>1.0951706606067124</v>
      </c>
    </row>
    <row r="108" spans="1:15" x14ac:dyDescent="0.2">
      <c r="A108" s="14">
        <v>43788</v>
      </c>
      <c r="B108">
        <v>2645</v>
      </c>
      <c r="C108">
        <v>2660</v>
      </c>
      <c r="D108">
        <v>2339</v>
      </c>
      <c r="E108">
        <v>2352</v>
      </c>
      <c r="F108">
        <v>1.13095238095238</v>
      </c>
      <c r="G108">
        <v>1.1262047964667501</v>
      </c>
      <c r="H108">
        <v>1.6022149293115601E-2</v>
      </c>
      <c r="I108">
        <v>0.29631383397901601</v>
      </c>
      <c r="J108">
        <v>0.42</v>
      </c>
      <c r="L108">
        <v>1.1422269457598657</v>
      </c>
      <c r="M108">
        <v>1.1101826471736345</v>
      </c>
      <c r="N108">
        <v>1.1582490950529813</v>
      </c>
      <c r="O108">
        <v>1.0941604978805188</v>
      </c>
    </row>
    <row r="109" spans="1:15" x14ac:dyDescent="0.2">
      <c r="A109" s="14">
        <v>43787</v>
      </c>
      <c r="B109">
        <v>2687</v>
      </c>
      <c r="C109">
        <v>2679</v>
      </c>
      <c r="D109">
        <v>2358</v>
      </c>
      <c r="E109">
        <v>2353</v>
      </c>
      <c r="F109">
        <v>1.1385465363365901</v>
      </c>
      <c r="G109">
        <v>1.1256887990541999</v>
      </c>
      <c r="H109">
        <v>1.6477637323113001E-2</v>
      </c>
      <c r="I109">
        <v>0.78031437579655605</v>
      </c>
      <c r="J109">
        <v>1.1299999999999999</v>
      </c>
      <c r="L109">
        <v>1.142166436377313</v>
      </c>
      <c r="M109">
        <v>1.1092111617310869</v>
      </c>
      <c r="N109">
        <v>1.158644073700426</v>
      </c>
      <c r="O109">
        <v>1.0927335244079739</v>
      </c>
    </row>
    <row r="110" spans="1:15" x14ac:dyDescent="0.2">
      <c r="A110" s="14">
        <v>43784</v>
      </c>
      <c r="B110">
        <v>2691</v>
      </c>
      <c r="C110">
        <v>2700</v>
      </c>
      <c r="D110">
        <v>2344</v>
      </c>
      <c r="E110">
        <v>2360</v>
      </c>
      <c r="F110">
        <v>1.14406779661016</v>
      </c>
      <c r="G110">
        <v>1.1251695797690699</v>
      </c>
      <c r="H110">
        <v>1.6676634034468299E-2</v>
      </c>
      <c r="I110">
        <v>1.1332153000441301</v>
      </c>
      <c r="J110">
        <v>1.65</v>
      </c>
      <c r="L110">
        <v>1.1418462138035383</v>
      </c>
      <c r="M110">
        <v>1.1084929457346016</v>
      </c>
      <c r="N110">
        <v>1.1585228478380065</v>
      </c>
      <c r="O110">
        <v>1.0918163117001334</v>
      </c>
    </row>
    <row r="111" spans="1:15" x14ac:dyDescent="0.2">
      <c r="A111" s="14">
        <v>43783</v>
      </c>
      <c r="B111">
        <v>2713</v>
      </c>
      <c r="C111">
        <v>2652</v>
      </c>
      <c r="D111">
        <v>2390</v>
      </c>
      <c r="E111">
        <v>2331</v>
      </c>
      <c r="F111">
        <v>1.13770913770913</v>
      </c>
      <c r="G111">
        <v>1.1247565778006401</v>
      </c>
      <c r="H111">
        <v>1.65868124583309E-2</v>
      </c>
      <c r="I111">
        <v>0.78089505991793096</v>
      </c>
      <c r="J111">
        <v>1.1399999999999999</v>
      </c>
      <c r="L111">
        <v>1.1413433902589709</v>
      </c>
      <c r="M111">
        <v>1.1081697653423093</v>
      </c>
      <c r="N111">
        <v>1.157930202717302</v>
      </c>
      <c r="O111">
        <v>1.0915829528839782</v>
      </c>
    </row>
    <row r="112" spans="1:15" x14ac:dyDescent="0.2">
      <c r="A112" s="14">
        <v>43782</v>
      </c>
      <c r="B112">
        <v>2788</v>
      </c>
      <c r="C112">
        <v>2740</v>
      </c>
      <c r="D112">
        <v>2410</v>
      </c>
      <c r="E112">
        <v>2378</v>
      </c>
      <c r="F112">
        <v>1.1522287636669399</v>
      </c>
      <c r="G112">
        <v>1.12455346737804</v>
      </c>
      <c r="H112">
        <v>1.6520094797948401E-2</v>
      </c>
      <c r="I112">
        <v>1.67525045269978</v>
      </c>
      <c r="J112">
        <v>2.4</v>
      </c>
      <c r="L112">
        <v>1.1410735621759884</v>
      </c>
      <c r="M112">
        <v>1.1080333725800915</v>
      </c>
      <c r="N112">
        <v>1.1575936569739367</v>
      </c>
      <c r="O112">
        <v>1.0915132777821432</v>
      </c>
    </row>
    <row r="113" spans="1:15" x14ac:dyDescent="0.2">
      <c r="A113" s="14">
        <v>43781</v>
      </c>
      <c r="B113">
        <v>2776</v>
      </c>
      <c r="C113">
        <v>2788</v>
      </c>
      <c r="D113">
        <v>2418</v>
      </c>
      <c r="E113">
        <v>2434</v>
      </c>
      <c r="F113">
        <v>1.14543960558751</v>
      </c>
      <c r="G113">
        <v>1.12412327834381</v>
      </c>
      <c r="H113">
        <v>1.6211013137702499E-2</v>
      </c>
      <c r="I113">
        <v>1.3149287501419999</v>
      </c>
      <c r="J113">
        <v>1.86</v>
      </c>
      <c r="L113">
        <v>1.1403342914815124</v>
      </c>
      <c r="M113">
        <v>1.1079122652061075</v>
      </c>
      <c r="N113">
        <v>1.1565453046192149</v>
      </c>
      <c r="O113">
        <v>1.0917012520684051</v>
      </c>
    </row>
    <row r="114" spans="1:15" x14ac:dyDescent="0.2">
      <c r="A114" s="14">
        <v>43780</v>
      </c>
      <c r="B114">
        <v>2800</v>
      </c>
      <c r="C114">
        <v>2801</v>
      </c>
      <c r="D114">
        <v>2433</v>
      </c>
      <c r="E114">
        <v>2418</v>
      </c>
      <c r="F114">
        <v>1.1583953680727801</v>
      </c>
      <c r="G114">
        <v>1.12420337233079</v>
      </c>
      <c r="H114">
        <v>1.63305321310688E-2</v>
      </c>
      <c r="I114">
        <v>2.0937465765086198</v>
      </c>
      <c r="J114">
        <v>2.95</v>
      </c>
      <c r="L114">
        <v>1.1405339044618588</v>
      </c>
      <c r="M114">
        <v>1.1078728401997213</v>
      </c>
      <c r="N114">
        <v>1.1568644365929277</v>
      </c>
      <c r="O114">
        <v>1.0915423080686524</v>
      </c>
    </row>
    <row r="115" spans="1:15" x14ac:dyDescent="0.2">
      <c r="A115" s="14">
        <v>43777</v>
      </c>
      <c r="B115">
        <v>2789</v>
      </c>
      <c r="C115">
        <v>2776</v>
      </c>
      <c r="D115">
        <v>2381</v>
      </c>
      <c r="E115">
        <v>2407</v>
      </c>
      <c r="F115">
        <v>1.15330286663896</v>
      </c>
      <c r="G115">
        <v>1.1240030230981899</v>
      </c>
      <c r="H115">
        <v>1.5998623246326601E-2</v>
      </c>
      <c r="I115">
        <v>1.8313978077774</v>
      </c>
      <c r="J115">
        <v>2.54</v>
      </c>
      <c r="L115">
        <v>1.1400016463445164</v>
      </c>
      <c r="M115">
        <v>1.1080043998518634</v>
      </c>
      <c r="N115">
        <v>1.1560002695908431</v>
      </c>
      <c r="O115">
        <v>1.0920057766055367</v>
      </c>
    </row>
    <row r="116" spans="1:15" x14ac:dyDescent="0.2">
      <c r="A116" s="14">
        <v>43776</v>
      </c>
      <c r="B116">
        <v>2665</v>
      </c>
      <c r="C116">
        <v>2728</v>
      </c>
      <c r="D116">
        <v>2325</v>
      </c>
      <c r="E116">
        <v>2357</v>
      </c>
      <c r="F116">
        <v>1.15740347899872</v>
      </c>
      <c r="G116">
        <v>1.1240454046294199</v>
      </c>
      <c r="H116">
        <v>1.6080186833997302E-2</v>
      </c>
      <c r="I116">
        <v>2.0744830090391799</v>
      </c>
      <c r="J116">
        <v>2.88</v>
      </c>
      <c r="L116">
        <v>1.1401255914634172</v>
      </c>
      <c r="M116">
        <v>1.1079652177954227</v>
      </c>
      <c r="N116">
        <v>1.1562057782974144</v>
      </c>
      <c r="O116">
        <v>1.0918850309614254</v>
      </c>
    </row>
    <row r="117" spans="1:15" x14ac:dyDescent="0.2">
      <c r="A117" s="14">
        <v>43775</v>
      </c>
      <c r="B117">
        <v>2636</v>
      </c>
      <c r="C117">
        <v>2691</v>
      </c>
      <c r="D117">
        <v>2280</v>
      </c>
      <c r="E117">
        <v>2357</v>
      </c>
      <c r="F117">
        <v>1.1417055579126001</v>
      </c>
      <c r="G117">
        <v>1.1238990725284801</v>
      </c>
      <c r="H117">
        <v>1.58238510674098E-2</v>
      </c>
      <c r="I117">
        <v>1.12529404556806</v>
      </c>
      <c r="J117">
        <v>1.56</v>
      </c>
      <c r="L117">
        <v>1.1397229235958899</v>
      </c>
      <c r="M117">
        <v>1.1080752214610703</v>
      </c>
      <c r="N117">
        <v>1.1555467746632997</v>
      </c>
      <c r="O117">
        <v>1.0922513703936605</v>
      </c>
    </row>
    <row r="118" spans="1:15" x14ac:dyDescent="0.2">
      <c r="A118" s="14">
        <v>43774</v>
      </c>
      <c r="B118">
        <v>2574</v>
      </c>
      <c r="C118">
        <v>2624</v>
      </c>
      <c r="D118">
        <v>2298</v>
      </c>
      <c r="E118">
        <v>2286</v>
      </c>
      <c r="F118">
        <v>1.14785651793525</v>
      </c>
      <c r="G118">
        <v>1.12425086359152</v>
      </c>
      <c r="H118">
        <v>1.6494865925448798E-2</v>
      </c>
      <c r="I118">
        <v>1.4310910104041401</v>
      </c>
      <c r="J118">
        <v>2.06</v>
      </c>
      <c r="L118">
        <v>1.140745729516969</v>
      </c>
      <c r="M118">
        <v>1.1077559976660711</v>
      </c>
      <c r="N118">
        <v>1.1572405954424176</v>
      </c>
      <c r="O118">
        <v>1.0912611317406224</v>
      </c>
    </row>
    <row r="119" spans="1:15" x14ac:dyDescent="0.2">
      <c r="A119" s="14">
        <v>43770</v>
      </c>
      <c r="B119">
        <v>2533</v>
      </c>
      <c r="C119">
        <v>2551</v>
      </c>
      <c r="D119">
        <v>2331</v>
      </c>
      <c r="E119">
        <v>2348</v>
      </c>
      <c r="F119">
        <v>1.0864565587734201</v>
      </c>
      <c r="G119">
        <v>1.1246093060353499</v>
      </c>
      <c r="H119">
        <v>1.7277463115007299E-2</v>
      </c>
      <c r="I119">
        <v>-2.2082378071344002</v>
      </c>
      <c r="J119">
        <v>-3.51</v>
      </c>
      <c r="L119">
        <v>1.1418867691503571</v>
      </c>
      <c r="M119">
        <v>1.1073318429203427</v>
      </c>
      <c r="N119">
        <v>1.1591642322653646</v>
      </c>
      <c r="O119">
        <v>1.0900543798053353</v>
      </c>
    </row>
    <row r="120" spans="1:15" x14ac:dyDescent="0.2">
      <c r="A120" s="14">
        <v>43769</v>
      </c>
      <c r="B120">
        <v>2620</v>
      </c>
      <c r="C120">
        <v>2603</v>
      </c>
      <c r="D120">
        <v>2329</v>
      </c>
      <c r="E120">
        <v>2342</v>
      </c>
      <c r="F120">
        <v>1.1114432109308201</v>
      </c>
      <c r="G120">
        <v>1.12559012701659</v>
      </c>
      <c r="H120">
        <v>1.7171413065709299E-2</v>
      </c>
      <c r="I120">
        <v>-0.82386440950594297</v>
      </c>
      <c r="J120">
        <v>-1.27</v>
      </c>
      <c r="L120">
        <v>1.1427615400822992</v>
      </c>
      <c r="M120">
        <v>1.1084187139508808</v>
      </c>
      <c r="N120">
        <v>1.1599329531480087</v>
      </c>
      <c r="O120">
        <v>1.0912473008851713</v>
      </c>
    </row>
    <row r="121" spans="1:15" x14ac:dyDescent="0.2">
      <c r="A121" s="14">
        <v>43768</v>
      </c>
      <c r="B121">
        <v>2641</v>
      </c>
      <c r="C121">
        <v>2613</v>
      </c>
      <c r="D121">
        <v>2350</v>
      </c>
      <c r="E121">
        <v>2320</v>
      </c>
      <c r="F121">
        <v>1.1262931034482699</v>
      </c>
      <c r="G121">
        <v>1.12617286742309</v>
      </c>
      <c r="H121">
        <v>1.74212186609802E-2</v>
      </c>
      <c r="I121">
        <v>6.9017000198564197E-3</v>
      </c>
      <c r="J121">
        <v>0.01</v>
      </c>
      <c r="L121">
        <v>1.1435940860840701</v>
      </c>
      <c r="M121">
        <v>1.1087516487621099</v>
      </c>
      <c r="N121">
        <v>1.1610153047450504</v>
      </c>
      <c r="O121">
        <v>1.0913304301011295</v>
      </c>
    </row>
    <row r="122" spans="1:15" x14ac:dyDescent="0.2">
      <c r="A122" s="14">
        <v>43767</v>
      </c>
      <c r="B122">
        <v>2619</v>
      </c>
      <c r="C122">
        <v>2628</v>
      </c>
      <c r="D122">
        <v>2390</v>
      </c>
      <c r="E122">
        <v>2364</v>
      </c>
      <c r="F122">
        <v>1.1116751269035501</v>
      </c>
      <c r="G122">
        <v>1.1265199042471801</v>
      </c>
      <c r="H122">
        <v>1.76775131036115E-2</v>
      </c>
      <c r="I122">
        <v>-0.83975484880823303</v>
      </c>
      <c r="J122">
        <v>-1.34</v>
      </c>
      <c r="L122">
        <v>1.1441974173507916</v>
      </c>
      <c r="M122">
        <v>1.1088423911435685</v>
      </c>
      <c r="N122">
        <v>1.1618749304544032</v>
      </c>
      <c r="O122">
        <v>1.091164878039957</v>
      </c>
    </row>
    <row r="123" spans="1:15" x14ac:dyDescent="0.2">
      <c r="A123" s="14">
        <v>43766</v>
      </c>
      <c r="B123">
        <v>2605</v>
      </c>
      <c r="C123">
        <v>2581</v>
      </c>
      <c r="D123">
        <v>2313</v>
      </c>
      <c r="E123">
        <v>2308</v>
      </c>
      <c r="F123">
        <v>1.1182842287694901</v>
      </c>
      <c r="G123">
        <v>1.12740418818423</v>
      </c>
      <c r="H123">
        <v>1.8550077391711699E-2</v>
      </c>
      <c r="I123">
        <v>-0.49163996581555502</v>
      </c>
      <c r="J123">
        <v>-0.82</v>
      </c>
      <c r="L123">
        <v>1.1459542655759418</v>
      </c>
      <c r="M123">
        <v>1.1088541107925183</v>
      </c>
      <c r="N123">
        <v>1.1645043429676534</v>
      </c>
      <c r="O123">
        <v>1.0903040334008067</v>
      </c>
    </row>
    <row r="124" spans="1:15" x14ac:dyDescent="0.2">
      <c r="A124" s="14">
        <v>43763</v>
      </c>
      <c r="B124">
        <v>2602</v>
      </c>
      <c r="C124">
        <v>2578</v>
      </c>
      <c r="D124">
        <v>2301</v>
      </c>
      <c r="E124">
        <v>2288</v>
      </c>
      <c r="F124">
        <v>1.1267482517482501</v>
      </c>
      <c r="G124">
        <v>1.1282745863488</v>
      </c>
      <c r="H124">
        <v>1.9603348152007798E-2</v>
      </c>
      <c r="I124">
        <v>-7.7860913794699102E-2</v>
      </c>
      <c r="J124">
        <v>-0.14000000000000001</v>
      </c>
      <c r="L124">
        <v>1.1478779345008077</v>
      </c>
      <c r="M124">
        <v>1.1086712381967923</v>
      </c>
      <c r="N124">
        <v>1.1674812826528156</v>
      </c>
      <c r="O124">
        <v>1.0890678900447843</v>
      </c>
    </row>
    <row r="125" spans="1:15" x14ac:dyDescent="0.2">
      <c r="A125" s="14">
        <v>43762</v>
      </c>
      <c r="B125">
        <v>2596</v>
      </c>
      <c r="C125">
        <v>2599</v>
      </c>
      <c r="D125">
        <v>2299</v>
      </c>
      <c r="E125">
        <v>2299</v>
      </c>
      <c r="F125">
        <v>1.13049151805132</v>
      </c>
      <c r="G125">
        <v>1.12898035056388</v>
      </c>
      <c r="H125">
        <v>2.0469402177532899E-2</v>
      </c>
      <c r="I125">
        <v>7.3825677679131604E-2</v>
      </c>
      <c r="J125">
        <v>0.13</v>
      </c>
      <c r="L125">
        <v>1.1494497527414129</v>
      </c>
      <c r="M125">
        <v>1.1085109483863471</v>
      </c>
      <c r="N125">
        <v>1.1699191549189458</v>
      </c>
      <c r="O125">
        <v>1.0880415462088142</v>
      </c>
    </row>
    <row r="126" spans="1:15" x14ac:dyDescent="0.2">
      <c r="A126" s="14">
        <v>43761</v>
      </c>
      <c r="B126">
        <v>2610</v>
      </c>
      <c r="C126">
        <v>2566</v>
      </c>
      <c r="D126">
        <v>2296</v>
      </c>
      <c r="E126">
        <v>2289</v>
      </c>
      <c r="F126">
        <v>1.1210135430318899</v>
      </c>
      <c r="G126">
        <v>1.1296024359033501</v>
      </c>
      <c r="H126">
        <v>2.1201741634453E-2</v>
      </c>
      <c r="I126">
        <v>-0.40510317593484801</v>
      </c>
      <c r="J126">
        <v>-0.77</v>
      </c>
      <c r="L126">
        <v>1.1508041775378031</v>
      </c>
      <c r="M126">
        <v>1.1084006942688971</v>
      </c>
      <c r="N126">
        <v>1.172005919172256</v>
      </c>
      <c r="O126">
        <v>1.0871989526344441</v>
      </c>
    </row>
    <row r="127" spans="1:15" x14ac:dyDescent="0.2">
      <c r="A127" s="14">
        <v>43759</v>
      </c>
      <c r="B127">
        <v>2590</v>
      </c>
      <c r="C127">
        <v>2579</v>
      </c>
      <c r="D127">
        <v>2264</v>
      </c>
      <c r="E127">
        <v>2276</v>
      </c>
      <c r="F127">
        <v>1.1331282952548301</v>
      </c>
      <c r="G127">
        <v>1.13028876388213</v>
      </c>
      <c r="H127">
        <v>2.1738943496749499E-2</v>
      </c>
      <c r="I127">
        <v>0.13061956636119201</v>
      </c>
      <c r="J127">
        <v>0.25</v>
      </c>
      <c r="L127">
        <v>1.1520277073788794</v>
      </c>
      <c r="M127">
        <v>1.1085498203853805</v>
      </c>
      <c r="N127">
        <v>1.173766650875629</v>
      </c>
      <c r="O127">
        <v>1.0868108768886309</v>
      </c>
    </row>
    <row r="128" spans="1:15" x14ac:dyDescent="0.2">
      <c r="A128" s="14">
        <v>43756</v>
      </c>
      <c r="B128">
        <v>2561</v>
      </c>
      <c r="C128">
        <v>2582</v>
      </c>
      <c r="D128">
        <v>2246</v>
      </c>
      <c r="E128">
        <v>2256</v>
      </c>
      <c r="F128">
        <v>1.1445035460992901</v>
      </c>
      <c r="G128">
        <v>1.1310086430669599</v>
      </c>
      <c r="H128">
        <v>2.2694021909514899E-2</v>
      </c>
      <c r="I128">
        <v>0.594645721509236</v>
      </c>
      <c r="J128">
        <v>1.18</v>
      </c>
      <c r="L128">
        <v>1.1537026649764748</v>
      </c>
      <c r="M128">
        <v>1.1083146211574451</v>
      </c>
      <c r="N128">
        <v>1.1763966868859896</v>
      </c>
      <c r="O128">
        <v>1.0856205992479302</v>
      </c>
    </row>
    <row r="129" spans="1:15" x14ac:dyDescent="0.2">
      <c r="A129" s="14">
        <v>43755</v>
      </c>
      <c r="B129">
        <v>2569</v>
      </c>
      <c r="C129">
        <v>2553</v>
      </c>
      <c r="D129">
        <v>2266</v>
      </c>
      <c r="E129">
        <v>2255</v>
      </c>
      <c r="F129">
        <v>1.1321507760532099</v>
      </c>
      <c r="G129">
        <v>1.1316662323120401</v>
      </c>
      <c r="H129">
        <v>2.3764809785759799E-2</v>
      </c>
      <c r="I129">
        <v>2.0389127686532699E-2</v>
      </c>
      <c r="J129">
        <v>0.04</v>
      </c>
      <c r="L129">
        <v>1.1554310420978</v>
      </c>
      <c r="M129">
        <v>1.1079014225262802</v>
      </c>
      <c r="N129">
        <v>1.1791958518835597</v>
      </c>
      <c r="O129">
        <v>1.0841366127405205</v>
      </c>
    </row>
    <row r="130" spans="1:15" x14ac:dyDescent="0.2">
      <c r="A130" s="14">
        <v>43754</v>
      </c>
      <c r="B130">
        <v>2599</v>
      </c>
      <c r="C130">
        <v>2544</v>
      </c>
      <c r="D130">
        <v>2304</v>
      </c>
      <c r="E130">
        <v>2267</v>
      </c>
      <c r="F130">
        <v>1.12218791354212</v>
      </c>
      <c r="G130">
        <v>1.1325205967588601</v>
      </c>
      <c r="H130">
        <v>2.4891958441129101E-2</v>
      </c>
      <c r="I130">
        <v>-0.41510125614159799</v>
      </c>
      <c r="J130">
        <v>-0.92</v>
      </c>
      <c r="L130">
        <v>1.1574125551999892</v>
      </c>
      <c r="M130">
        <v>1.107628638317731</v>
      </c>
      <c r="N130">
        <v>1.1823045136411183</v>
      </c>
      <c r="O130">
        <v>1.0827366798766018</v>
      </c>
    </row>
    <row r="131" spans="1:15" x14ac:dyDescent="0.2">
      <c r="A131" s="14">
        <v>43753</v>
      </c>
      <c r="B131">
        <v>2502</v>
      </c>
      <c r="C131">
        <v>2551</v>
      </c>
      <c r="D131">
        <v>2281</v>
      </c>
      <c r="E131">
        <v>2263</v>
      </c>
      <c r="F131">
        <v>1.1272646928855501</v>
      </c>
      <c r="G131">
        <v>1.1334884303833701</v>
      </c>
      <c r="H131">
        <v>2.58635825238492E-2</v>
      </c>
      <c r="I131">
        <v>-0.24063710014203599</v>
      </c>
      <c r="J131">
        <v>-0.55000000000000004</v>
      </c>
      <c r="L131">
        <v>1.1593520129072192</v>
      </c>
      <c r="M131">
        <v>1.107624847859521</v>
      </c>
      <c r="N131">
        <v>1.1852155954310686</v>
      </c>
      <c r="O131">
        <v>1.0817612653356716</v>
      </c>
    </row>
    <row r="132" spans="1:15" x14ac:dyDescent="0.2">
      <c r="A132" s="14">
        <v>43749</v>
      </c>
      <c r="B132">
        <v>2442</v>
      </c>
      <c r="C132">
        <v>2452</v>
      </c>
      <c r="D132">
        <v>2220</v>
      </c>
      <c r="E132">
        <v>2233</v>
      </c>
      <c r="F132">
        <v>1.0980743394536401</v>
      </c>
      <c r="G132">
        <v>1.13452441094882</v>
      </c>
      <c r="H132">
        <v>2.71191903077963E-2</v>
      </c>
      <c r="I132" s="15">
        <v>-1.3440693133338999</v>
      </c>
      <c r="J132">
        <v>-3.32</v>
      </c>
      <c r="L132">
        <v>1.1616436012566163</v>
      </c>
      <c r="M132">
        <v>1.1074052206410236</v>
      </c>
      <c r="N132">
        <v>1.1887627915644126</v>
      </c>
      <c r="O132">
        <v>1.0802860303332273</v>
      </c>
    </row>
    <row r="133" spans="1:15" x14ac:dyDescent="0.2">
      <c r="A133" s="14">
        <v>43748</v>
      </c>
      <c r="B133">
        <v>2390</v>
      </c>
      <c r="C133">
        <v>2404</v>
      </c>
      <c r="D133">
        <v>2175</v>
      </c>
      <c r="E133">
        <v>2188</v>
      </c>
      <c r="F133">
        <v>1.09872029250457</v>
      </c>
      <c r="G133">
        <v>1.1360321095793799</v>
      </c>
      <c r="H133">
        <v>2.8173613880377899E-2</v>
      </c>
      <c r="I133" s="15">
        <v>-1.3243532488673799</v>
      </c>
      <c r="J133">
        <v>-3.4</v>
      </c>
      <c r="L133">
        <v>1.1642057234597578</v>
      </c>
      <c r="M133">
        <v>1.1078584956990021</v>
      </c>
      <c r="N133">
        <v>1.1923793373401357</v>
      </c>
      <c r="O133">
        <v>1.0796848818186242</v>
      </c>
    </row>
    <row r="134" spans="1:15" x14ac:dyDescent="0.2">
      <c r="A134" s="14">
        <v>43747</v>
      </c>
      <c r="B134">
        <v>2373</v>
      </c>
      <c r="C134">
        <v>2380</v>
      </c>
      <c r="D134">
        <v>2130</v>
      </c>
      <c r="E134">
        <v>2157</v>
      </c>
      <c r="F134">
        <v>1.1033843300880799</v>
      </c>
      <c r="G134">
        <v>1.1374839416707601</v>
      </c>
      <c r="H134">
        <v>2.9006722452612401E-2</v>
      </c>
      <c r="I134">
        <v>-1.17557616646938</v>
      </c>
      <c r="J134">
        <v>-3.09</v>
      </c>
      <c r="L134">
        <v>1.1664906641233725</v>
      </c>
      <c r="M134">
        <v>1.1084772192181476</v>
      </c>
      <c r="N134">
        <v>1.1954973865759848</v>
      </c>
      <c r="O134">
        <v>1.0794704967655353</v>
      </c>
    </row>
    <row r="135" spans="1:15" x14ac:dyDescent="0.2">
      <c r="A135" s="14">
        <v>43746</v>
      </c>
      <c r="B135">
        <v>2410</v>
      </c>
      <c r="C135">
        <v>2396</v>
      </c>
      <c r="D135">
        <v>2158</v>
      </c>
      <c r="E135">
        <v>2171</v>
      </c>
      <c r="F135">
        <v>1.1036388760939599</v>
      </c>
      <c r="G135">
        <v>1.13899284025809</v>
      </c>
      <c r="H135">
        <v>3.0115869272171199E-2</v>
      </c>
      <c r="I135">
        <v>-1.1739313862941601</v>
      </c>
      <c r="J135">
        <v>-3.2</v>
      </c>
      <c r="L135">
        <v>1.1691087095302612</v>
      </c>
      <c r="M135">
        <v>1.1088769709859188</v>
      </c>
      <c r="N135">
        <v>1.1992245788024325</v>
      </c>
      <c r="O135">
        <v>1.0787611017137475</v>
      </c>
    </row>
    <row r="136" spans="1:15" x14ac:dyDescent="0.2">
      <c r="A136" s="14">
        <v>43745</v>
      </c>
      <c r="B136">
        <v>2423</v>
      </c>
      <c r="C136">
        <v>2392</v>
      </c>
      <c r="D136">
        <v>2138</v>
      </c>
      <c r="E136">
        <v>2130</v>
      </c>
      <c r="F136">
        <v>1.12300469483568</v>
      </c>
      <c r="G136">
        <v>1.14050285136718</v>
      </c>
      <c r="H136">
        <v>3.1127571498756602E-2</v>
      </c>
      <c r="I136">
        <v>-0.56214332467938199</v>
      </c>
      <c r="J136">
        <v>-1.56</v>
      </c>
      <c r="L136">
        <v>1.1716304228659367</v>
      </c>
      <c r="M136">
        <v>1.1093752798684233</v>
      </c>
      <c r="N136">
        <v>1.2027579943646931</v>
      </c>
      <c r="O136">
        <v>1.0782477083696669</v>
      </c>
    </row>
    <row r="137" spans="1:15" x14ac:dyDescent="0.2">
      <c r="A137" s="14">
        <v>43742</v>
      </c>
      <c r="B137">
        <v>2426</v>
      </c>
      <c r="C137">
        <v>2402</v>
      </c>
      <c r="D137">
        <v>2120</v>
      </c>
      <c r="E137">
        <v>2146</v>
      </c>
      <c r="F137">
        <v>1.1192917054986</v>
      </c>
      <c r="G137">
        <v>1.1418483374433399</v>
      </c>
      <c r="H137">
        <v>3.2493126677373099E-2</v>
      </c>
      <c r="I137">
        <v>-0.69419702722714405</v>
      </c>
      <c r="J137">
        <v>-2.02</v>
      </c>
      <c r="L137">
        <v>1.1743414641207131</v>
      </c>
      <c r="M137">
        <v>1.1093552107659668</v>
      </c>
      <c r="N137">
        <v>1.2068345907980862</v>
      </c>
      <c r="O137">
        <v>1.0768620840885936</v>
      </c>
    </row>
    <row r="138" spans="1:15" x14ac:dyDescent="0.2">
      <c r="A138" s="14">
        <v>43741</v>
      </c>
      <c r="B138">
        <v>2430</v>
      </c>
      <c r="C138">
        <v>2427</v>
      </c>
      <c r="D138">
        <v>2136</v>
      </c>
      <c r="E138">
        <v>2137</v>
      </c>
      <c r="F138">
        <v>1.1357042583060299</v>
      </c>
      <c r="G138">
        <v>1.1432693521419399</v>
      </c>
      <c r="H138">
        <v>3.3780520946722001E-2</v>
      </c>
      <c r="I138">
        <v>-0.223948406474927</v>
      </c>
      <c r="J138">
        <v>-0.67</v>
      </c>
      <c r="L138">
        <v>1.1770498730886618</v>
      </c>
      <c r="M138">
        <v>1.109488831195218</v>
      </c>
      <c r="N138">
        <v>1.210830394035384</v>
      </c>
      <c r="O138">
        <v>1.0757083102484959</v>
      </c>
    </row>
    <row r="139" spans="1:15" x14ac:dyDescent="0.2">
      <c r="A139" s="14">
        <v>43740</v>
      </c>
      <c r="B139">
        <v>2458</v>
      </c>
      <c r="C139">
        <v>2496</v>
      </c>
      <c r="D139">
        <v>2188</v>
      </c>
      <c r="E139">
        <v>2200</v>
      </c>
      <c r="F139">
        <v>1.1345454545454501</v>
      </c>
      <c r="G139">
        <v>1.1442032428467701</v>
      </c>
      <c r="H139">
        <v>3.4518587610098003E-2</v>
      </c>
      <c r="I139">
        <v>-0.27978515257938102</v>
      </c>
      <c r="J139">
        <v>-0.85</v>
      </c>
      <c r="L139">
        <v>1.1787218304568681</v>
      </c>
      <c r="M139">
        <v>1.1096846552366721</v>
      </c>
      <c r="N139">
        <v>1.213240418066966</v>
      </c>
      <c r="O139">
        <v>1.0751660676265742</v>
      </c>
    </row>
    <row r="140" spans="1:15" x14ac:dyDescent="0.2">
      <c r="A140" s="14">
        <v>43739</v>
      </c>
      <c r="B140">
        <v>2438</v>
      </c>
      <c r="C140">
        <v>2496</v>
      </c>
      <c r="D140">
        <v>2182</v>
      </c>
      <c r="E140">
        <v>2227</v>
      </c>
      <c r="F140">
        <v>1.1207903008531599</v>
      </c>
      <c r="G140">
        <v>1.1452422518746901</v>
      </c>
      <c r="H140">
        <v>3.53744226012839E-2</v>
      </c>
      <c r="I140">
        <v>-0.69123251274328601</v>
      </c>
      <c r="J140">
        <v>-2.1800000000000002</v>
      </c>
      <c r="L140">
        <v>1.1806166744759741</v>
      </c>
      <c r="M140">
        <v>1.1098678292734061</v>
      </c>
      <c r="N140">
        <v>1.2159910970772578</v>
      </c>
      <c r="O140">
        <v>1.0744934066721223</v>
      </c>
    </row>
    <row r="141" spans="1:15" x14ac:dyDescent="0.2">
      <c r="A141" s="14">
        <v>43738</v>
      </c>
      <c r="B141">
        <v>2398</v>
      </c>
      <c r="C141">
        <v>2416</v>
      </c>
      <c r="D141">
        <v>2181</v>
      </c>
      <c r="E141">
        <v>2179</v>
      </c>
      <c r="F141">
        <v>1.1087654887563101</v>
      </c>
      <c r="G141">
        <v>1.1462459741277899</v>
      </c>
      <c r="H141">
        <v>3.57325587996601E-2</v>
      </c>
      <c r="I141">
        <v>-1.04891691584756</v>
      </c>
      <c r="J141">
        <v>-3.38</v>
      </c>
      <c r="L141">
        <v>1.1819785329274501</v>
      </c>
      <c r="M141">
        <v>1.1105134153281297</v>
      </c>
      <c r="N141">
        <v>1.2177110917271101</v>
      </c>
      <c r="O141">
        <v>1.0747808565284698</v>
      </c>
    </row>
    <row r="142" spans="1:15" x14ac:dyDescent="0.2">
      <c r="A142" s="14">
        <v>43735</v>
      </c>
      <c r="B142">
        <v>2440</v>
      </c>
      <c r="C142">
        <v>2419</v>
      </c>
      <c r="D142">
        <v>2197</v>
      </c>
      <c r="E142">
        <v>2193</v>
      </c>
      <c r="F142">
        <v>1.10305517555859</v>
      </c>
      <c r="G142">
        <v>1.14729500934595</v>
      </c>
      <c r="H142">
        <v>3.5771695540690797E-2</v>
      </c>
      <c r="I142">
        <v>-1.2367273375966199</v>
      </c>
      <c r="J142">
        <v>-4.01</v>
      </c>
      <c r="L142">
        <v>1.1830667048866408</v>
      </c>
      <c r="M142">
        <v>1.1115233138052591</v>
      </c>
      <c r="N142">
        <v>1.2188384004273316</v>
      </c>
      <c r="O142">
        <v>1.0757516182645683</v>
      </c>
    </row>
    <row r="143" spans="1:15" x14ac:dyDescent="0.2">
      <c r="A143" s="14">
        <v>43734</v>
      </c>
      <c r="B143">
        <v>2541</v>
      </c>
      <c r="C143">
        <v>2492</v>
      </c>
      <c r="D143">
        <v>2238</v>
      </c>
      <c r="E143">
        <v>2225</v>
      </c>
      <c r="F143">
        <v>1.1200000000000001</v>
      </c>
      <c r="G143">
        <v>1.1483875763256099</v>
      </c>
      <c r="H143">
        <v>3.5654988872051999E-2</v>
      </c>
      <c r="I143">
        <v>-0.79617403408780896</v>
      </c>
      <c r="J143">
        <v>-2.5299999999999998</v>
      </c>
      <c r="L143">
        <v>1.184042565197662</v>
      </c>
      <c r="M143">
        <v>1.1127325874535579</v>
      </c>
      <c r="N143">
        <v>1.2196975540697139</v>
      </c>
      <c r="O143">
        <v>1.077077598581506</v>
      </c>
    </row>
    <row r="144" spans="1:15" x14ac:dyDescent="0.2">
      <c r="A144" s="14">
        <v>43733</v>
      </c>
      <c r="B144">
        <v>2472</v>
      </c>
      <c r="C144">
        <v>2498</v>
      </c>
      <c r="D144">
        <v>2196</v>
      </c>
      <c r="E144">
        <v>2204</v>
      </c>
      <c r="F144">
        <v>1.1333938294010799</v>
      </c>
      <c r="G144">
        <v>1.14893752288234</v>
      </c>
      <c r="H144">
        <v>3.5530769505977097E-2</v>
      </c>
      <c r="I144">
        <v>-0.43747134377824598</v>
      </c>
      <c r="J144">
        <v>-1.37</v>
      </c>
      <c r="L144">
        <v>1.184468292388317</v>
      </c>
      <c r="M144">
        <v>1.113406753376363</v>
      </c>
      <c r="N144">
        <v>1.2199990618942942</v>
      </c>
      <c r="O144">
        <v>1.0778759838703857</v>
      </c>
    </row>
    <row r="145" spans="1:15" x14ac:dyDescent="0.2">
      <c r="A145" s="14">
        <v>43732</v>
      </c>
      <c r="B145">
        <v>2506</v>
      </c>
      <c r="C145">
        <v>2522</v>
      </c>
      <c r="D145">
        <v>2194</v>
      </c>
      <c r="E145">
        <v>2220</v>
      </c>
      <c r="F145">
        <v>1.13603603603603</v>
      </c>
      <c r="G145">
        <v>1.1492962024240001</v>
      </c>
      <c r="H145">
        <v>3.5507820927036297E-2</v>
      </c>
      <c r="I145">
        <v>-0.37344354121905599</v>
      </c>
      <c r="J145">
        <v>-1.17</v>
      </c>
      <c r="L145">
        <v>1.1848040233510364</v>
      </c>
      <c r="M145">
        <v>1.1137883814969638</v>
      </c>
      <c r="N145">
        <v>1.2203118442780727</v>
      </c>
      <c r="O145">
        <v>1.0782805605699275</v>
      </c>
    </row>
    <row r="146" spans="1:15" x14ac:dyDescent="0.2">
      <c r="A146" s="14">
        <v>43728</v>
      </c>
      <c r="B146">
        <v>2524</v>
      </c>
      <c r="C146">
        <v>2501</v>
      </c>
      <c r="D146">
        <v>2199</v>
      </c>
      <c r="E146">
        <v>2189</v>
      </c>
      <c r="F146">
        <v>1.1425308359981701</v>
      </c>
      <c r="G146">
        <v>1.1495256467786099</v>
      </c>
      <c r="H146">
        <v>3.5476980071964002E-2</v>
      </c>
      <c r="I146">
        <v>-0.197164774630088</v>
      </c>
      <c r="J146">
        <v>-0.61</v>
      </c>
      <c r="L146">
        <v>1.185002626850574</v>
      </c>
      <c r="M146">
        <v>1.1140486667066458</v>
      </c>
      <c r="N146">
        <v>1.2204796069225379</v>
      </c>
      <c r="O146">
        <v>1.0785716866346819</v>
      </c>
    </row>
    <row r="147" spans="1:15" x14ac:dyDescent="0.2">
      <c r="A147" s="14">
        <v>43727</v>
      </c>
      <c r="B147">
        <v>2538</v>
      </c>
      <c r="C147">
        <v>2525</v>
      </c>
      <c r="D147">
        <v>2215</v>
      </c>
      <c r="E147">
        <v>2215</v>
      </c>
      <c r="F147">
        <v>1.1399548532731301</v>
      </c>
      <c r="G147">
        <v>1.1497063812167001</v>
      </c>
      <c r="H147">
        <v>3.5475412809167002E-2</v>
      </c>
      <c r="I147">
        <v>-0.27488130993766102</v>
      </c>
      <c r="J147">
        <v>-0.86</v>
      </c>
      <c r="L147">
        <v>1.1851817940258671</v>
      </c>
      <c r="M147">
        <v>1.1142309684075331</v>
      </c>
      <c r="N147">
        <v>1.2206572068350341</v>
      </c>
      <c r="O147">
        <v>1.0787555555983661</v>
      </c>
    </row>
    <row r="148" spans="1:15" x14ac:dyDescent="0.2">
      <c r="A148" s="14">
        <v>43726</v>
      </c>
      <c r="B148">
        <v>2488</v>
      </c>
      <c r="C148">
        <v>2501</v>
      </c>
      <c r="D148">
        <v>2210</v>
      </c>
      <c r="E148">
        <v>2191</v>
      </c>
      <c r="F148">
        <v>1.1414879050661799</v>
      </c>
      <c r="G148">
        <v>1.1500548721167001</v>
      </c>
      <c r="H148">
        <v>3.5506270905694401E-2</v>
      </c>
      <c r="I148">
        <v>-0.241280394476896</v>
      </c>
      <c r="J148">
        <v>-0.75</v>
      </c>
      <c r="L148">
        <v>1.1855611430223945</v>
      </c>
      <c r="M148">
        <v>1.1145486012110057</v>
      </c>
      <c r="N148">
        <v>1.2210674139280888</v>
      </c>
      <c r="O148">
        <v>1.0790423303053114</v>
      </c>
    </row>
    <row r="149" spans="1:15" x14ac:dyDescent="0.2">
      <c r="A149" s="14">
        <v>43725</v>
      </c>
      <c r="B149">
        <v>2496</v>
      </c>
      <c r="C149">
        <v>2478</v>
      </c>
      <c r="D149">
        <v>2231</v>
      </c>
      <c r="E149">
        <v>2222</v>
      </c>
      <c r="F149">
        <v>1.1152115211521101</v>
      </c>
      <c r="G149">
        <v>1.1501289625831901</v>
      </c>
      <c r="H149">
        <v>3.5494112580156702E-2</v>
      </c>
      <c r="I149">
        <v>-0.98375304783938</v>
      </c>
      <c r="J149">
        <v>-3.13</v>
      </c>
      <c r="L149">
        <v>1.1856230751633468</v>
      </c>
      <c r="M149">
        <v>1.1146348500030334</v>
      </c>
      <c r="N149">
        <v>1.2211171877435034</v>
      </c>
      <c r="O149">
        <v>1.0791407374228768</v>
      </c>
    </row>
    <row r="150" spans="1:15" x14ac:dyDescent="0.2">
      <c r="A150" s="14">
        <v>43721</v>
      </c>
      <c r="B150">
        <v>2547</v>
      </c>
      <c r="C150">
        <v>2532</v>
      </c>
      <c r="D150">
        <v>2225</v>
      </c>
      <c r="E150">
        <v>2242</v>
      </c>
      <c r="F150">
        <v>1.1293487957181001</v>
      </c>
      <c r="G150">
        <v>1.15055919019206</v>
      </c>
      <c r="H150">
        <v>3.5263071647907401E-2</v>
      </c>
      <c r="I150">
        <v>-0.60149026964353003</v>
      </c>
      <c r="J150">
        <v>-1.88</v>
      </c>
      <c r="L150">
        <v>1.1858222618399674</v>
      </c>
      <c r="M150">
        <v>1.1152961185441526</v>
      </c>
      <c r="N150">
        <v>1.2210853334878748</v>
      </c>
      <c r="O150">
        <v>1.0800330468962451</v>
      </c>
    </row>
    <row r="151" spans="1:15" x14ac:dyDescent="0.2">
      <c r="A151" s="14">
        <v>43720</v>
      </c>
      <c r="B151">
        <v>2533</v>
      </c>
      <c r="C151">
        <v>2515</v>
      </c>
      <c r="D151">
        <v>2250</v>
      </c>
      <c r="E151">
        <v>2226</v>
      </c>
      <c r="F151">
        <v>1.12982929020664</v>
      </c>
      <c r="G151">
        <v>1.15064460969084</v>
      </c>
      <c r="H151">
        <v>3.5219321399381699E-2</v>
      </c>
      <c r="I151">
        <v>-0.591019890705757</v>
      </c>
      <c r="J151">
        <v>-1.84</v>
      </c>
      <c r="L151">
        <v>1.1858639310902217</v>
      </c>
      <c r="M151">
        <v>1.1154252882914584</v>
      </c>
      <c r="N151">
        <v>1.2210832524896034</v>
      </c>
      <c r="O151">
        <v>1.0802059668920767</v>
      </c>
    </row>
    <row r="152" spans="1:15" x14ac:dyDescent="0.2">
      <c r="A152" s="14">
        <v>43719</v>
      </c>
      <c r="B152">
        <v>2420</v>
      </c>
      <c r="C152">
        <v>2488</v>
      </c>
      <c r="D152">
        <v>2197</v>
      </c>
      <c r="E152">
        <v>2224</v>
      </c>
      <c r="F152">
        <v>1.1187050359712201</v>
      </c>
      <c r="G152">
        <v>1.15075637091627</v>
      </c>
      <c r="H152">
        <v>3.51663505484738E-2</v>
      </c>
      <c r="I152">
        <v>-0.91142056099532698</v>
      </c>
      <c r="J152">
        <v>-2.87</v>
      </c>
      <c r="L152">
        <v>1.1859227214647439</v>
      </c>
      <c r="M152">
        <v>1.1155900203677962</v>
      </c>
      <c r="N152">
        <v>1.2210890720132177</v>
      </c>
      <c r="O152">
        <v>1.0804236698193224</v>
      </c>
    </row>
    <row r="153" spans="1:15" x14ac:dyDescent="0.2">
      <c r="A153" s="14">
        <v>43718</v>
      </c>
      <c r="B153">
        <v>2335</v>
      </c>
      <c r="C153">
        <v>2383</v>
      </c>
      <c r="D153">
        <v>2114</v>
      </c>
      <c r="E153">
        <v>2174</v>
      </c>
      <c r="F153">
        <v>1.09613615455381</v>
      </c>
      <c r="G153">
        <v>1.1508143726054401</v>
      </c>
      <c r="H153">
        <v>3.5116991589032101E-2</v>
      </c>
      <c r="I153">
        <v>-1.5570302459708101</v>
      </c>
      <c r="J153">
        <v>-4.99</v>
      </c>
      <c r="L153">
        <v>1.1859313641944722</v>
      </c>
      <c r="M153">
        <v>1.1156973810164079</v>
      </c>
      <c r="N153">
        <v>1.2210483557835043</v>
      </c>
      <c r="O153">
        <v>1.0805803894273758</v>
      </c>
    </row>
    <row r="154" spans="1:15" x14ac:dyDescent="0.2">
      <c r="A154" s="14">
        <v>43717</v>
      </c>
      <c r="B154">
        <v>2290</v>
      </c>
      <c r="C154">
        <v>2304</v>
      </c>
      <c r="D154">
        <v>2077</v>
      </c>
      <c r="E154">
        <v>2080</v>
      </c>
      <c r="F154">
        <v>1.1076923076923</v>
      </c>
      <c r="G154">
        <v>1.15119220469228</v>
      </c>
      <c r="H154">
        <v>3.4676342831307903E-2</v>
      </c>
      <c r="I154">
        <v>-1.2544545776235301</v>
      </c>
      <c r="J154">
        <v>-3.93</v>
      </c>
      <c r="L154">
        <v>1.1858685475235879</v>
      </c>
      <c r="M154">
        <v>1.1165158618609721</v>
      </c>
      <c r="N154">
        <v>1.2205448903548959</v>
      </c>
      <c r="O154">
        <v>1.0818395190296641</v>
      </c>
    </row>
    <row r="155" spans="1:15" x14ac:dyDescent="0.2">
      <c r="A155" s="14">
        <v>43714</v>
      </c>
      <c r="B155">
        <v>2294</v>
      </c>
      <c r="C155">
        <v>2301</v>
      </c>
      <c r="D155">
        <v>2089</v>
      </c>
      <c r="E155">
        <v>2079</v>
      </c>
      <c r="F155">
        <v>1.1067821067821</v>
      </c>
      <c r="G155">
        <v>1.15144803657969</v>
      </c>
      <c r="H155">
        <v>3.4424333360177597E-2</v>
      </c>
      <c r="I155">
        <v>-1.29751037820412</v>
      </c>
      <c r="J155">
        <v>-4.04</v>
      </c>
      <c r="L155">
        <v>1.1858723699398677</v>
      </c>
      <c r="M155">
        <v>1.1170237032195123</v>
      </c>
      <c r="N155">
        <v>1.2202967033000451</v>
      </c>
      <c r="O155">
        <v>1.0825993698593348</v>
      </c>
    </row>
    <row r="156" spans="1:15" x14ac:dyDescent="0.2">
      <c r="A156" s="14">
        <v>43713</v>
      </c>
      <c r="B156">
        <v>2250</v>
      </c>
      <c r="C156">
        <v>2288</v>
      </c>
      <c r="D156">
        <v>2032</v>
      </c>
      <c r="E156">
        <v>2070</v>
      </c>
      <c r="F156">
        <v>1.1053140096618299</v>
      </c>
      <c r="G156">
        <v>1.1517604187937101</v>
      </c>
      <c r="H156">
        <v>3.4122575505591099E-2</v>
      </c>
      <c r="I156">
        <v>-1.36116364148043</v>
      </c>
      <c r="J156">
        <v>-4.2</v>
      </c>
      <c r="L156">
        <v>1.1858829942993012</v>
      </c>
      <c r="M156">
        <v>1.1176378432881189</v>
      </c>
      <c r="N156">
        <v>1.2200055698048922</v>
      </c>
      <c r="O156">
        <v>1.0835152677825279</v>
      </c>
    </row>
    <row r="157" spans="1:15" x14ac:dyDescent="0.2">
      <c r="A157" s="14">
        <v>43712</v>
      </c>
      <c r="B157">
        <v>2247</v>
      </c>
      <c r="C157">
        <v>2230</v>
      </c>
      <c r="D157">
        <v>2038</v>
      </c>
      <c r="E157">
        <v>2022</v>
      </c>
      <c r="F157">
        <v>1.10286844708209</v>
      </c>
      <c r="G157">
        <v>1.15228581164767</v>
      </c>
      <c r="H157">
        <v>3.3704179598504302E-2</v>
      </c>
      <c r="I157">
        <v>-1.46620879529646</v>
      </c>
      <c r="J157">
        <v>-4.4800000000000004</v>
      </c>
      <c r="L157">
        <v>1.1859899912461742</v>
      </c>
      <c r="M157">
        <v>1.1185816320491657</v>
      </c>
      <c r="N157">
        <v>1.2196941708446785</v>
      </c>
      <c r="O157">
        <v>1.0848774524506615</v>
      </c>
    </row>
    <row r="158" spans="1:15" x14ac:dyDescent="0.2">
      <c r="A158" s="14">
        <v>43711</v>
      </c>
      <c r="B158">
        <v>2249</v>
      </c>
      <c r="C158">
        <v>2268</v>
      </c>
      <c r="D158">
        <v>2019</v>
      </c>
      <c r="E158">
        <v>2045</v>
      </c>
      <c r="F158">
        <v>1.1090464547677199</v>
      </c>
      <c r="G158">
        <v>1.1532546245101101</v>
      </c>
      <c r="H158">
        <v>3.3311794373610801E-2</v>
      </c>
      <c r="I158">
        <v>-1.3271026245708599</v>
      </c>
      <c r="J158">
        <v>-3.99</v>
      </c>
      <c r="L158">
        <v>1.1865664188837208</v>
      </c>
      <c r="M158">
        <v>1.1199428301364993</v>
      </c>
      <c r="N158">
        <v>1.2198782132573316</v>
      </c>
      <c r="O158">
        <v>1.0866310357628886</v>
      </c>
    </row>
    <row r="159" spans="1:15" x14ac:dyDescent="0.2">
      <c r="A159" s="14">
        <v>43710</v>
      </c>
      <c r="B159">
        <v>2261</v>
      </c>
      <c r="C159">
        <v>2253</v>
      </c>
      <c r="D159">
        <v>2019</v>
      </c>
      <c r="E159">
        <v>2023</v>
      </c>
      <c r="F159">
        <v>1.11369253583786</v>
      </c>
      <c r="G159">
        <v>1.15381336724356</v>
      </c>
      <c r="H159">
        <v>3.2914677150260398E-2</v>
      </c>
      <c r="I159">
        <v>-1.2189343745510699</v>
      </c>
      <c r="J159">
        <v>-3.6</v>
      </c>
      <c r="L159">
        <v>1.1867280443938204</v>
      </c>
      <c r="M159">
        <v>1.1208986900932996</v>
      </c>
      <c r="N159">
        <v>1.2196427215440808</v>
      </c>
      <c r="O159">
        <v>1.0879840129430391</v>
      </c>
    </row>
    <row r="160" spans="1:15" x14ac:dyDescent="0.2">
      <c r="A160" s="14">
        <v>43707</v>
      </c>
      <c r="B160">
        <v>2273</v>
      </c>
      <c r="C160">
        <v>2271</v>
      </c>
      <c r="D160">
        <v>2018</v>
      </c>
      <c r="E160">
        <v>2034</v>
      </c>
      <c r="F160">
        <v>1.1165191740412901</v>
      </c>
      <c r="G160">
        <v>1.15415691950204</v>
      </c>
      <c r="H160">
        <v>3.2627332879680997E-2</v>
      </c>
      <c r="I160">
        <v>-1.1535648837600601</v>
      </c>
      <c r="J160">
        <v>-3.37</v>
      </c>
      <c r="L160">
        <v>1.1867842523817209</v>
      </c>
      <c r="M160">
        <v>1.1215295866223591</v>
      </c>
      <c r="N160">
        <v>1.219411585261402</v>
      </c>
      <c r="O160">
        <v>1.088902253742678</v>
      </c>
    </row>
    <row r="161" spans="1:15" x14ac:dyDescent="0.2">
      <c r="A161" s="14">
        <v>43706</v>
      </c>
      <c r="B161">
        <v>2234</v>
      </c>
      <c r="C161">
        <v>2233</v>
      </c>
      <c r="D161">
        <v>1990</v>
      </c>
      <c r="E161">
        <v>1988</v>
      </c>
      <c r="F161">
        <v>1.12323943661971</v>
      </c>
      <c r="G161">
        <v>1.15454127946791</v>
      </c>
      <c r="H161">
        <v>3.2350304123595602E-2</v>
      </c>
      <c r="I161">
        <v>-0.96759037345064702</v>
      </c>
      <c r="J161">
        <v>-2.79</v>
      </c>
      <c r="L161">
        <v>1.1868915835915055</v>
      </c>
      <c r="M161">
        <v>1.1221909753443144</v>
      </c>
      <c r="N161">
        <v>1.2192418877151012</v>
      </c>
      <c r="O161">
        <v>1.0898406712207187</v>
      </c>
    </row>
    <row r="162" spans="1:15" x14ac:dyDescent="0.2">
      <c r="A162" s="14">
        <v>43705</v>
      </c>
      <c r="B162">
        <v>2220</v>
      </c>
      <c r="C162">
        <v>2223</v>
      </c>
      <c r="D162">
        <v>1990</v>
      </c>
      <c r="E162">
        <v>1991</v>
      </c>
      <c r="F162">
        <v>1.1165243596182799</v>
      </c>
      <c r="G162">
        <v>1.1552412897813</v>
      </c>
      <c r="H162">
        <v>3.2233212990960401E-2</v>
      </c>
      <c r="I162">
        <v>-1.20115019789924</v>
      </c>
      <c r="J162">
        <v>-3.47</v>
      </c>
      <c r="L162">
        <v>1.1874745027722604</v>
      </c>
      <c r="M162">
        <v>1.1230080767903396</v>
      </c>
      <c r="N162">
        <v>1.2197077157632208</v>
      </c>
      <c r="O162">
        <v>1.0907748637993793</v>
      </c>
    </row>
    <row r="163" spans="1:15" x14ac:dyDescent="0.2">
      <c r="A163" s="14">
        <v>43704</v>
      </c>
      <c r="B163">
        <v>2216</v>
      </c>
      <c r="C163">
        <v>2223</v>
      </c>
      <c r="D163">
        <v>1988</v>
      </c>
      <c r="E163">
        <v>1979</v>
      </c>
      <c r="F163">
        <v>1.1232945932289</v>
      </c>
      <c r="G163">
        <v>1.1561752415651201</v>
      </c>
      <c r="H163">
        <v>3.2112430722299502E-2</v>
      </c>
      <c r="I163">
        <v>-1.0239227488124301</v>
      </c>
      <c r="J163">
        <v>-2.93</v>
      </c>
      <c r="L163">
        <v>1.1882876722874196</v>
      </c>
      <c r="M163">
        <v>1.1240628108428206</v>
      </c>
      <c r="N163">
        <v>1.2204001030097191</v>
      </c>
      <c r="O163">
        <v>1.091950380120521</v>
      </c>
    </row>
    <row r="164" spans="1:15" x14ac:dyDescent="0.2">
      <c r="A164" s="14">
        <v>43703</v>
      </c>
      <c r="B164">
        <v>2191</v>
      </c>
      <c r="C164">
        <v>2209</v>
      </c>
      <c r="D164">
        <v>1950</v>
      </c>
      <c r="E164">
        <v>1970</v>
      </c>
      <c r="F164">
        <v>1.1213197969543101</v>
      </c>
      <c r="G164">
        <v>1.1568566769934301</v>
      </c>
      <c r="H164">
        <v>3.1949308967624997E-2</v>
      </c>
      <c r="I164">
        <v>-1.1122894731503501</v>
      </c>
      <c r="J164">
        <v>-3.17</v>
      </c>
      <c r="L164">
        <v>1.1888059859610551</v>
      </c>
      <c r="M164">
        <v>1.124907368025805</v>
      </c>
      <c r="N164">
        <v>1.2207552949286802</v>
      </c>
      <c r="O164">
        <v>1.09295805905818</v>
      </c>
    </row>
    <row r="165" spans="1:15" x14ac:dyDescent="0.2">
      <c r="A165" s="14">
        <v>43700</v>
      </c>
      <c r="B165">
        <v>2271</v>
      </c>
      <c r="C165">
        <v>2275</v>
      </c>
      <c r="D165">
        <v>2027</v>
      </c>
      <c r="E165">
        <v>2009</v>
      </c>
      <c r="F165">
        <v>1.1324041811846599</v>
      </c>
      <c r="G165">
        <v>1.1575441433850799</v>
      </c>
      <c r="H165">
        <v>3.1731225394881199E-2</v>
      </c>
      <c r="I165">
        <v>-0.79227832797369402</v>
      </c>
      <c r="J165">
        <v>-2.2200000000000002</v>
      </c>
      <c r="L165">
        <v>1.1892753687799611</v>
      </c>
      <c r="M165">
        <v>1.1258129179901988</v>
      </c>
      <c r="N165">
        <v>1.2210065941748423</v>
      </c>
      <c r="O165">
        <v>1.0940816925953176</v>
      </c>
    </row>
    <row r="166" spans="1:15" x14ac:dyDescent="0.2">
      <c r="A166" s="14">
        <v>43699</v>
      </c>
      <c r="B166">
        <v>2303</v>
      </c>
      <c r="C166">
        <v>2280</v>
      </c>
      <c r="D166">
        <v>2016</v>
      </c>
      <c r="E166">
        <v>2016</v>
      </c>
      <c r="F166">
        <v>1.13095238095238</v>
      </c>
      <c r="G166">
        <v>1.15806309454908</v>
      </c>
      <c r="H166">
        <v>3.1633950160435603E-2</v>
      </c>
      <c r="I166">
        <v>-0.85701322342646202</v>
      </c>
      <c r="J166">
        <v>-2.4</v>
      </c>
      <c r="L166">
        <v>1.1896970447095156</v>
      </c>
      <c r="M166">
        <v>1.1264291443886443</v>
      </c>
      <c r="N166">
        <v>1.2213309948699511</v>
      </c>
      <c r="O166">
        <v>1.0947951942282088</v>
      </c>
    </row>
    <row r="167" spans="1:15" x14ac:dyDescent="0.2">
      <c r="A167" s="14">
        <v>43698</v>
      </c>
      <c r="B167">
        <v>2279</v>
      </c>
      <c r="C167">
        <v>2288</v>
      </c>
      <c r="D167">
        <v>1991</v>
      </c>
      <c r="E167">
        <v>2001</v>
      </c>
      <c r="F167">
        <v>1.1434282858570699</v>
      </c>
      <c r="G167">
        <v>1.15866106397213</v>
      </c>
      <c r="H167">
        <v>3.1539563045543298E-2</v>
      </c>
      <c r="I167">
        <v>-0.48297365734162101</v>
      </c>
      <c r="J167">
        <v>-1.33</v>
      </c>
      <c r="L167">
        <v>1.1902006270176733</v>
      </c>
      <c r="M167">
        <v>1.1271215009265867</v>
      </c>
      <c r="N167">
        <v>1.2217401900632165</v>
      </c>
      <c r="O167">
        <v>1.0955819378810434</v>
      </c>
    </row>
    <row r="168" spans="1:15" x14ac:dyDescent="0.2">
      <c r="A168" s="14">
        <v>43697</v>
      </c>
      <c r="B168">
        <v>2298</v>
      </c>
      <c r="C168">
        <v>2317</v>
      </c>
      <c r="D168">
        <v>2010</v>
      </c>
      <c r="E168">
        <v>2030</v>
      </c>
      <c r="F168">
        <v>1.14137931034482</v>
      </c>
      <c r="G168">
        <v>1.1587064927345401</v>
      </c>
      <c r="H168">
        <v>3.15200371787486E-2</v>
      </c>
      <c r="I168">
        <v>-0.54971960507080397</v>
      </c>
      <c r="J168">
        <v>-1.52</v>
      </c>
      <c r="L168">
        <v>1.1902265299132886</v>
      </c>
      <c r="M168">
        <v>1.1271864555557916</v>
      </c>
      <c r="N168">
        <v>1.2217465670920373</v>
      </c>
      <c r="O168">
        <v>1.0956664183770428</v>
      </c>
    </row>
    <row r="169" spans="1:15" x14ac:dyDescent="0.2">
      <c r="A169" s="14">
        <v>43696</v>
      </c>
      <c r="B169">
        <v>2293</v>
      </c>
      <c r="C169">
        <v>2293</v>
      </c>
      <c r="D169">
        <v>2008</v>
      </c>
      <c r="E169">
        <v>2016</v>
      </c>
      <c r="F169">
        <v>1.1374007936507899</v>
      </c>
      <c r="G169">
        <v>1.15872857317041</v>
      </c>
      <c r="H169">
        <v>3.1508469316176298E-2</v>
      </c>
      <c r="I169">
        <v>-0.67689037209675695</v>
      </c>
      <c r="J169">
        <v>-1.88</v>
      </c>
      <c r="L169">
        <v>1.1902370424865862</v>
      </c>
      <c r="M169">
        <v>1.1272201038542338</v>
      </c>
      <c r="N169">
        <v>1.2217455118027627</v>
      </c>
      <c r="O169">
        <v>1.0957116345380573</v>
      </c>
    </row>
    <row r="170" spans="1:15" x14ac:dyDescent="0.2">
      <c r="A170" s="14">
        <v>43693</v>
      </c>
      <c r="B170">
        <v>2259</v>
      </c>
      <c r="C170">
        <v>2265</v>
      </c>
      <c r="D170">
        <v>1975</v>
      </c>
      <c r="E170">
        <v>1993</v>
      </c>
      <c r="F170">
        <v>1.13647767185148</v>
      </c>
      <c r="G170">
        <v>1.1589891629520901</v>
      </c>
      <c r="H170">
        <v>3.1411672295029801E-2</v>
      </c>
      <c r="I170">
        <v>-0.71666006474217603</v>
      </c>
      <c r="J170">
        <v>-1.98</v>
      </c>
      <c r="L170">
        <v>1.1904008352471198</v>
      </c>
      <c r="M170">
        <v>1.1275774906570604</v>
      </c>
      <c r="N170">
        <v>1.2218125075421498</v>
      </c>
      <c r="O170">
        <v>1.0961658183620304</v>
      </c>
    </row>
    <row r="171" spans="1:15" x14ac:dyDescent="0.2">
      <c r="A171" s="14">
        <v>43692</v>
      </c>
      <c r="B171">
        <v>2230</v>
      </c>
      <c r="C171">
        <v>2279</v>
      </c>
      <c r="D171">
        <v>1984</v>
      </c>
      <c r="E171">
        <v>1992</v>
      </c>
      <c r="F171">
        <v>1.14407630522088</v>
      </c>
      <c r="G171">
        <v>1.15922872598916</v>
      </c>
      <c r="H171">
        <v>3.1307414572627298E-2</v>
      </c>
      <c r="I171">
        <v>-0.48398824927322398</v>
      </c>
      <c r="J171">
        <v>-1.32</v>
      </c>
      <c r="L171">
        <v>1.1905361405617874</v>
      </c>
      <c r="M171">
        <v>1.1279213114165327</v>
      </c>
      <c r="N171">
        <v>1.2218435551344147</v>
      </c>
      <c r="O171">
        <v>1.0966138968439054</v>
      </c>
    </row>
    <row r="172" spans="1:15" x14ac:dyDescent="0.2">
      <c r="A172" s="14">
        <v>43691</v>
      </c>
      <c r="B172">
        <v>2289</v>
      </c>
      <c r="C172">
        <v>2299</v>
      </c>
      <c r="D172">
        <v>2026</v>
      </c>
      <c r="E172">
        <v>2036</v>
      </c>
      <c r="F172">
        <v>1.12917485265225</v>
      </c>
      <c r="G172">
        <v>1.15945594807107</v>
      </c>
      <c r="H172">
        <v>3.1258421085365903E-2</v>
      </c>
      <c r="I172">
        <v>-0.96873400406630295</v>
      </c>
      <c r="J172">
        <v>-2.68</v>
      </c>
      <c r="L172">
        <v>1.1907143691564359</v>
      </c>
      <c r="M172">
        <v>1.1281975269857041</v>
      </c>
      <c r="N172">
        <v>1.2219727902418018</v>
      </c>
      <c r="O172">
        <v>1.0969391059003382</v>
      </c>
    </row>
    <row r="173" spans="1:15" x14ac:dyDescent="0.2">
      <c r="A173" s="14">
        <v>43690</v>
      </c>
      <c r="B173">
        <v>2235</v>
      </c>
      <c r="C173">
        <v>2246</v>
      </c>
      <c r="D173">
        <v>1984</v>
      </c>
      <c r="E173">
        <v>1986</v>
      </c>
      <c r="F173">
        <v>1.13091641490433</v>
      </c>
      <c r="G173">
        <v>1.1598111865423499</v>
      </c>
      <c r="H173">
        <v>3.1063052846570401E-2</v>
      </c>
      <c r="I173">
        <v>-0.93019742073477496</v>
      </c>
      <c r="J173">
        <v>-2.5499999999999998</v>
      </c>
      <c r="L173">
        <v>1.1908742393889202</v>
      </c>
      <c r="M173">
        <v>1.1287481336957796</v>
      </c>
      <c r="N173">
        <v>1.2219372922354907</v>
      </c>
      <c r="O173">
        <v>1.0976850808492091</v>
      </c>
    </row>
    <row r="174" spans="1:15" x14ac:dyDescent="0.2">
      <c r="A174" s="14">
        <v>43686</v>
      </c>
      <c r="B174">
        <v>2287</v>
      </c>
      <c r="C174">
        <v>2272</v>
      </c>
      <c r="D174">
        <v>2046</v>
      </c>
      <c r="E174">
        <v>2015</v>
      </c>
      <c r="F174">
        <v>1.1275434243176099</v>
      </c>
      <c r="G174">
        <v>1.16011189284703</v>
      </c>
      <c r="H174">
        <v>3.0890564400558901E-2</v>
      </c>
      <c r="I174">
        <v>-1.0543176909007099</v>
      </c>
      <c r="J174">
        <v>-2.89</v>
      </c>
      <c r="L174">
        <v>1.1910024572475888</v>
      </c>
      <c r="M174">
        <v>1.1292213284464712</v>
      </c>
      <c r="N174">
        <v>1.2218930216481478</v>
      </c>
      <c r="O174">
        <v>1.0983307640459121</v>
      </c>
    </row>
    <row r="175" spans="1:15" x14ac:dyDescent="0.2">
      <c r="A175" s="14">
        <v>43685</v>
      </c>
      <c r="B175">
        <v>2275</v>
      </c>
      <c r="C175">
        <v>2263</v>
      </c>
      <c r="D175">
        <v>1990</v>
      </c>
      <c r="E175">
        <v>2007</v>
      </c>
      <c r="F175">
        <v>1.1275535625311399</v>
      </c>
      <c r="G175">
        <v>1.1604129280611299</v>
      </c>
      <c r="H175">
        <v>3.06810120433012E-2</v>
      </c>
      <c r="I175">
        <v>-1.07100005318014</v>
      </c>
      <c r="J175">
        <v>-2.91</v>
      </c>
      <c r="L175">
        <v>1.1910939401044311</v>
      </c>
      <c r="M175">
        <v>1.1297319160178287</v>
      </c>
      <c r="N175">
        <v>1.2217749521477324</v>
      </c>
      <c r="O175">
        <v>1.0990509039745275</v>
      </c>
    </row>
    <row r="176" spans="1:15" x14ac:dyDescent="0.2">
      <c r="A176" s="14">
        <v>43684</v>
      </c>
      <c r="B176">
        <v>2279</v>
      </c>
      <c r="C176">
        <v>2294</v>
      </c>
      <c r="D176">
        <v>2020</v>
      </c>
      <c r="E176">
        <v>2001</v>
      </c>
      <c r="F176">
        <v>1.14642678660669</v>
      </c>
      <c r="G176">
        <v>1.16066984328531</v>
      </c>
      <c r="H176">
        <v>3.0484828349146901E-2</v>
      </c>
      <c r="I176">
        <v>-0.46721787360876599</v>
      </c>
      <c r="J176">
        <v>-1.24</v>
      </c>
      <c r="L176">
        <v>1.191154671634457</v>
      </c>
      <c r="M176">
        <v>1.130185014936163</v>
      </c>
      <c r="N176">
        <v>1.2216394999836038</v>
      </c>
      <c r="O176">
        <v>1.0997001865870162</v>
      </c>
    </row>
    <row r="177" spans="1:15" x14ac:dyDescent="0.2">
      <c r="A177" s="14">
        <v>43683</v>
      </c>
      <c r="B177">
        <v>2219</v>
      </c>
      <c r="C177">
        <v>2292</v>
      </c>
      <c r="D177">
        <v>1958</v>
      </c>
      <c r="E177">
        <v>2042</v>
      </c>
      <c r="F177">
        <v>1.12242899118511</v>
      </c>
      <c r="G177">
        <v>1.1606321527972201</v>
      </c>
      <c r="H177">
        <v>3.0504156067447399E-2</v>
      </c>
      <c r="I177">
        <v>-1.2523920192265201</v>
      </c>
      <c r="J177">
        <v>-3.4</v>
      </c>
      <c r="L177">
        <v>1.1911363088646676</v>
      </c>
      <c r="M177">
        <v>1.1301279967297726</v>
      </c>
      <c r="N177">
        <v>1.2216404649321149</v>
      </c>
      <c r="O177">
        <v>1.0996238406623253</v>
      </c>
    </row>
    <row r="178" spans="1:15" x14ac:dyDescent="0.2">
      <c r="A178" s="14">
        <v>43682</v>
      </c>
      <c r="B178">
        <v>2353</v>
      </c>
      <c r="C178">
        <v>2314</v>
      </c>
      <c r="D178">
        <v>2057</v>
      </c>
      <c r="E178">
        <v>2040</v>
      </c>
      <c r="F178">
        <v>1.1343137254901901</v>
      </c>
      <c r="G178">
        <v>1.1610742052190799</v>
      </c>
      <c r="H178">
        <v>3.0185895756003299E-2</v>
      </c>
      <c r="I178">
        <v>-0.88652263113847496</v>
      </c>
      <c r="J178">
        <v>-2.36</v>
      </c>
      <c r="L178">
        <v>1.1912601009750832</v>
      </c>
      <c r="M178">
        <v>1.1308883094630766</v>
      </c>
      <c r="N178">
        <v>1.2214459967310864</v>
      </c>
      <c r="O178">
        <v>1.1007024137070733</v>
      </c>
    </row>
    <row r="179" spans="1:15" x14ac:dyDescent="0.2">
      <c r="A179" s="14">
        <v>43679</v>
      </c>
      <c r="B179">
        <v>2440</v>
      </c>
      <c r="C179">
        <v>2393</v>
      </c>
      <c r="D179">
        <v>2157</v>
      </c>
      <c r="E179">
        <v>2092</v>
      </c>
      <c r="F179">
        <v>1.14388145315487</v>
      </c>
      <c r="G179">
        <v>1.1612893517301199</v>
      </c>
      <c r="H179">
        <v>3.0051601762087599E-2</v>
      </c>
      <c r="I179">
        <v>-0.57926691272773001</v>
      </c>
      <c r="J179">
        <v>-1.52</v>
      </c>
      <c r="L179">
        <v>1.1913409534922075</v>
      </c>
      <c r="M179">
        <v>1.1312377499680324</v>
      </c>
      <c r="N179">
        <v>1.2213925552542952</v>
      </c>
      <c r="O179">
        <v>1.1011861482059446</v>
      </c>
    </row>
    <row r="180" spans="1:15" x14ac:dyDescent="0.2">
      <c r="A180" s="14">
        <v>43678</v>
      </c>
      <c r="B180">
        <v>2420</v>
      </c>
      <c r="C180">
        <v>2540</v>
      </c>
      <c r="D180">
        <v>2180</v>
      </c>
      <c r="E180">
        <v>2228</v>
      </c>
      <c r="F180">
        <v>1.1400359066427199</v>
      </c>
      <c r="G180">
        <v>1.1614138995213199</v>
      </c>
      <c r="H180">
        <v>2.9998507247908202E-2</v>
      </c>
      <c r="I180">
        <v>-0.71263522221047204</v>
      </c>
      <c r="J180">
        <v>-1.88</v>
      </c>
      <c r="L180">
        <v>1.1914124067692282</v>
      </c>
      <c r="M180">
        <v>1.1314153922734116</v>
      </c>
      <c r="N180">
        <v>1.2214109140171363</v>
      </c>
      <c r="O180">
        <v>1.1014168850255035</v>
      </c>
    </row>
    <row r="181" spans="1:15" x14ac:dyDescent="0.2">
      <c r="A181" s="14">
        <v>43677</v>
      </c>
      <c r="B181">
        <v>2477</v>
      </c>
      <c r="C181">
        <v>2508</v>
      </c>
      <c r="D181">
        <v>2250</v>
      </c>
      <c r="E181">
        <v>2279</v>
      </c>
      <c r="F181">
        <v>1.1004826678367701</v>
      </c>
      <c r="G181">
        <v>1.16165343151444</v>
      </c>
      <c r="H181">
        <v>2.98984080382294E-2</v>
      </c>
      <c r="I181">
        <v>-2.04595387150566</v>
      </c>
      <c r="J181">
        <v>-5.56</v>
      </c>
      <c r="L181">
        <v>1.1915518395526694</v>
      </c>
      <c r="M181">
        <v>1.1317550234762106</v>
      </c>
      <c r="N181">
        <v>1.2214502475908988</v>
      </c>
      <c r="O181">
        <v>1.1018566154379812</v>
      </c>
    </row>
    <row r="182" spans="1:15" x14ac:dyDescent="0.2">
      <c r="A182" s="14">
        <v>43676</v>
      </c>
      <c r="B182">
        <v>2447</v>
      </c>
      <c r="C182">
        <v>2468</v>
      </c>
      <c r="D182">
        <v>2240</v>
      </c>
      <c r="E182">
        <v>2245</v>
      </c>
      <c r="F182">
        <v>1.09933184855233</v>
      </c>
      <c r="G182">
        <v>1.16257246095064</v>
      </c>
      <c r="H182">
        <v>2.9051348609863598E-2</v>
      </c>
      <c r="I182">
        <v>-2.1768563397031002</v>
      </c>
      <c r="J182">
        <v>-5.75</v>
      </c>
      <c r="L182">
        <v>1.1916238095605036</v>
      </c>
      <c r="M182">
        <v>1.1335211123407765</v>
      </c>
      <c r="N182">
        <v>1.2206751581703672</v>
      </c>
      <c r="O182">
        <v>1.1044697637309129</v>
      </c>
    </row>
    <row r="183" spans="1:15" x14ac:dyDescent="0.2">
      <c r="A183" s="14">
        <v>43675</v>
      </c>
      <c r="B183">
        <v>2501</v>
      </c>
      <c r="C183">
        <v>2439</v>
      </c>
      <c r="D183">
        <v>2270</v>
      </c>
      <c r="E183">
        <v>2233</v>
      </c>
      <c r="F183">
        <v>1.09225257501119</v>
      </c>
      <c r="G183">
        <v>1.16357151085697</v>
      </c>
      <c r="H183">
        <v>2.81332410717498E-2</v>
      </c>
      <c r="I183">
        <v>-2.5350415781774398</v>
      </c>
      <c r="J183">
        <v>-6.53</v>
      </c>
      <c r="L183">
        <v>1.1917047519287198</v>
      </c>
      <c r="M183">
        <v>1.1354382697852201</v>
      </c>
      <c r="N183">
        <v>1.2198379930004695</v>
      </c>
      <c r="O183">
        <v>1.1073050287134705</v>
      </c>
    </row>
    <row r="184" spans="1:15" x14ac:dyDescent="0.2">
      <c r="A184" s="14">
        <v>43672</v>
      </c>
      <c r="B184">
        <v>2550</v>
      </c>
      <c r="C184">
        <v>2506</v>
      </c>
      <c r="D184">
        <v>2288</v>
      </c>
      <c r="E184">
        <v>2279</v>
      </c>
      <c r="F184">
        <v>1.09960508995173</v>
      </c>
      <c r="G184">
        <v>1.1648060083435099</v>
      </c>
      <c r="H184">
        <v>2.69845877935696E-2</v>
      </c>
      <c r="I184">
        <v>-2.4162280665749698</v>
      </c>
      <c r="J184">
        <v>-5.93</v>
      </c>
      <c r="L184">
        <v>1.1917905961370794</v>
      </c>
      <c r="M184">
        <v>1.1378214205499404</v>
      </c>
      <c r="N184">
        <v>1.2187751839306491</v>
      </c>
      <c r="O184">
        <v>1.1108368327563707</v>
      </c>
    </row>
    <row r="185" spans="1:15" x14ac:dyDescent="0.2">
      <c r="A185" s="14">
        <v>43671</v>
      </c>
      <c r="B185">
        <v>2570</v>
      </c>
      <c r="C185">
        <v>2559</v>
      </c>
      <c r="D185">
        <v>2300</v>
      </c>
      <c r="E185">
        <v>2299</v>
      </c>
      <c r="F185">
        <v>1.1130926489778099</v>
      </c>
      <c r="G185">
        <v>1.1657481373546099</v>
      </c>
      <c r="H185">
        <v>2.5903581765800199E-2</v>
      </c>
      <c r="I185">
        <v>-2.0327493260531901</v>
      </c>
      <c r="J185">
        <v>-4.7300000000000004</v>
      </c>
      <c r="L185">
        <v>1.1916517191204101</v>
      </c>
      <c r="M185">
        <v>1.1398445555888097</v>
      </c>
      <c r="N185">
        <v>1.2175553008862103</v>
      </c>
      <c r="O185">
        <v>1.1139409738230095</v>
      </c>
    </row>
    <row r="186" spans="1:15" x14ac:dyDescent="0.2">
      <c r="A186" s="14">
        <v>43670</v>
      </c>
      <c r="B186">
        <v>2558</v>
      </c>
      <c r="C186">
        <v>2557</v>
      </c>
      <c r="D186">
        <v>2268</v>
      </c>
      <c r="E186">
        <v>2278</v>
      </c>
      <c r="F186">
        <v>1.12247585601404</v>
      </c>
      <c r="G186">
        <v>1.1664394912591001</v>
      </c>
      <c r="H186">
        <v>2.5170581830899399E-2</v>
      </c>
      <c r="I186">
        <v>-1.7466276918194501</v>
      </c>
      <c r="J186">
        <v>-3.92</v>
      </c>
      <c r="L186">
        <v>1.1916100730899994</v>
      </c>
      <c r="M186">
        <v>1.1412689094282007</v>
      </c>
      <c r="N186">
        <v>1.2167806549208988</v>
      </c>
      <c r="O186">
        <v>1.1160983275973013</v>
      </c>
    </row>
    <row r="187" spans="1:15" x14ac:dyDescent="0.2">
      <c r="A187" s="14">
        <v>43669</v>
      </c>
      <c r="B187">
        <v>2487</v>
      </c>
      <c r="C187">
        <v>2530</v>
      </c>
      <c r="D187">
        <v>2219</v>
      </c>
      <c r="E187">
        <v>2259</v>
      </c>
      <c r="F187">
        <v>1.11996458610004</v>
      </c>
      <c r="G187">
        <v>1.16695341975914</v>
      </c>
      <c r="H187">
        <v>2.4655930822090399E-2</v>
      </c>
      <c r="I187">
        <v>-1.9057821827194601</v>
      </c>
      <c r="J187">
        <v>-4.2</v>
      </c>
      <c r="L187">
        <v>1.1916093505812304</v>
      </c>
      <c r="M187">
        <v>1.1422974889370496</v>
      </c>
      <c r="N187">
        <v>1.2162652814033208</v>
      </c>
      <c r="O187">
        <v>1.1176415581149592</v>
      </c>
    </row>
    <row r="188" spans="1:15" x14ac:dyDescent="0.2">
      <c r="A188" s="14">
        <v>43668</v>
      </c>
      <c r="B188">
        <v>2552</v>
      </c>
      <c r="C188">
        <v>2547</v>
      </c>
      <c r="D188">
        <v>2234</v>
      </c>
      <c r="E188">
        <v>2212</v>
      </c>
      <c r="F188">
        <v>1.1514466546112101</v>
      </c>
      <c r="G188">
        <v>1.1676747710653499</v>
      </c>
      <c r="H188">
        <v>2.4054723900827E-2</v>
      </c>
      <c r="I188">
        <v>-0.67463324547201498</v>
      </c>
      <c r="J188">
        <v>-1.41</v>
      </c>
      <c r="L188">
        <v>1.191729494966177</v>
      </c>
      <c r="M188">
        <v>1.1436200471645228</v>
      </c>
      <c r="N188">
        <v>1.2157842188670038</v>
      </c>
      <c r="O188">
        <v>1.119565323263696</v>
      </c>
    </row>
    <row r="189" spans="1:15" x14ac:dyDescent="0.2">
      <c r="A189" s="14">
        <v>43665</v>
      </c>
      <c r="B189">
        <v>2492</v>
      </c>
      <c r="C189">
        <v>2552</v>
      </c>
      <c r="D189">
        <v>2174</v>
      </c>
      <c r="E189">
        <v>2232</v>
      </c>
      <c r="F189">
        <v>1.1433691756272399</v>
      </c>
      <c r="G189">
        <v>1.16762412345219</v>
      </c>
      <c r="H189">
        <v>2.4092807973489901E-2</v>
      </c>
      <c r="I189">
        <v>-1.0067298030035099</v>
      </c>
      <c r="J189">
        <v>-2.12</v>
      </c>
      <c r="L189">
        <v>1.1917169314256799</v>
      </c>
      <c r="M189">
        <v>1.1435313154787001</v>
      </c>
      <c r="N189">
        <v>1.2158097393991698</v>
      </c>
      <c r="O189">
        <v>1.1194385075052102</v>
      </c>
    </row>
    <row r="190" spans="1:15" x14ac:dyDescent="0.2">
      <c r="A190" s="14">
        <v>43664</v>
      </c>
      <c r="B190">
        <v>2541</v>
      </c>
      <c r="C190">
        <v>2498</v>
      </c>
      <c r="D190">
        <v>2211</v>
      </c>
      <c r="E190">
        <v>2160</v>
      </c>
      <c r="F190">
        <v>1.1564814814814799</v>
      </c>
      <c r="G190">
        <v>1.16774575322962</v>
      </c>
      <c r="H190">
        <v>2.39928716422271E-2</v>
      </c>
      <c r="I190">
        <v>-0.46948409994906998</v>
      </c>
      <c r="J190">
        <v>-0.97</v>
      </c>
      <c r="L190">
        <v>1.1917386248718471</v>
      </c>
      <c r="M190">
        <v>1.143752881587393</v>
      </c>
      <c r="N190">
        <v>1.2157314965140742</v>
      </c>
      <c r="O190">
        <v>1.1197600099451659</v>
      </c>
    </row>
    <row r="191" spans="1:15" x14ac:dyDescent="0.2">
      <c r="A191" s="14">
        <v>43663</v>
      </c>
      <c r="B191">
        <v>2577</v>
      </c>
      <c r="C191">
        <v>2568</v>
      </c>
      <c r="D191">
        <v>2222</v>
      </c>
      <c r="E191">
        <v>2240</v>
      </c>
      <c r="F191">
        <v>1.14642857142857</v>
      </c>
      <c r="G191">
        <v>1.1675118015852399</v>
      </c>
      <c r="H191">
        <v>2.41863339296793E-2</v>
      </c>
      <c r="I191">
        <v>-0.871700118669263</v>
      </c>
      <c r="J191">
        <v>-1.84</v>
      </c>
      <c r="L191">
        <v>1.1916981355149192</v>
      </c>
      <c r="M191">
        <v>1.1433254676555606</v>
      </c>
      <c r="N191">
        <v>1.2158844694445985</v>
      </c>
      <c r="O191">
        <v>1.1191391337258814</v>
      </c>
    </row>
    <row r="192" spans="1:15" x14ac:dyDescent="0.2">
      <c r="A192" s="14">
        <v>43662</v>
      </c>
      <c r="B192">
        <v>2590</v>
      </c>
      <c r="C192">
        <v>2599</v>
      </c>
      <c r="D192">
        <v>2200</v>
      </c>
      <c r="E192">
        <v>2225</v>
      </c>
      <c r="F192">
        <v>1.16808988764044</v>
      </c>
      <c r="G192">
        <v>1.1676032162533001</v>
      </c>
      <c r="H192">
        <v>2.4119338868611898E-2</v>
      </c>
      <c r="I192">
        <v>2.0177642090286899E-2</v>
      </c>
      <c r="J192">
        <v>0.04</v>
      </c>
      <c r="L192">
        <v>1.1917225551219119</v>
      </c>
      <c r="M192">
        <v>1.1434838773846883</v>
      </c>
      <c r="N192">
        <v>1.215841893990524</v>
      </c>
      <c r="O192">
        <v>1.1193645385160762</v>
      </c>
    </row>
    <row r="193" spans="1:15" x14ac:dyDescent="0.2">
      <c r="A193" s="14">
        <v>43658</v>
      </c>
      <c r="B193">
        <v>2570</v>
      </c>
      <c r="C193">
        <v>2595</v>
      </c>
      <c r="D193">
        <v>2213</v>
      </c>
      <c r="E193">
        <v>2209</v>
      </c>
      <c r="F193">
        <v>1.17473970122227</v>
      </c>
      <c r="G193">
        <v>1.16773814387755</v>
      </c>
      <c r="H193">
        <v>2.4149969826218601E-2</v>
      </c>
      <c r="I193">
        <v>0.28991992102257402</v>
      </c>
      <c r="J193">
        <v>0.6</v>
      </c>
      <c r="L193">
        <v>1.1918881137037687</v>
      </c>
      <c r="M193">
        <v>1.1435881740513314</v>
      </c>
      <c r="N193">
        <v>1.2160380835299873</v>
      </c>
      <c r="O193">
        <v>1.1194382042251128</v>
      </c>
    </row>
    <row r="194" spans="1:15" x14ac:dyDescent="0.2">
      <c r="A194" s="14">
        <v>43657</v>
      </c>
      <c r="B194">
        <v>2518</v>
      </c>
      <c r="C194">
        <v>2559</v>
      </c>
      <c r="D194">
        <v>2185</v>
      </c>
      <c r="E194">
        <v>2206</v>
      </c>
      <c r="F194">
        <v>1.1600181323662699</v>
      </c>
      <c r="G194">
        <v>1.16782275673884</v>
      </c>
      <c r="H194">
        <v>2.4185443495908902E-2</v>
      </c>
      <c r="I194">
        <v>-0.32269924568002401</v>
      </c>
      <c r="J194">
        <v>-0.67</v>
      </c>
      <c r="L194">
        <v>1.192008200234749</v>
      </c>
      <c r="M194">
        <v>1.1436373132429309</v>
      </c>
      <c r="N194">
        <v>1.2161936437306577</v>
      </c>
      <c r="O194">
        <v>1.1194518697470222</v>
      </c>
    </row>
    <row r="195" spans="1:15" x14ac:dyDescent="0.2">
      <c r="A195" s="14">
        <v>43656</v>
      </c>
      <c r="B195">
        <v>2543</v>
      </c>
      <c r="C195">
        <v>2524</v>
      </c>
      <c r="D195">
        <v>2203</v>
      </c>
      <c r="E195">
        <v>2185</v>
      </c>
      <c r="F195">
        <v>1.15514874141876</v>
      </c>
      <c r="G195">
        <v>1.1683683892792101</v>
      </c>
      <c r="H195">
        <v>2.44632308447237E-2</v>
      </c>
      <c r="I195">
        <v>-0.54038846889687797</v>
      </c>
      <c r="J195">
        <v>-1.1399999999999999</v>
      </c>
      <c r="L195">
        <v>1.1928316201239337</v>
      </c>
      <c r="M195">
        <v>1.1439051584344864</v>
      </c>
      <c r="N195">
        <v>1.2172948509686574</v>
      </c>
      <c r="O195">
        <v>1.1194419275897627</v>
      </c>
    </row>
    <row r="196" spans="1:15" x14ac:dyDescent="0.2">
      <c r="A196" s="14">
        <v>43655</v>
      </c>
      <c r="B196">
        <v>2621</v>
      </c>
      <c r="C196">
        <v>2557</v>
      </c>
      <c r="D196">
        <v>2235</v>
      </c>
      <c r="E196">
        <v>2219</v>
      </c>
      <c r="F196">
        <v>1.15232086525461</v>
      </c>
      <c r="G196">
        <v>1.1685459357975001</v>
      </c>
      <c r="H196">
        <v>2.44149164069133E-2</v>
      </c>
      <c r="I196">
        <v>-0.66455564592024996</v>
      </c>
      <c r="J196">
        <v>-1.41</v>
      </c>
      <c r="L196">
        <v>1.1929608522044135</v>
      </c>
      <c r="M196">
        <v>1.1441310193905867</v>
      </c>
      <c r="N196">
        <v>1.2173757686113267</v>
      </c>
      <c r="O196">
        <v>1.1197161029836735</v>
      </c>
    </row>
    <row r="197" spans="1:15" x14ac:dyDescent="0.2">
      <c r="A197" s="14">
        <v>43654</v>
      </c>
      <c r="B197">
        <v>2642</v>
      </c>
      <c r="C197">
        <v>2634</v>
      </c>
      <c r="D197">
        <v>2249</v>
      </c>
      <c r="E197">
        <v>2236</v>
      </c>
      <c r="F197">
        <v>1.1779964221824599</v>
      </c>
      <c r="G197">
        <v>1.16900972333367</v>
      </c>
      <c r="H197">
        <v>2.44326725758462E-2</v>
      </c>
      <c r="I197">
        <v>0.36781481112601899</v>
      </c>
      <c r="J197">
        <v>0.76</v>
      </c>
      <c r="L197">
        <v>1.1934423959095162</v>
      </c>
      <c r="M197">
        <v>1.1445770507578239</v>
      </c>
      <c r="N197">
        <v>1.2178750684853625</v>
      </c>
      <c r="O197">
        <v>1.1201443781819775</v>
      </c>
    </row>
    <row r="198" spans="1:15" x14ac:dyDescent="0.2">
      <c r="A198" s="14">
        <v>43651</v>
      </c>
      <c r="B198">
        <v>2656</v>
      </c>
      <c r="C198">
        <v>2650</v>
      </c>
      <c r="D198">
        <v>2255</v>
      </c>
      <c r="E198">
        <v>2239</v>
      </c>
      <c r="F198">
        <v>1.1835640911120999</v>
      </c>
      <c r="G198">
        <v>1.1689036669591499</v>
      </c>
      <c r="H198">
        <v>2.4410687094785499E-2</v>
      </c>
      <c r="I198">
        <v>0.60057400662369398</v>
      </c>
      <c r="J198">
        <v>1.24</v>
      </c>
      <c r="L198">
        <v>1.1933143540539355</v>
      </c>
      <c r="M198">
        <v>1.1444929798643644</v>
      </c>
      <c r="N198">
        <v>1.217725041148721</v>
      </c>
      <c r="O198">
        <v>1.1200822927695788</v>
      </c>
    </row>
    <row r="199" spans="1:15" x14ac:dyDescent="0.2">
      <c r="A199" s="14">
        <v>43650</v>
      </c>
      <c r="B199">
        <v>2660</v>
      </c>
      <c r="C199">
        <v>2659</v>
      </c>
      <c r="D199">
        <v>2258</v>
      </c>
      <c r="E199">
        <v>2254</v>
      </c>
      <c r="F199">
        <v>1.1796805678793201</v>
      </c>
      <c r="G199">
        <v>1.16843104575811</v>
      </c>
      <c r="H199">
        <v>2.44653516033045E-2</v>
      </c>
      <c r="I199">
        <v>0.45981444712578601</v>
      </c>
      <c r="J199">
        <v>0.95</v>
      </c>
      <c r="L199">
        <v>1.1928963973614144</v>
      </c>
      <c r="M199">
        <v>1.1439656941548055</v>
      </c>
      <c r="N199">
        <v>1.217361748964719</v>
      </c>
      <c r="O199">
        <v>1.1195003425515009</v>
      </c>
    </row>
    <row r="200" spans="1:15" x14ac:dyDescent="0.2">
      <c r="A200" s="14">
        <v>43649</v>
      </c>
      <c r="B200">
        <v>2680</v>
      </c>
      <c r="C200">
        <v>2658</v>
      </c>
      <c r="D200">
        <v>2296</v>
      </c>
      <c r="E200">
        <v>2258</v>
      </c>
      <c r="F200">
        <v>1.17714791851195</v>
      </c>
      <c r="G200">
        <v>1.16800561524441</v>
      </c>
      <c r="H200">
        <v>2.45433288726352E-2</v>
      </c>
      <c r="I200">
        <v>0.37249646594319402</v>
      </c>
      <c r="J200">
        <v>0.78</v>
      </c>
      <c r="L200">
        <v>1.1925489441170452</v>
      </c>
      <c r="M200">
        <v>1.1434622863717749</v>
      </c>
      <c r="N200">
        <v>1.2170922729896805</v>
      </c>
      <c r="O200">
        <v>1.1189189574991396</v>
      </c>
    </row>
    <row r="201" spans="1:15" x14ac:dyDescent="0.2">
      <c r="A201" s="14">
        <v>43648</v>
      </c>
      <c r="B201">
        <v>2720</v>
      </c>
      <c r="C201">
        <v>2719</v>
      </c>
      <c r="D201">
        <v>2294</v>
      </c>
      <c r="E201">
        <v>2319</v>
      </c>
      <c r="F201">
        <v>1.1724881414402699</v>
      </c>
      <c r="G201">
        <v>1.16748347872654</v>
      </c>
      <c r="H201">
        <v>2.47588831647833E-2</v>
      </c>
      <c r="I201">
        <v>0.202136044684296</v>
      </c>
      <c r="J201">
        <v>0.43</v>
      </c>
      <c r="L201">
        <v>1.1922423618913234</v>
      </c>
      <c r="M201">
        <v>1.1427245955617567</v>
      </c>
      <c r="N201">
        <v>1.2170012450561065</v>
      </c>
      <c r="O201">
        <v>1.1179657123969735</v>
      </c>
    </row>
    <row r="202" spans="1:15" x14ac:dyDescent="0.2">
      <c r="A202" s="14">
        <v>43647</v>
      </c>
      <c r="B202">
        <v>2720</v>
      </c>
      <c r="C202">
        <v>2728</v>
      </c>
      <c r="D202">
        <v>2257</v>
      </c>
      <c r="E202">
        <v>2298</v>
      </c>
      <c r="F202">
        <v>1.1871192341166199</v>
      </c>
      <c r="G202">
        <v>1.1669293355397901</v>
      </c>
      <c r="H202">
        <v>2.5103370725125699E-2</v>
      </c>
      <c r="I202">
        <v>0.80427042240270996</v>
      </c>
      <c r="J202">
        <v>1.7</v>
      </c>
      <c r="L202">
        <v>1.1920327062649159</v>
      </c>
      <c r="M202">
        <v>1.1418259648146643</v>
      </c>
      <c r="N202">
        <v>1.2171360769900414</v>
      </c>
      <c r="O202">
        <v>1.1167225940895387</v>
      </c>
    </row>
    <row r="203" spans="1:15" x14ac:dyDescent="0.2">
      <c r="A203" s="14">
        <v>43644</v>
      </c>
      <c r="B203">
        <v>2650</v>
      </c>
      <c r="C203">
        <v>2667</v>
      </c>
      <c r="D203">
        <v>2231</v>
      </c>
      <c r="E203">
        <v>2234</v>
      </c>
      <c r="F203">
        <v>1.1938227394807499</v>
      </c>
      <c r="G203">
        <v>1.16605122729293</v>
      </c>
      <c r="H203">
        <v>2.5529999447176498E-2</v>
      </c>
      <c r="I203">
        <v>1.0877991691804301</v>
      </c>
      <c r="J203">
        <v>2.33</v>
      </c>
      <c r="L203">
        <v>1.1915812267401065</v>
      </c>
      <c r="M203">
        <v>1.1405212278457535</v>
      </c>
      <c r="N203">
        <v>1.217111226187283</v>
      </c>
      <c r="O203">
        <v>1.114991228398577</v>
      </c>
    </row>
    <row r="204" spans="1:15" x14ac:dyDescent="0.2">
      <c r="A204" s="14">
        <v>43643</v>
      </c>
      <c r="B204">
        <v>2625</v>
      </c>
      <c r="C204">
        <v>2664</v>
      </c>
      <c r="D204">
        <v>2211</v>
      </c>
      <c r="E204">
        <v>2227</v>
      </c>
      <c r="F204">
        <v>1.19622810956443</v>
      </c>
      <c r="G204">
        <v>1.1649910381419499</v>
      </c>
      <c r="H204">
        <v>2.6001362206049799E-2</v>
      </c>
      <c r="I204">
        <v>1.2013628814881501</v>
      </c>
      <c r="J204">
        <v>2.61</v>
      </c>
      <c r="L204">
        <v>1.1909924003479997</v>
      </c>
      <c r="M204">
        <v>1.1389896759359002</v>
      </c>
      <c r="N204">
        <v>1.2169937625540495</v>
      </c>
      <c r="O204">
        <v>1.1129883137298504</v>
      </c>
    </row>
    <row r="205" spans="1:15" x14ac:dyDescent="0.2">
      <c r="A205" s="14">
        <v>43642</v>
      </c>
      <c r="B205">
        <v>2591</v>
      </c>
      <c r="C205">
        <v>2607</v>
      </c>
      <c r="D205">
        <v>2167</v>
      </c>
      <c r="E205">
        <v>2182</v>
      </c>
      <c r="F205">
        <v>1.1947754353803799</v>
      </c>
      <c r="G205">
        <v>1.1638076104778701</v>
      </c>
      <c r="H205">
        <v>2.6566412710604E-2</v>
      </c>
      <c r="I205">
        <v>1.1656758193079899</v>
      </c>
      <c r="J205">
        <v>2.59</v>
      </c>
      <c r="L205">
        <v>1.1903740231884741</v>
      </c>
      <c r="M205">
        <v>1.1372411977672661</v>
      </c>
      <c r="N205">
        <v>1.2169404358990781</v>
      </c>
      <c r="O205">
        <v>1.1106747850566621</v>
      </c>
    </row>
    <row r="206" spans="1:15" x14ac:dyDescent="0.2">
      <c r="A206" s="14">
        <v>43641</v>
      </c>
      <c r="B206">
        <v>2661</v>
      </c>
      <c r="C206">
        <v>2622</v>
      </c>
      <c r="D206">
        <v>2209</v>
      </c>
      <c r="E206">
        <v>2176</v>
      </c>
      <c r="F206">
        <v>1.20496323529411</v>
      </c>
      <c r="G206">
        <v>1.16250394320026</v>
      </c>
      <c r="H206">
        <v>2.7400682177167901E-2</v>
      </c>
      <c r="I206">
        <v>1.5495706208814</v>
      </c>
      <c r="J206">
        <v>3.52</v>
      </c>
      <c r="L206">
        <v>1.1899046253774279</v>
      </c>
      <c r="M206">
        <v>1.135103261023092</v>
      </c>
      <c r="N206">
        <v>1.2173053075545957</v>
      </c>
      <c r="O206">
        <v>1.1077025788459243</v>
      </c>
    </row>
    <row r="207" spans="1:15" x14ac:dyDescent="0.2">
      <c r="A207" s="14">
        <v>43640</v>
      </c>
      <c r="B207">
        <v>2654</v>
      </c>
      <c r="C207">
        <v>2650</v>
      </c>
      <c r="D207">
        <v>2188</v>
      </c>
      <c r="E207">
        <v>2188</v>
      </c>
      <c r="F207">
        <v>1.2111517367458799</v>
      </c>
      <c r="G207">
        <v>1.1608971904674501</v>
      </c>
      <c r="H207">
        <v>2.8379510884613199E-2</v>
      </c>
      <c r="I207">
        <v>1.7708038197965501</v>
      </c>
      <c r="J207">
        <v>4.1500000000000004</v>
      </c>
      <c r="L207">
        <v>1.1892767013520633</v>
      </c>
      <c r="M207">
        <v>1.1325176795828369</v>
      </c>
      <c r="N207">
        <v>1.2176562122366765</v>
      </c>
      <c r="O207">
        <v>1.1041381686982237</v>
      </c>
    </row>
    <row r="208" spans="1:15" x14ac:dyDescent="0.2">
      <c r="A208" s="14">
        <v>43637</v>
      </c>
      <c r="B208">
        <v>2654</v>
      </c>
      <c r="C208">
        <v>2635</v>
      </c>
      <c r="D208">
        <v>2170</v>
      </c>
      <c r="E208">
        <v>2182</v>
      </c>
      <c r="F208">
        <v>1.20760769935838</v>
      </c>
      <c r="G208">
        <v>1.15908024919145</v>
      </c>
      <c r="H208">
        <v>2.94460848603318E-2</v>
      </c>
      <c r="I208">
        <v>1.6480102668013299</v>
      </c>
      <c r="J208">
        <v>4.0199999999999996</v>
      </c>
      <c r="L208">
        <v>1.1885263340517818</v>
      </c>
      <c r="M208">
        <v>1.1296341643311183</v>
      </c>
      <c r="N208">
        <v>1.2179724189121137</v>
      </c>
      <c r="O208">
        <v>1.1001880794707863</v>
      </c>
    </row>
    <row r="209" spans="1:15" x14ac:dyDescent="0.2">
      <c r="A209" s="14">
        <v>43636</v>
      </c>
      <c r="B209">
        <v>2648</v>
      </c>
      <c r="C209">
        <v>2646</v>
      </c>
      <c r="D209">
        <v>2167</v>
      </c>
      <c r="E209">
        <v>2175</v>
      </c>
      <c r="F209">
        <v>1.21655172413793</v>
      </c>
      <c r="G209">
        <v>1.1572024076937699</v>
      </c>
      <c r="H209">
        <v>3.07532690505069E-2</v>
      </c>
      <c r="I209">
        <v>1.9298539074557699</v>
      </c>
      <c r="J209">
        <v>4.88</v>
      </c>
      <c r="L209">
        <v>1.1879556767442767</v>
      </c>
      <c r="M209">
        <v>1.1264491386432631</v>
      </c>
      <c r="N209">
        <v>1.2187089457947837</v>
      </c>
      <c r="O209">
        <v>1.0956958695927561</v>
      </c>
    </row>
    <row r="210" spans="1:15" x14ac:dyDescent="0.2">
      <c r="A210" s="14">
        <v>43635</v>
      </c>
      <c r="B210">
        <v>2615</v>
      </c>
      <c r="C210">
        <v>2637</v>
      </c>
      <c r="D210">
        <v>2130</v>
      </c>
      <c r="E210">
        <v>2167</v>
      </c>
      <c r="F210">
        <v>1.21688970927549</v>
      </c>
      <c r="G210">
        <v>1.15533067637193</v>
      </c>
      <c r="H210">
        <v>3.1350304475422197E-2</v>
      </c>
      <c r="I210">
        <v>1.96358644464916</v>
      </c>
      <c r="J210">
        <v>5.0599999999999996</v>
      </c>
      <c r="L210">
        <v>1.1866809808473522</v>
      </c>
      <c r="M210">
        <v>1.1239803718965078</v>
      </c>
      <c r="N210">
        <v>1.2180312853227744</v>
      </c>
      <c r="O210">
        <v>1.0926300674210856</v>
      </c>
    </row>
    <row r="211" spans="1:15" x14ac:dyDescent="0.2">
      <c r="A211" s="14">
        <v>43634</v>
      </c>
      <c r="B211">
        <v>2564</v>
      </c>
      <c r="C211">
        <v>2569</v>
      </c>
      <c r="D211">
        <v>2100</v>
      </c>
      <c r="E211">
        <v>2099</v>
      </c>
      <c r="F211">
        <v>1.2239161505478799</v>
      </c>
      <c r="G211">
        <v>1.15345291266321</v>
      </c>
      <c r="H211">
        <v>3.1821041768450797E-2</v>
      </c>
      <c r="I211">
        <v>2.2143598690891602</v>
      </c>
      <c r="J211">
        <v>5.76</v>
      </c>
      <c r="L211">
        <v>1.1852739544316608</v>
      </c>
      <c r="M211">
        <v>1.1216318708947592</v>
      </c>
      <c r="N211">
        <v>1.2170949962001116</v>
      </c>
      <c r="O211">
        <v>1.0898108291263084</v>
      </c>
    </row>
    <row r="212" spans="1:15" x14ac:dyDescent="0.2">
      <c r="A212" s="14">
        <v>43633</v>
      </c>
      <c r="B212">
        <v>2600</v>
      </c>
      <c r="C212">
        <v>2578</v>
      </c>
      <c r="D212">
        <v>2139</v>
      </c>
      <c r="E212">
        <v>2103</v>
      </c>
      <c r="F212">
        <v>1.2258678078934799</v>
      </c>
      <c r="G212">
        <v>1.1515884227669699</v>
      </c>
      <c r="H212">
        <v>3.17343753595353E-2</v>
      </c>
      <c r="I212">
        <v>2.3406600660942698</v>
      </c>
      <c r="J212">
        <v>6.06</v>
      </c>
      <c r="L212">
        <v>1.1833227981265053</v>
      </c>
      <c r="M212">
        <v>1.1198540474074345</v>
      </c>
      <c r="N212">
        <v>1.2150571734860405</v>
      </c>
      <c r="O212">
        <v>1.0881196720478994</v>
      </c>
    </row>
    <row r="213" spans="1:15" x14ac:dyDescent="0.2">
      <c r="A213" s="14">
        <v>43630</v>
      </c>
      <c r="B213">
        <v>2623</v>
      </c>
      <c r="C213">
        <v>2602</v>
      </c>
      <c r="D213">
        <v>2151</v>
      </c>
      <c r="E213">
        <v>2158</v>
      </c>
      <c r="F213">
        <v>1.20574606116774</v>
      </c>
      <c r="G213">
        <v>1.1496841006109999</v>
      </c>
      <c r="H213">
        <v>3.1504342469873402E-2</v>
      </c>
      <c r="I213">
        <v>1.7794994645692701</v>
      </c>
      <c r="J213">
        <v>4.6500000000000004</v>
      </c>
      <c r="L213">
        <v>1.1811884430808732</v>
      </c>
      <c r="M213">
        <v>1.1181797581411266</v>
      </c>
      <c r="N213">
        <v>1.2126927855507468</v>
      </c>
      <c r="O213">
        <v>1.086675415671253</v>
      </c>
    </row>
    <row r="214" spans="1:15" x14ac:dyDescent="0.2">
      <c r="A214" s="14">
        <v>43629</v>
      </c>
      <c r="B214">
        <v>2605</v>
      </c>
      <c r="C214">
        <v>2625</v>
      </c>
      <c r="D214">
        <v>2172</v>
      </c>
      <c r="E214">
        <v>2165</v>
      </c>
      <c r="F214">
        <v>1.2124711316397201</v>
      </c>
      <c r="G214">
        <v>1.14831816607374</v>
      </c>
      <c r="H214">
        <v>3.1263991555819999E-2</v>
      </c>
      <c r="I214">
        <v>2.0519761672604302</v>
      </c>
      <c r="J214">
        <v>5.29</v>
      </c>
      <c r="L214">
        <v>1.17958215762956</v>
      </c>
      <c r="M214">
        <v>1.1170541745179201</v>
      </c>
      <c r="N214">
        <v>1.2108461491853801</v>
      </c>
      <c r="O214">
        <v>1.0857901829620999</v>
      </c>
    </row>
    <row r="215" spans="1:15" x14ac:dyDescent="0.2">
      <c r="A215" s="14">
        <v>43628</v>
      </c>
      <c r="B215">
        <v>2609</v>
      </c>
      <c r="C215">
        <v>2617</v>
      </c>
      <c r="D215">
        <v>2176</v>
      </c>
      <c r="E215">
        <v>2188</v>
      </c>
      <c r="F215">
        <v>1.1960694698354599</v>
      </c>
      <c r="G215">
        <v>1.14668845714282</v>
      </c>
      <c r="H215">
        <v>3.1062457000562801E-2</v>
      </c>
      <c r="I215">
        <v>1.5897329915578999</v>
      </c>
      <c r="J215">
        <v>4.13</v>
      </c>
      <c r="L215">
        <v>1.1777509141433828</v>
      </c>
      <c r="M215">
        <v>1.1156260001422571</v>
      </c>
      <c r="N215">
        <v>1.2088133711439455</v>
      </c>
      <c r="O215">
        <v>1.0845635431416945</v>
      </c>
    </row>
    <row r="216" spans="1:15" x14ac:dyDescent="0.2">
      <c r="A216" s="14">
        <v>43627</v>
      </c>
      <c r="B216">
        <v>2570</v>
      </c>
      <c r="C216">
        <v>2610</v>
      </c>
      <c r="D216">
        <v>2162</v>
      </c>
      <c r="E216">
        <v>2198</v>
      </c>
      <c r="F216">
        <v>1.18744313011828</v>
      </c>
      <c r="G216">
        <v>1.1450891917779999</v>
      </c>
      <c r="H216">
        <v>3.1562566858223902E-2</v>
      </c>
      <c r="I216">
        <v>1.34190411478683</v>
      </c>
      <c r="J216">
        <v>3.57</v>
      </c>
      <c r="L216">
        <v>1.176651758636224</v>
      </c>
      <c r="M216">
        <v>1.1135266249197759</v>
      </c>
      <c r="N216">
        <v>1.2082143254944477</v>
      </c>
      <c r="O216">
        <v>1.0819640580615522</v>
      </c>
    </row>
    <row r="217" spans="1:15" x14ac:dyDescent="0.2">
      <c r="A217" s="14">
        <v>43626</v>
      </c>
      <c r="B217">
        <v>2567</v>
      </c>
      <c r="C217">
        <v>2575</v>
      </c>
      <c r="D217">
        <v>2199</v>
      </c>
      <c r="E217">
        <v>2173</v>
      </c>
      <c r="F217">
        <v>1.18499769903359</v>
      </c>
      <c r="G217">
        <v>1.1438276658465401</v>
      </c>
      <c r="H217">
        <v>3.1734863662120298E-2</v>
      </c>
      <c r="I217" s="15">
        <v>1.29731243295649</v>
      </c>
      <c r="J217">
        <v>3.47</v>
      </c>
      <c r="L217">
        <v>1.1755625295086602</v>
      </c>
      <c r="M217">
        <v>1.1120928021844199</v>
      </c>
      <c r="N217">
        <v>1.2072973931707807</v>
      </c>
      <c r="O217">
        <v>1.0803579385222994</v>
      </c>
    </row>
    <row r="218" spans="1:15" x14ac:dyDescent="0.2">
      <c r="A218" s="14">
        <v>43623</v>
      </c>
      <c r="B218">
        <v>2557</v>
      </c>
      <c r="C218">
        <v>2535</v>
      </c>
      <c r="D218">
        <v>2190</v>
      </c>
      <c r="E218">
        <v>2183</v>
      </c>
      <c r="F218">
        <v>1.16124599175446</v>
      </c>
      <c r="G218">
        <v>1.1427547765472901</v>
      </c>
      <c r="H218">
        <v>3.1685021109761402E-2</v>
      </c>
      <c r="I218">
        <v>0.58359485206319195</v>
      </c>
      <c r="J218">
        <v>1.59</v>
      </c>
      <c r="L218">
        <v>1.1744397976570515</v>
      </c>
      <c r="M218">
        <v>1.1110697554375286</v>
      </c>
      <c r="N218">
        <v>1.206124818766813</v>
      </c>
      <c r="O218">
        <v>1.0793847343277672</v>
      </c>
    </row>
    <row r="219" spans="1:15" x14ac:dyDescent="0.2">
      <c r="A219" s="14">
        <v>43622</v>
      </c>
      <c r="B219">
        <v>2499</v>
      </c>
      <c r="C219">
        <v>2519</v>
      </c>
      <c r="D219">
        <v>2167</v>
      </c>
      <c r="E219">
        <v>2171</v>
      </c>
      <c r="F219">
        <v>1.16029479502533</v>
      </c>
      <c r="G219">
        <v>1.14238977622712</v>
      </c>
      <c r="H219">
        <v>3.1627529639218901E-2</v>
      </c>
      <c r="I219">
        <v>0.56612131906761898</v>
      </c>
      <c r="J219">
        <v>1.54</v>
      </c>
      <c r="L219">
        <v>1.174017305866339</v>
      </c>
      <c r="M219">
        <v>1.110762246587901</v>
      </c>
      <c r="N219">
        <v>1.2056448355055578</v>
      </c>
      <c r="O219">
        <v>1.0791347169486822</v>
      </c>
    </row>
    <row r="220" spans="1:15" x14ac:dyDescent="0.2">
      <c r="A220" s="14">
        <v>43621</v>
      </c>
      <c r="B220">
        <v>2472</v>
      </c>
      <c r="C220">
        <v>2506</v>
      </c>
      <c r="D220">
        <v>2166</v>
      </c>
      <c r="E220">
        <v>2173</v>
      </c>
      <c r="F220">
        <v>1.1532443626322999</v>
      </c>
      <c r="G220">
        <v>1.1419586992653801</v>
      </c>
      <c r="H220">
        <v>3.1600869806806098E-2</v>
      </c>
      <c r="I220">
        <v>0.35713141555648698</v>
      </c>
      <c r="J220">
        <v>0.98</v>
      </c>
      <c r="L220">
        <v>1.1735595690721863</v>
      </c>
      <c r="M220">
        <v>1.1103578294585739</v>
      </c>
      <c r="N220">
        <v>1.2051604388789923</v>
      </c>
      <c r="O220">
        <v>1.0787569596517679</v>
      </c>
    </row>
    <row r="221" spans="1:15" x14ac:dyDescent="0.2">
      <c r="A221" s="14">
        <v>43620</v>
      </c>
      <c r="B221">
        <v>2400</v>
      </c>
      <c r="C221">
        <v>2422</v>
      </c>
      <c r="D221">
        <v>2051</v>
      </c>
      <c r="E221">
        <v>2095</v>
      </c>
      <c r="F221">
        <v>1.1560859188544099</v>
      </c>
      <c r="G221">
        <v>1.14135853902145</v>
      </c>
      <c r="H221">
        <v>3.1807590149984397E-2</v>
      </c>
      <c r="I221">
        <v>0.46301463781173702</v>
      </c>
      <c r="J221">
        <v>1.27</v>
      </c>
      <c r="L221">
        <v>1.1731661291714344</v>
      </c>
      <c r="M221">
        <v>1.1095509488714657</v>
      </c>
      <c r="N221">
        <v>1.2049737193214187</v>
      </c>
      <c r="O221">
        <v>1.0777433587214813</v>
      </c>
    </row>
    <row r="222" spans="1:15" x14ac:dyDescent="0.2">
      <c r="A222" s="14">
        <v>43619</v>
      </c>
      <c r="B222">
        <v>2330</v>
      </c>
      <c r="C222">
        <v>2366</v>
      </c>
      <c r="D222">
        <v>2051</v>
      </c>
      <c r="E222">
        <v>2029</v>
      </c>
      <c r="F222">
        <v>1.1660916707737801</v>
      </c>
      <c r="G222">
        <v>1.14057833595631</v>
      </c>
      <c r="H222">
        <v>3.2152560430962401E-2</v>
      </c>
      <c r="I222">
        <v>0.79350864987101299</v>
      </c>
      <c r="J222">
        <v>2.19</v>
      </c>
      <c r="L222">
        <v>1.1727308963872725</v>
      </c>
      <c r="M222">
        <v>1.1084257755253475</v>
      </c>
      <c r="N222">
        <v>1.2048834568182347</v>
      </c>
      <c r="O222">
        <v>1.0762732150943852</v>
      </c>
    </row>
    <row r="223" spans="1:15" x14ac:dyDescent="0.2">
      <c r="A223" s="14">
        <v>43616</v>
      </c>
      <c r="B223">
        <v>2400</v>
      </c>
      <c r="C223">
        <v>2387</v>
      </c>
      <c r="D223">
        <v>2086</v>
      </c>
      <c r="E223">
        <v>2081</v>
      </c>
      <c r="F223">
        <v>1.1470446900528499</v>
      </c>
      <c r="G223">
        <v>1.13942774816745</v>
      </c>
      <c r="H223">
        <v>3.27573128706969E-2</v>
      </c>
      <c r="I223">
        <v>0.23252645647310999</v>
      </c>
      <c r="J223">
        <v>0.66</v>
      </c>
      <c r="L223">
        <v>1.1721850610381468</v>
      </c>
      <c r="M223">
        <v>1.1066704352967531</v>
      </c>
      <c r="N223">
        <v>1.2049423739088438</v>
      </c>
      <c r="O223">
        <v>1.0739131224260561</v>
      </c>
    </row>
    <row r="224" spans="1:15" x14ac:dyDescent="0.2">
      <c r="A224" s="14">
        <v>43615</v>
      </c>
      <c r="B224">
        <v>2370</v>
      </c>
      <c r="C224">
        <v>2412</v>
      </c>
      <c r="D224">
        <v>2085</v>
      </c>
      <c r="E224">
        <v>2102</v>
      </c>
      <c r="F224">
        <v>1.14747859181731</v>
      </c>
      <c r="G224">
        <v>1.1380846744922799</v>
      </c>
      <c r="H224">
        <v>3.4439308770913099E-2</v>
      </c>
      <c r="I224">
        <v>0.27276730167603203</v>
      </c>
      <c r="J224">
        <v>0.82</v>
      </c>
      <c r="L224">
        <v>1.1725239832631931</v>
      </c>
      <c r="M224">
        <v>1.1036453657213667</v>
      </c>
      <c r="N224">
        <v>1.206963292034106</v>
      </c>
      <c r="O224">
        <v>1.0692060569504538</v>
      </c>
    </row>
    <row r="225" spans="1:15" x14ac:dyDescent="0.2">
      <c r="A225" s="14">
        <v>43614</v>
      </c>
      <c r="B225">
        <v>2351</v>
      </c>
      <c r="C225">
        <v>2376</v>
      </c>
      <c r="D225">
        <v>2070</v>
      </c>
      <c r="E225">
        <v>2092</v>
      </c>
      <c r="F225">
        <v>1.13575525812619</v>
      </c>
      <c r="G225">
        <v>1.1375882810181499</v>
      </c>
      <c r="H225">
        <v>3.4568394664934297E-2</v>
      </c>
      <c r="I225">
        <v>-5.3025976755084803E-2</v>
      </c>
      <c r="J225">
        <v>-0.16</v>
      </c>
      <c r="L225">
        <v>1.1721566756830841</v>
      </c>
      <c r="M225">
        <v>1.1030198863532157</v>
      </c>
      <c r="N225">
        <v>1.2067250703480186</v>
      </c>
      <c r="O225">
        <v>1.0684514916882812</v>
      </c>
    </row>
    <row r="226" spans="1:15" x14ac:dyDescent="0.2">
      <c r="A226" s="14">
        <v>43613</v>
      </c>
      <c r="B226">
        <v>2375</v>
      </c>
      <c r="C226">
        <v>2380</v>
      </c>
      <c r="D226">
        <v>2085</v>
      </c>
      <c r="E226">
        <v>2091</v>
      </c>
      <c r="F226">
        <v>1.13821138211382</v>
      </c>
      <c r="G226">
        <v>1.13708861222021</v>
      </c>
      <c r="H226">
        <v>3.4860883774888801E-2</v>
      </c>
      <c r="I226">
        <v>3.2207155184615997E-2</v>
      </c>
      <c r="J226">
        <v>0.1</v>
      </c>
      <c r="L226">
        <v>1.1719494959950987</v>
      </c>
      <c r="M226">
        <v>1.1022277284453212</v>
      </c>
      <c r="N226">
        <v>1.2068103797699876</v>
      </c>
      <c r="O226">
        <v>1.0673668446704323</v>
      </c>
    </row>
    <row r="227" spans="1:15" x14ac:dyDescent="0.2">
      <c r="A227" s="14">
        <v>43612</v>
      </c>
      <c r="B227">
        <v>2406</v>
      </c>
      <c r="C227">
        <v>2382</v>
      </c>
      <c r="D227">
        <v>2122</v>
      </c>
      <c r="E227">
        <v>2121</v>
      </c>
      <c r="F227">
        <v>1.1230551626591201</v>
      </c>
      <c r="G227">
        <v>1.1367127864570601</v>
      </c>
      <c r="H227">
        <v>3.4998420195435399E-2</v>
      </c>
      <c r="I227">
        <v>-0.39023543696184398</v>
      </c>
      <c r="J227">
        <v>-1.22</v>
      </c>
      <c r="L227">
        <v>1.1717112066524955</v>
      </c>
      <c r="M227">
        <v>1.1017143662616247</v>
      </c>
      <c r="N227">
        <v>1.2067096268479309</v>
      </c>
      <c r="O227">
        <v>1.0667159460661892</v>
      </c>
    </row>
    <row r="228" spans="1:15" x14ac:dyDescent="0.2">
      <c r="A228" s="14">
        <v>43609</v>
      </c>
      <c r="B228">
        <v>2360</v>
      </c>
      <c r="C228">
        <v>2403</v>
      </c>
      <c r="D228">
        <v>2090</v>
      </c>
      <c r="E228">
        <v>2137</v>
      </c>
      <c r="F228">
        <v>1.1244735610669101</v>
      </c>
      <c r="G228">
        <v>1.1365699933417699</v>
      </c>
      <c r="H228">
        <v>3.50756139808657E-2</v>
      </c>
      <c r="I228">
        <v>-0.34486729958469098</v>
      </c>
      <c r="J228">
        <v>-1.08</v>
      </c>
      <c r="L228">
        <v>1.1716456073226356</v>
      </c>
      <c r="M228">
        <v>1.1014943793609042</v>
      </c>
      <c r="N228">
        <v>1.2067212213035012</v>
      </c>
      <c r="O228">
        <v>1.0664187653800385</v>
      </c>
    </row>
    <row r="229" spans="1:15" x14ac:dyDescent="0.2">
      <c r="A229" s="14">
        <v>43608</v>
      </c>
      <c r="B229">
        <v>2400</v>
      </c>
      <c r="C229">
        <v>2398</v>
      </c>
      <c r="D229">
        <v>2121</v>
      </c>
      <c r="E229">
        <v>2128</v>
      </c>
      <c r="F229">
        <v>1.12687969924812</v>
      </c>
      <c r="G229">
        <v>1.13634028173207</v>
      </c>
      <c r="H229">
        <v>3.5210238104024599E-2</v>
      </c>
      <c r="I229">
        <v>-0.26868839841429598</v>
      </c>
      <c r="J229">
        <v>-0.84</v>
      </c>
      <c r="L229">
        <v>1.1715505198360947</v>
      </c>
      <c r="M229">
        <v>1.1011300436280453</v>
      </c>
      <c r="N229">
        <v>1.2067607579401192</v>
      </c>
      <c r="O229">
        <v>1.0659198055240209</v>
      </c>
    </row>
    <row r="230" spans="1:15" x14ac:dyDescent="0.2">
      <c r="A230" s="14">
        <v>43607</v>
      </c>
      <c r="B230">
        <v>2462</v>
      </c>
      <c r="C230">
        <v>2413</v>
      </c>
      <c r="D230">
        <v>2165</v>
      </c>
      <c r="E230">
        <v>2135</v>
      </c>
      <c r="F230">
        <v>1.1302107728337201</v>
      </c>
      <c r="G230">
        <v>1.13612577850642</v>
      </c>
      <c r="H230">
        <v>3.53160640383791E-2</v>
      </c>
      <c r="I230">
        <v>-0.16748768113790699</v>
      </c>
      <c r="J230">
        <v>-0.52</v>
      </c>
      <c r="L230">
        <v>1.1714418425447992</v>
      </c>
      <c r="M230">
        <v>1.1008097144680409</v>
      </c>
      <c r="N230">
        <v>1.2067579065831782</v>
      </c>
      <c r="O230">
        <v>1.0654936504296619</v>
      </c>
    </row>
    <row r="231" spans="1:15" x14ac:dyDescent="0.2">
      <c r="A231" s="14">
        <v>43606</v>
      </c>
      <c r="B231">
        <v>2462</v>
      </c>
      <c r="C231">
        <v>2460</v>
      </c>
      <c r="D231">
        <v>2103</v>
      </c>
      <c r="E231">
        <v>2149</v>
      </c>
      <c r="F231">
        <v>1.1447184737086999</v>
      </c>
      <c r="G231">
        <v>1.13597719624344</v>
      </c>
      <c r="H231">
        <v>3.5364046487873502E-2</v>
      </c>
      <c r="I231">
        <v>0.247179786630389</v>
      </c>
      <c r="J231">
        <v>0.76</v>
      </c>
      <c r="L231">
        <v>1.1713412427313135</v>
      </c>
      <c r="M231">
        <v>1.1006131497555665</v>
      </c>
      <c r="N231">
        <v>1.206705289219187</v>
      </c>
      <c r="O231">
        <v>1.065249103267693</v>
      </c>
    </row>
    <row r="232" spans="1:15" x14ac:dyDescent="0.2">
      <c r="A232" s="14">
        <v>43605</v>
      </c>
      <c r="B232">
        <v>2490</v>
      </c>
      <c r="C232">
        <v>2498</v>
      </c>
      <c r="D232">
        <v>2146</v>
      </c>
      <c r="E232">
        <v>2125</v>
      </c>
      <c r="F232">
        <v>1.1755294117646999</v>
      </c>
      <c r="G232">
        <v>1.1358250205749201</v>
      </c>
      <c r="H232">
        <v>3.5350657909508199E-2</v>
      </c>
      <c r="I232">
        <v>1.12315847957946</v>
      </c>
      <c r="J232">
        <v>3.38</v>
      </c>
      <c r="L232">
        <v>1.1711756784844283</v>
      </c>
      <c r="M232">
        <v>1.1004743626654119</v>
      </c>
      <c r="N232">
        <v>1.2065263363939365</v>
      </c>
      <c r="O232">
        <v>1.0651237047559037</v>
      </c>
    </row>
    <row r="233" spans="1:15" x14ac:dyDescent="0.2">
      <c r="A233" s="14">
        <v>43602</v>
      </c>
      <c r="B233">
        <v>2477</v>
      </c>
      <c r="C233">
        <v>2478</v>
      </c>
      <c r="D233">
        <v>2185</v>
      </c>
      <c r="E233">
        <v>2153</v>
      </c>
      <c r="F233">
        <v>1.15095215977705</v>
      </c>
      <c r="G233">
        <v>1.1349817439379699</v>
      </c>
      <c r="H233">
        <v>3.5147233030231297E-2</v>
      </c>
      <c r="I233">
        <v>0.45438614827352902</v>
      </c>
      <c r="J233">
        <v>1.39</v>
      </c>
      <c r="L233">
        <v>1.1701289769682013</v>
      </c>
      <c r="M233">
        <v>1.0998345109077385</v>
      </c>
      <c r="N233">
        <v>1.2052762099984324</v>
      </c>
      <c r="O233">
        <v>1.0646872778775074</v>
      </c>
    </row>
    <row r="234" spans="1:15" x14ac:dyDescent="0.2">
      <c r="A234" s="14">
        <v>43601</v>
      </c>
      <c r="B234">
        <v>2458</v>
      </c>
      <c r="C234">
        <v>2443</v>
      </c>
      <c r="D234">
        <v>2187</v>
      </c>
      <c r="E234">
        <v>2144</v>
      </c>
      <c r="F234">
        <v>1.1394589552238801</v>
      </c>
      <c r="G234">
        <v>1.13457377820401</v>
      </c>
      <c r="H234">
        <v>3.5137067205573101E-2</v>
      </c>
      <c r="I234">
        <v>0.139032008314391</v>
      </c>
      <c r="J234">
        <v>0.43</v>
      </c>
      <c r="L234">
        <v>1.169710845409583</v>
      </c>
      <c r="M234">
        <v>1.0994367109984369</v>
      </c>
      <c r="N234">
        <v>1.2048479126151561</v>
      </c>
      <c r="O234">
        <v>1.0642996437928638</v>
      </c>
    </row>
    <row r="235" spans="1:15" x14ac:dyDescent="0.2">
      <c r="A235" s="14">
        <v>43600</v>
      </c>
      <c r="B235">
        <v>2508</v>
      </c>
      <c r="C235">
        <v>2498</v>
      </c>
      <c r="D235">
        <v>2244</v>
      </c>
      <c r="E235">
        <v>2181</v>
      </c>
      <c r="F235">
        <v>1.1453461714809701</v>
      </c>
      <c r="G235">
        <v>1.1342653571807499</v>
      </c>
      <c r="H235">
        <v>3.5194307071740399E-2</v>
      </c>
      <c r="I235">
        <v>0.31484678126016802</v>
      </c>
      <c r="J235">
        <v>0.97</v>
      </c>
      <c r="L235">
        <v>1.1694596642524904</v>
      </c>
      <c r="M235">
        <v>1.0990710501090095</v>
      </c>
      <c r="N235">
        <v>1.2046539713242308</v>
      </c>
      <c r="O235">
        <v>1.0638767430372691</v>
      </c>
    </row>
    <row r="236" spans="1:15" x14ac:dyDescent="0.2">
      <c r="A236" s="14">
        <v>43599</v>
      </c>
      <c r="B236">
        <v>2374</v>
      </c>
      <c r="C236">
        <v>2462</v>
      </c>
      <c r="D236">
        <v>2020</v>
      </c>
      <c r="E236">
        <v>2094</v>
      </c>
      <c r="F236">
        <v>1.1757402101241601</v>
      </c>
      <c r="G236">
        <v>1.13392012722653</v>
      </c>
      <c r="H236">
        <v>3.52109072250094E-2</v>
      </c>
      <c r="I236">
        <v>1.1877025102018599</v>
      </c>
      <c r="J236">
        <v>3.56</v>
      </c>
      <c r="L236">
        <v>1.1691310344515393</v>
      </c>
      <c r="M236">
        <v>1.0987092200015207</v>
      </c>
      <c r="N236">
        <v>1.2043419416765488</v>
      </c>
      <c r="O236">
        <v>1.0634983127765112</v>
      </c>
    </row>
    <row r="237" spans="1:15" x14ac:dyDescent="0.2">
      <c r="A237" s="14">
        <v>43598</v>
      </c>
      <c r="B237">
        <v>2499</v>
      </c>
      <c r="C237">
        <v>2474</v>
      </c>
      <c r="D237">
        <v>2119</v>
      </c>
      <c r="E237">
        <v>2085</v>
      </c>
      <c r="F237">
        <v>1.1865707434052699</v>
      </c>
      <c r="G237">
        <v>1.13333650630641</v>
      </c>
      <c r="H237">
        <v>3.4874048045638997E-2</v>
      </c>
      <c r="I237">
        <v>1.52647140444366</v>
      </c>
      <c r="J237">
        <v>4.49</v>
      </c>
      <c r="L237">
        <v>1.1682105543520491</v>
      </c>
      <c r="M237">
        <v>1.0984624582607709</v>
      </c>
      <c r="N237">
        <v>1.203084602397688</v>
      </c>
      <c r="O237">
        <v>1.0635884102151321</v>
      </c>
    </row>
    <row r="238" spans="1:15" x14ac:dyDescent="0.2">
      <c r="A238" s="14">
        <v>43595</v>
      </c>
      <c r="B238">
        <v>2514</v>
      </c>
      <c r="C238">
        <v>2505</v>
      </c>
      <c r="D238">
        <v>2132</v>
      </c>
      <c r="E238">
        <v>2133</v>
      </c>
      <c r="F238">
        <v>1.1744022503516101</v>
      </c>
      <c r="G238">
        <v>1.13268577890919</v>
      </c>
      <c r="H238">
        <v>3.4325679727505901E-2</v>
      </c>
      <c r="I238">
        <v>1.21531377597157</v>
      </c>
      <c r="J238">
        <v>3.55</v>
      </c>
      <c r="L238">
        <v>1.167011458636696</v>
      </c>
      <c r="M238">
        <v>1.098360099181684</v>
      </c>
      <c r="N238">
        <v>1.2013371383642018</v>
      </c>
      <c r="O238">
        <v>1.0640344194541782</v>
      </c>
    </row>
    <row r="239" spans="1:15" x14ac:dyDescent="0.2">
      <c r="A239" s="14">
        <v>43594</v>
      </c>
      <c r="B239">
        <v>2572</v>
      </c>
      <c r="C239">
        <v>2517</v>
      </c>
      <c r="D239">
        <v>2200</v>
      </c>
      <c r="E239">
        <v>2146</v>
      </c>
      <c r="F239">
        <v>1.1728797763280501</v>
      </c>
      <c r="G239">
        <v>1.1323767325874801</v>
      </c>
      <c r="H239">
        <v>3.4051950857340599E-2</v>
      </c>
      <c r="I239">
        <v>1.1894485549521501</v>
      </c>
      <c r="J239">
        <v>3.45</v>
      </c>
      <c r="L239">
        <v>1.1664286834448208</v>
      </c>
      <c r="M239">
        <v>1.0983247817301394</v>
      </c>
      <c r="N239">
        <v>1.2004806343021612</v>
      </c>
      <c r="O239">
        <v>1.0642728308727989</v>
      </c>
    </row>
    <row r="240" spans="1:15" x14ac:dyDescent="0.2">
      <c r="A240" s="14">
        <v>43593</v>
      </c>
      <c r="B240">
        <v>2632</v>
      </c>
      <c r="C240">
        <v>2598</v>
      </c>
      <c r="D240">
        <v>2231</v>
      </c>
      <c r="E240">
        <v>2218</v>
      </c>
      <c r="F240">
        <v>1.1713255184851199</v>
      </c>
      <c r="G240">
        <v>1.1318172092245</v>
      </c>
      <c r="H240">
        <v>3.3725027380815599E-2</v>
      </c>
      <c r="I240">
        <v>1.17148338575082</v>
      </c>
      <c r="J240">
        <v>3.37</v>
      </c>
      <c r="L240">
        <v>1.1655422366053156</v>
      </c>
      <c r="M240">
        <v>1.0980921818436844</v>
      </c>
      <c r="N240">
        <v>1.1992672639861313</v>
      </c>
      <c r="O240">
        <v>1.0643671544628688</v>
      </c>
    </row>
    <row r="241" spans="1:15" x14ac:dyDescent="0.2">
      <c r="A241" s="14">
        <v>43592</v>
      </c>
      <c r="B241">
        <v>2700</v>
      </c>
      <c r="C241">
        <v>2682</v>
      </c>
      <c r="D241">
        <v>2337</v>
      </c>
      <c r="E241">
        <v>2281</v>
      </c>
      <c r="F241">
        <v>1.1758000876808401</v>
      </c>
      <c r="G241">
        <v>1.1311539247579001</v>
      </c>
      <c r="H241">
        <v>3.3429373328812802E-2</v>
      </c>
      <c r="I241">
        <v>1.3355369388409499</v>
      </c>
      <c r="J241">
        <v>3.8</v>
      </c>
      <c r="L241">
        <v>1.164583298086713</v>
      </c>
      <c r="M241">
        <v>1.0977245514290872</v>
      </c>
      <c r="N241">
        <v>1.1980126714155257</v>
      </c>
      <c r="O241">
        <v>1.0642951781002745</v>
      </c>
    </row>
    <row r="242" spans="1:15" x14ac:dyDescent="0.2">
      <c r="A242" s="14">
        <v>43581</v>
      </c>
      <c r="B242">
        <v>2725</v>
      </c>
      <c r="C242">
        <v>2718</v>
      </c>
      <c r="D242">
        <v>2366</v>
      </c>
      <c r="E242">
        <v>2370</v>
      </c>
      <c r="F242">
        <v>1.1468354430379699</v>
      </c>
      <c r="G242">
        <v>1.13035021499531</v>
      </c>
      <c r="H242">
        <v>3.3068990632529403E-2</v>
      </c>
      <c r="I242">
        <v>0.49851016699754103</v>
      </c>
      <c r="J242">
        <v>1.44</v>
      </c>
      <c r="L242">
        <v>1.1634192056278394</v>
      </c>
      <c r="M242">
        <v>1.0972812243627805</v>
      </c>
      <c r="N242">
        <v>1.1964881962603688</v>
      </c>
      <c r="O242">
        <v>1.0642122337302511</v>
      </c>
    </row>
    <row r="243" spans="1:15" x14ac:dyDescent="0.2">
      <c r="A243" s="14">
        <v>43580</v>
      </c>
      <c r="B243">
        <v>2751</v>
      </c>
      <c r="C243">
        <v>2749</v>
      </c>
      <c r="D243">
        <v>2372</v>
      </c>
      <c r="E243">
        <v>2405</v>
      </c>
      <c r="F243">
        <v>1.1430353430353399</v>
      </c>
      <c r="G243">
        <v>1.12988757179702</v>
      </c>
      <c r="H243">
        <v>3.3077839260482203E-2</v>
      </c>
      <c r="I243">
        <v>0.39747974874611203</v>
      </c>
      <c r="J243">
        <v>1.1499999999999999</v>
      </c>
      <c r="L243">
        <v>1.1629654110575023</v>
      </c>
      <c r="M243">
        <v>1.0968097325365378</v>
      </c>
      <c r="N243">
        <v>1.1960432503179845</v>
      </c>
      <c r="O243">
        <v>1.0637318932760556</v>
      </c>
    </row>
    <row r="244" spans="1:15" x14ac:dyDescent="0.2">
      <c r="A244" s="14">
        <v>43579</v>
      </c>
      <c r="B244">
        <v>2825</v>
      </c>
      <c r="C244">
        <v>2757</v>
      </c>
      <c r="D244">
        <v>2449</v>
      </c>
      <c r="E244">
        <v>2383</v>
      </c>
      <c r="F244">
        <v>1.15694502727654</v>
      </c>
      <c r="G244">
        <v>1.12951136401894</v>
      </c>
      <c r="H244">
        <v>3.3086617417967701E-2</v>
      </c>
      <c r="I244">
        <v>0.82914680914763805</v>
      </c>
      <c r="J244">
        <v>2.37</v>
      </c>
      <c r="L244">
        <v>1.1625979814369076</v>
      </c>
      <c r="M244">
        <v>1.0964247466009724</v>
      </c>
      <c r="N244">
        <v>1.1956845988548754</v>
      </c>
      <c r="O244">
        <v>1.0633381291830046</v>
      </c>
    </row>
    <row r="245" spans="1:15" x14ac:dyDescent="0.2">
      <c r="A245" s="14">
        <v>43578</v>
      </c>
      <c r="B245">
        <v>2840</v>
      </c>
      <c r="C245">
        <v>2818</v>
      </c>
      <c r="D245">
        <v>2452</v>
      </c>
      <c r="E245">
        <v>2441</v>
      </c>
      <c r="F245">
        <v>1.1544448996312899</v>
      </c>
      <c r="G245">
        <v>1.1290298747663601</v>
      </c>
      <c r="H245">
        <v>3.2946347062367001E-2</v>
      </c>
      <c r="I245">
        <v>0.77140645719596201</v>
      </c>
      <c r="J245">
        <v>2.2000000000000002</v>
      </c>
      <c r="L245">
        <v>1.1619762218287271</v>
      </c>
      <c r="M245">
        <v>1.0960835277039931</v>
      </c>
      <c r="N245">
        <v>1.1949225688910941</v>
      </c>
      <c r="O245">
        <v>1.0631371806416261</v>
      </c>
    </row>
    <row r="246" spans="1:15" x14ac:dyDescent="0.2">
      <c r="A246" s="14">
        <v>43577</v>
      </c>
      <c r="B246">
        <v>2847</v>
      </c>
      <c r="C246">
        <v>2825</v>
      </c>
      <c r="D246">
        <v>2458</v>
      </c>
      <c r="E246">
        <v>2433</v>
      </c>
      <c r="F246">
        <v>1.1611179613645699</v>
      </c>
      <c r="G246">
        <v>1.1284627013508099</v>
      </c>
      <c r="H246">
        <v>3.2870002622466497E-2</v>
      </c>
      <c r="I246">
        <v>0.99346691233413698</v>
      </c>
      <c r="J246">
        <v>2.81</v>
      </c>
      <c r="L246">
        <v>1.1613327039732764</v>
      </c>
      <c r="M246">
        <v>1.0955926987283435</v>
      </c>
      <c r="N246">
        <v>1.194202706595743</v>
      </c>
      <c r="O246">
        <v>1.0627226961058769</v>
      </c>
    </row>
    <row r="247" spans="1:15" x14ac:dyDescent="0.2">
      <c r="A247" s="14">
        <v>43574</v>
      </c>
      <c r="B247">
        <v>2839</v>
      </c>
      <c r="C247">
        <v>2841</v>
      </c>
      <c r="D247">
        <v>2479</v>
      </c>
      <c r="E247">
        <v>2458</v>
      </c>
      <c r="F247">
        <v>1.1558177379983701</v>
      </c>
      <c r="G247">
        <v>1.12794268438969</v>
      </c>
      <c r="H247">
        <v>3.2657088045263898E-2</v>
      </c>
      <c r="I247">
        <v>0.85356825354541799</v>
      </c>
      <c r="J247">
        <v>2.41</v>
      </c>
      <c r="L247">
        <v>1.1605997724349539</v>
      </c>
      <c r="M247">
        <v>1.0952855963444261</v>
      </c>
      <c r="N247">
        <v>1.1932568604802178</v>
      </c>
      <c r="O247">
        <v>1.0626285082991622</v>
      </c>
    </row>
    <row r="248" spans="1:15" x14ac:dyDescent="0.2">
      <c r="A248" s="14">
        <v>43573</v>
      </c>
      <c r="B248">
        <v>2846</v>
      </c>
      <c r="C248">
        <v>2826</v>
      </c>
      <c r="D248">
        <v>2486</v>
      </c>
      <c r="E248">
        <v>2450</v>
      </c>
      <c r="F248">
        <v>1.1534693877551001</v>
      </c>
      <c r="G248">
        <v>1.1276078268437599</v>
      </c>
      <c r="H248">
        <v>3.2497917535387597E-2</v>
      </c>
      <c r="I248">
        <v>0.79579132672665298</v>
      </c>
      <c r="J248">
        <v>2.2400000000000002</v>
      </c>
      <c r="L248">
        <v>1.1601057443791476</v>
      </c>
      <c r="M248">
        <v>1.0951099093083723</v>
      </c>
      <c r="N248">
        <v>1.192603661914535</v>
      </c>
      <c r="O248">
        <v>1.0626119917729848</v>
      </c>
    </row>
    <row r="249" spans="1:15" x14ac:dyDescent="0.2">
      <c r="A249" s="14">
        <v>43572</v>
      </c>
      <c r="B249">
        <v>2847</v>
      </c>
      <c r="C249">
        <v>2850</v>
      </c>
      <c r="D249">
        <v>2486</v>
      </c>
      <c r="E249">
        <v>2478</v>
      </c>
      <c r="F249">
        <v>1.1501210653753</v>
      </c>
      <c r="G249">
        <v>1.12731339315787</v>
      </c>
      <c r="H249">
        <v>3.2362026561875597E-2</v>
      </c>
      <c r="I249">
        <v>0.70476650075715797</v>
      </c>
      <c r="J249">
        <v>1.98</v>
      </c>
      <c r="L249">
        <v>1.1596754197197456</v>
      </c>
      <c r="M249">
        <v>1.0949513665959945</v>
      </c>
      <c r="N249">
        <v>1.1920374462816212</v>
      </c>
      <c r="O249">
        <v>1.0625893400341189</v>
      </c>
    </row>
    <row r="250" spans="1:15" x14ac:dyDescent="0.2">
      <c r="A250" s="14">
        <v>43571</v>
      </c>
      <c r="B250">
        <v>2856</v>
      </c>
      <c r="C250">
        <v>2851</v>
      </c>
      <c r="D250">
        <v>2483</v>
      </c>
      <c r="E250">
        <v>2486</v>
      </c>
      <c r="F250">
        <v>1.1468222043443199</v>
      </c>
      <c r="G250">
        <v>1.12704154195687</v>
      </c>
      <c r="H250">
        <v>3.2254751659387897E-2</v>
      </c>
      <c r="I250">
        <v>0.61326351529029299</v>
      </c>
      <c r="J250">
        <v>1.72</v>
      </c>
      <c r="L250">
        <v>1.1592962936162579</v>
      </c>
      <c r="M250">
        <v>1.0947867902974822</v>
      </c>
      <c r="N250">
        <v>1.1915510452756457</v>
      </c>
      <c r="O250">
        <v>1.0625320386380943</v>
      </c>
    </row>
    <row r="251" spans="1:15" x14ac:dyDescent="0.2">
      <c r="A251" s="14">
        <v>43570</v>
      </c>
      <c r="B251">
        <v>2890</v>
      </c>
      <c r="C251">
        <v>2859</v>
      </c>
      <c r="D251">
        <v>2488</v>
      </c>
      <c r="E251">
        <v>2500</v>
      </c>
      <c r="F251">
        <v>1.1435999999999999</v>
      </c>
      <c r="G251">
        <v>1.12667292092882</v>
      </c>
      <c r="H251">
        <v>3.2184485340161301E-2</v>
      </c>
      <c r="I251">
        <v>0.52593909432682096</v>
      </c>
      <c r="J251">
        <v>1.48</v>
      </c>
      <c r="L251">
        <v>1.1588574062689814</v>
      </c>
      <c r="M251">
        <v>1.0944884355886586</v>
      </c>
      <c r="N251">
        <v>1.1910418916091425</v>
      </c>
      <c r="O251">
        <v>1.0623039502484974</v>
      </c>
    </row>
    <row r="252" spans="1:15" x14ac:dyDescent="0.2">
      <c r="A252" s="14">
        <v>43567</v>
      </c>
      <c r="B252">
        <v>2801</v>
      </c>
      <c r="C252">
        <v>2815</v>
      </c>
      <c r="D252">
        <v>2441</v>
      </c>
      <c r="E252">
        <v>2436</v>
      </c>
      <c r="F252">
        <v>1.1555829228243</v>
      </c>
      <c r="G252">
        <v>1.1262480766961001</v>
      </c>
      <c r="H252">
        <v>3.2168537529767401E-2</v>
      </c>
      <c r="I252">
        <v>0.91191109017775196</v>
      </c>
      <c r="J252">
        <v>2.54</v>
      </c>
      <c r="L252">
        <v>1.1584166142258674</v>
      </c>
      <c r="M252">
        <v>1.0940795391663327</v>
      </c>
      <c r="N252">
        <v>1.190585151755635</v>
      </c>
      <c r="O252">
        <v>1.0619110016365652</v>
      </c>
    </row>
    <row r="253" spans="1:15" x14ac:dyDescent="0.2">
      <c r="A253" s="14">
        <v>43566</v>
      </c>
      <c r="B253">
        <v>2817</v>
      </c>
      <c r="C253">
        <v>2814</v>
      </c>
      <c r="D253">
        <v>2442</v>
      </c>
      <c r="E253">
        <v>2446</v>
      </c>
      <c r="F253">
        <v>1.1504497138184699</v>
      </c>
      <c r="G253">
        <v>1.12567761458701</v>
      </c>
      <c r="H253">
        <v>3.2022298008498998E-2</v>
      </c>
      <c r="I253">
        <v>0.773589054255022</v>
      </c>
      <c r="J253">
        <v>2.15</v>
      </c>
      <c r="L253">
        <v>1.157699912595509</v>
      </c>
      <c r="M253">
        <v>1.093655316578511</v>
      </c>
      <c r="N253">
        <v>1.189722210604008</v>
      </c>
      <c r="O253">
        <v>1.061633018570012</v>
      </c>
    </row>
    <row r="254" spans="1:15" x14ac:dyDescent="0.2">
      <c r="A254" s="14">
        <v>43565</v>
      </c>
      <c r="B254">
        <v>2842</v>
      </c>
      <c r="C254">
        <v>2845</v>
      </c>
      <c r="D254">
        <v>2443</v>
      </c>
      <c r="E254">
        <v>2467</v>
      </c>
      <c r="F254">
        <v>1.1532225374949301</v>
      </c>
      <c r="G254">
        <v>1.1249789189121</v>
      </c>
      <c r="H254">
        <v>3.2045846070533297E-2</v>
      </c>
      <c r="I254">
        <v>0.88135037909953995</v>
      </c>
      <c r="J254">
        <v>2.4500000000000002</v>
      </c>
      <c r="L254">
        <v>1.1570247649826333</v>
      </c>
      <c r="M254">
        <v>1.0929330728415667</v>
      </c>
      <c r="N254">
        <v>1.1890706110531666</v>
      </c>
      <c r="O254">
        <v>1.0608872267710334</v>
      </c>
    </row>
    <row r="255" spans="1:15" x14ac:dyDescent="0.2">
      <c r="A255" s="14">
        <v>43564</v>
      </c>
      <c r="B255">
        <v>2894</v>
      </c>
      <c r="C255">
        <v>2873</v>
      </c>
      <c r="D255">
        <v>2500</v>
      </c>
      <c r="E255">
        <v>2481</v>
      </c>
      <c r="F255">
        <v>1.1580008061265601</v>
      </c>
      <c r="G255">
        <v>1.1237764956268299</v>
      </c>
      <c r="H255">
        <v>3.2649739525791699E-2</v>
      </c>
      <c r="I255">
        <v>1.04822614197847</v>
      </c>
      <c r="J255">
        <v>2.96</v>
      </c>
      <c r="L255">
        <v>1.1564262351526216</v>
      </c>
      <c r="M255">
        <v>1.0911267561010383</v>
      </c>
      <c r="N255">
        <v>1.1890759746784134</v>
      </c>
      <c r="O255">
        <v>1.0584770165752464</v>
      </c>
    </row>
    <row r="256" spans="1:15" x14ac:dyDescent="0.2">
      <c r="A256" s="14">
        <v>43563</v>
      </c>
      <c r="B256">
        <v>2955</v>
      </c>
      <c r="C256">
        <v>2913</v>
      </c>
      <c r="D256">
        <v>2504</v>
      </c>
      <c r="E256">
        <v>2491</v>
      </c>
      <c r="F256">
        <v>1.1694098755519799</v>
      </c>
      <c r="G256">
        <v>1.1224974044187099</v>
      </c>
      <c r="H256">
        <v>3.3159055495554902E-2</v>
      </c>
      <c r="I256">
        <v>1.4147710310856401</v>
      </c>
      <c r="J256">
        <v>4.01</v>
      </c>
      <c r="L256">
        <v>1.1556564599142649</v>
      </c>
      <c r="M256">
        <v>1.089338348923155</v>
      </c>
      <c r="N256">
        <v>1.1888155154098197</v>
      </c>
      <c r="O256">
        <v>1.0561792934276002</v>
      </c>
    </row>
    <row r="257" spans="1:15" x14ac:dyDescent="0.2">
      <c r="A257" s="14">
        <v>43560</v>
      </c>
      <c r="B257">
        <v>2927</v>
      </c>
      <c r="C257">
        <v>2938</v>
      </c>
      <c r="D257">
        <v>2482</v>
      </c>
      <c r="E257">
        <v>2502</v>
      </c>
      <c r="F257">
        <v>1.1742605915267701</v>
      </c>
      <c r="G257">
        <v>1.12134971718913</v>
      </c>
      <c r="H257">
        <v>3.3004742622776001E-2</v>
      </c>
      <c r="I257">
        <v>1.60312943331764</v>
      </c>
      <c r="J257">
        <v>4.51</v>
      </c>
      <c r="L257">
        <v>1.154354459811906</v>
      </c>
      <c r="M257">
        <v>1.088344974566354</v>
      </c>
      <c r="N257">
        <v>1.187359202434682</v>
      </c>
      <c r="O257">
        <v>1.0553402319435781</v>
      </c>
    </row>
    <row r="258" spans="1:15" x14ac:dyDescent="0.2">
      <c r="A258" s="14">
        <v>43559</v>
      </c>
      <c r="B258">
        <v>2900</v>
      </c>
      <c r="C258">
        <v>2923</v>
      </c>
      <c r="D258">
        <v>2455</v>
      </c>
      <c r="E258">
        <v>2467</v>
      </c>
      <c r="F258">
        <v>1.1848398865018199</v>
      </c>
      <c r="G258">
        <v>1.1203408764362599</v>
      </c>
      <c r="H258">
        <v>3.2524912884990598E-2</v>
      </c>
      <c r="I258">
        <v>1.9830648061573899</v>
      </c>
      <c r="J258">
        <v>5.44</v>
      </c>
      <c r="L258">
        <v>1.1528657893212504</v>
      </c>
      <c r="M258">
        <v>1.0878159635512694</v>
      </c>
      <c r="N258">
        <v>1.1853907022062411</v>
      </c>
      <c r="O258">
        <v>1.0552910506662787</v>
      </c>
    </row>
    <row r="259" spans="1:15" x14ac:dyDescent="0.2">
      <c r="A259" s="14">
        <v>43558</v>
      </c>
      <c r="B259">
        <v>2841</v>
      </c>
      <c r="C259">
        <v>2873</v>
      </c>
      <c r="D259">
        <v>2442</v>
      </c>
      <c r="E259">
        <v>2455</v>
      </c>
      <c r="F259">
        <v>1.1702647657841101</v>
      </c>
      <c r="G259">
        <v>1.11924257910669</v>
      </c>
      <c r="H259">
        <v>3.1708907217577603E-2</v>
      </c>
      <c r="I259">
        <v>1.6090805756036901</v>
      </c>
      <c r="J259">
        <v>4.3600000000000003</v>
      </c>
      <c r="L259">
        <v>1.1509514863242676</v>
      </c>
      <c r="M259">
        <v>1.0875336718891124</v>
      </c>
      <c r="N259">
        <v>1.1826603935418452</v>
      </c>
      <c r="O259">
        <v>1.0558247646715349</v>
      </c>
    </row>
    <row r="260" spans="1:15" x14ac:dyDescent="0.2">
      <c r="A260" s="14">
        <v>43557</v>
      </c>
      <c r="B260">
        <v>2811</v>
      </c>
      <c r="C260">
        <v>2818</v>
      </c>
      <c r="D260">
        <v>2414</v>
      </c>
      <c r="E260">
        <v>2419</v>
      </c>
      <c r="F260">
        <v>1.16494419181479</v>
      </c>
      <c r="G260">
        <v>1.11850601574027</v>
      </c>
      <c r="H260">
        <v>3.1151878653366299E-2</v>
      </c>
      <c r="I260">
        <v>1.4907022652228299</v>
      </c>
      <c r="J260">
        <v>3.99</v>
      </c>
      <c r="L260">
        <v>1.1496578943936362</v>
      </c>
      <c r="M260">
        <v>1.0873541370869038</v>
      </c>
      <c r="N260">
        <v>1.1808097730470026</v>
      </c>
      <c r="O260">
        <v>1.0562022584335373</v>
      </c>
    </row>
    <row r="261" spans="1:15" x14ac:dyDescent="0.2">
      <c r="A261" s="14">
        <v>43556</v>
      </c>
      <c r="B261">
        <v>2696</v>
      </c>
      <c r="C261">
        <v>2776</v>
      </c>
      <c r="D261">
        <v>2320</v>
      </c>
      <c r="E261">
        <v>2391</v>
      </c>
      <c r="F261">
        <v>1.16102049351735</v>
      </c>
      <c r="G261">
        <v>1.1178551469461799</v>
      </c>
      <c r="H261">
        <v>3.0681229736733599E-2</v>
      </c>
      <c r="I261">
        <v>1.4068975377309101</v>
      </c>
      <c r="J261">
        <v>3.72</v>
      </c>
      <c r="L261">
        <v>1.1485363766829135</v>
      </c>
      <c r="M261">
        <v>1.0871739172094463</v>
      </c>
      <c r="N261">
        <v>1.1792176064196471</v>
      </c>
      <c r="O261">
        <v>1.0564926874727127</v>
      </c>
    </row>
    <row r="262" spans="1:15" x14ac:dyDescent="0.2">
      <c r="A262" s="14">
        <v>43553</v>
      </c>
      <c r="B262">
        <v>2694</v>
      </c>
      <c r="C262">
        <v>2671</v>
      </c>
      <c r="D262">
        <v>2302</v>
      </c>
      <c r="E262">
        <v>2275</v>
      </c>
      <c r="F262">
        <v>1.1740659340659301</v>
      </c>
      <c r="G262">
        <v>1.11737686019114</v>
      </c>
      <c r="H262">
        <v>3.0281597371311801E-2</v>
      </c>
      <c r="I262">
        <v>1.8720635235872001</v>
      </c>
      <c r="J262">
        <v>4.83</v>
      </c>
      <c r="L262">
        <v>1.1476584575624518</v>
      </c>
      <c r="M262">
        <v>1.0870952628198283</v>
      </c>
      <c r="N262">
        <v>1.1779400549337635</v>
      </c>
      <c r="O262">
        <v>1.0568136654485165</v>
      </c>
    </row>
    <row r="263" spans="1:15" x14ac:dyDescent="0.2">
      <c r="A263" s="14">
        <v>43552</v>
      </c>
      <c r="B263">
        <v>2653</v>
      </c>
      <c r="C263">
        <v>2635</v>
      </c>
      <c r="D263">
        <v>2311</v>
      </c>
      <c r="E263">
        <v>2296</v>
      </c>
      <c r="F263">
        <v>1.14764808362369</v>
      </c>
      <c r="G263">
        <v>1.1167851477369299</v>
      </c>
      <c r="H263">
        <v>2.9593868044006402E-2</v>
      </c>
      <c r="I263">
        <v>1.04288279723573</v>
      </c>
      <c r="J263">
        <v>2.69</v>
      </c>
      <c r="L263">
        <v>1.1463790157809364</v>
      </c>
      <c r="M263">
        <v>1.0871912796929235</v>
      </c>
      <c r="N263">
        <v>1.1759728838249428</v>
      </c>
      <c r="O263">
        <v>1.0575974116489171</v>
      </c>
    </row>
    <row r="264" spans="1:15" x14ac:dyDescent="0.2">
      <c r="A264" s="14">
        <v>43551</v>
      </c>
      <c r="B264">
        <v>2708</v>
      </c>
      <c r="C264">
        <v>2683</v>
      </c>
      <c r="D264">
        <v>2341</v>
      </c>
      <c r="E264">
        <v>2328</v>
      </c>
      <c r="F264">
        <v>1.1524914089347</v>
      </c>
      <c r="G264">
        <v>1.11628398014691</v>
      </c>
      <c r="H264">
        <v>2.9384494583889802E-2</v>
      </c>
      <c r="I264">
        <v>1.2321950505027299</v>
      </c>
      <c r="J264">
        <v>3.14</v>
      </c>
      <c r="L264">
        <v>1.1456684747307997</v>
      </c>
      <c r="M264">
        <v>1.0868994855630203</v>
      </c>
      <c r="N264">
        <v>1.1750529693146896</v>
      </c>
      <c r="O264">
        <v>1.0575149909791304</v>
      </c>
    </row>
    <row r="265" spans="1:15" x14ac:dyDescent="0.2">
      <c r="A265" s="14">
        <v>43550</v>
      </c>
      <c r="B265">
        <v>2712</v>
      </c>
      <c r="C265">
        <v>2738</v>
      </c>
      <c r="D265">
        <v>2358</v>
      </c>
      <c r="E265">
        <v>2404</v>
      </c>
      <c r="F265">
        <v>1.1389351081530701</v>
      </c>
      <c r="G265">
        <v>1.11576603001206</v>
      </c>
      <c r="H265">
        <v>2.9082527229014499E-2</v>
      </c>
      <c r="I265">
        <v>0.796666601859088</v>
      </c>
      <c r="J265">
        <v>2.0299999999999998</v>
      </c>
      <c r="L265">
        <v>1.1448485572410745</v>
      </c>
      <c r="M265">
        <v>1.0866835027830455</v>
      </c>
      <c r="N265">
        <v>1.173931084470089</v>
      </c>
      <c r="O265">
        <v>1.057600975554031</v>
      </c>
    </row>
    <row r="266" spans="1:15" x14ac:dyDescent="0.2">
      <c r="A266" s="14">
        <v>43549</v>
      </c>
      <c r="B266">
        <v>2730</v>
      </c>
      <c r="C266">
        <v>2686</v>
      </c>
      <c r="D266">
        <v>2318</v>
      </c>
      <c r="E266">
        <v>2329</v>
      </c>
      <c r="F266">
        <v>1.15328467153284</v>
      </c>
      <c r="G266">
        <v>1.11518098902629</v>
      </c>
      <c r="H266">
        <v>2.90518823498329E-2</v>
      </c>
      <c r="I266">
        <v>1.3115736201777599</v>
      </c>
      <c r="J266">
        <v>3.3</v>
      </c>
      <c r="L266">
        <v>1.144232871376123</v>
      </c>
      <c r="M266">
        <v>1.0861291066764571</v>
      </c>
      <c r="N266">
        <v>1.1732847537259559</v>
      </c>
      <c r="O266">
        <v>1.0570772243266242</v>
      </c>
    </row>
    <row r="267" spans="1:15" x14ac:dyDescent="0.2">
      <c r="A267" s="14">
        <v>43546</v>
      </c>
      <c r="B267">
        <v>2776</v>
      </c>
      <c r="C267">
        <v>2790</v>
      </c>
      <c r="D267">
        <v>2352</v>
      </c>
      <c r="E267">
        <v>2368</v>
      </c>
      <c r="F267">
        <v>1.1782094594594501</v>
      </c>
      <c r="G267">
        <v>1.1144628196100901</v>
      </c>
      <c r="H267">
        <v>2.87654106557498E-2</v>
      </c>
      <c r="I267">
        <v>2.21608655660261</v>
      </c>
      <c r="J267">
        <v>5.41</v>
      </c>
      <c r="L267">
        <v>1.1432282302658399</v>
      </c>
      <c r="M267">
        <v>1.0856974089543403</v>
      </c>
      <c r="N267">
        <v>1.1719936409215896</v>
      </c>
      <c r="O267">
        <v>1.0569319982985905</v>
      </c>
    </row>
    <row r="268" spans="1:15" x14ac:dyDescent="0.2">
      <c r="A268" s="14">
        <v>43544</v>
      </c>
      <c r="B268">
        <v>2818</v>
      </c>
      <c r="C268">
        <v>2785</v>
      </c>
      <c r="D268">
        <v>2330</v>
      </c>
      <c r="E268">
        <v>2358</v>
      </c>
      <c r="F268">
        <v>1.1810856658184901</v>
      </c>
      <c r="G268">
        <v>1.1135397505318101</v>
      </c>
      <c r="H268">
        <v>2.7799567060263299E-2</v>
      </c>
      <c r="I268">
        <v>2.4297470223278901</v>
      </c>
      <c r="J268">
        <v>5.72</v>
      </c>
      <c r="L268">
        <v>1.1413393175920734</v>
      </c>
      <c r="M268">
        <v>1.0857401834715468</v>
      </c>
      <c r="N268">
        <v>1.1691388846523367</v>
      </c>
      <c r="O268">
        <v>1.0579406164112835</v>
      </c>
    </row>
    <row r="269" spans="1:15" x14ac:dyDescent="0.2">
      <c r="A269" s="14">
        <v>43543</v>
      </c>
      <c r="B269">
        <v>2814</v>
      </c>
      <c r="C269">
        <v>2809</v>
      </c>
      <c r="D269">
        <v>2386</v>
      </c>
      <c r="E269">
        <v>2339</v>
      </c>
      <c r="F269">
        <v>1.20094057289439</v>
      </c>
      <c r="G269">
        <v>1.1125588009991201</v>
      </c>
      <c r="H269">
        <v>2.6674051953303399E-2</v>
      </c>
      <c r="I269">
        <v>3.3133988060755901</v>
      </c>
      <c r="J269">
        <v>7.36</v>
      </c>
      <c r="L269">
        <v>1.1392328529524234</v>
      </c>
      <c r="M269">
        <v>1.0858847490458168</v>
      </c>
      <c r="N269">
        <v>1.1659069049057269</v>
      </c>
      <c r="O269">
        <v>1.0592106970925133</v>
      </c>
    </row>
    <row r="270" spans="1:15" x14ac:dyDescent="0.2">
      <c r="A270" s="14">
        <v>43542</v>
      </c>
      <c r="B270">
        <v>2835</v>
      </c>
      <c r="C270">
        <v>2816</v>
      </c>
      <c r="D270">
        <v>2392</v>
      </c>
      <c r="E270">
        <v>2410</v>
      </c>
      <c r="F270">
        <v>1.1684647302904501</v>
      </c>
      <c r="G270">
        <v>1.1112984690168199</v>
      </c>
      <c r="H270">
        <v>2.462252254093E-2</v>
      </c>
      <c r="I270">
        <v>2.32170612002087</v>
      </c>
      <c r="J270">
        <v>4.8899999999999997</v>
      </c>
      <c r="L270">
        <v>1.1359209915577499</v>
      </c>
      <c r="M270">
        <v>1.0866759464758899</v>
      </c>
      <c r="N270">
        <v>1.16054351409868</v>
      </c>
      <c r="O270">
        <v>1.0620534239349599</v>
      </c>
    </row>
    <row r="271" spans="1:15" x14ac:dyDescent="0.2">
      <c r="A271" s="14">
        <v>43539</v>
      </c>
      <c r="B271">
        <v>2809</v>
      </c>
      <c r="C271">
        <v>2817</v>
      </c>
      <c r="D271">
        <v>2355</v>
      </c>
      <c r="E271">
        <v>2373</v>
      </c>
      <c r="F271">
        <v>1.1871049304677599</v>
      </c>
      <c r="G271">
        <v>1.11066173398331</v>
      </c>
      <c r="H271">
        <v>2.37375446269741E-2</v>
      </c>
      <c r="I271">
        <v>3.2203497744069698</v>
      </c>
      <c r="J271">
        <v>6.44</v>
      </c>
      <c r="L271">
        <v>1.1343992786102841</v>
      </c>
      <c r="M271">
        <v>1.0869241893563359</v>
      </c>
      <c r="N271">
        <v>1.1581368232372582</v>
      </c>
      <c r="O271">
        <v>1.0631866447293619</v>
      </c>
    </row>
    <row r="272" spans="1:15" x14ac:dyDescent="0.2">
      <c r="A272" s="14">
        <v>43538</v>
      </c>
      <c r="B272">
        <v>2809</v>
      </c>
      <c r="C272">
        <v>2773</v>
      </c>
      <c r="D272">
        <v>2429</v>
      </c>
      <c r="E272">
        <v>2370</v>
      </c>
      <c r="F272">
        <v>1.1700421940928201</v>
      </c>
      <c r="G272">
        <v>1.10994823135053</v>
      </c>
      <c r="H272">
        <v>2.2182392691843099E-2</v>
      </c>
      <c r="I272">
        <v>2.7090838926671799</v>
      </c>
      <c r="J272">
        <v>5.14</v>
      </c>
      <c r="L272">
        <v>1.1321306240423732</v>
      </c>
      <c r="M272">
        <v>1.0877658386586868</v>
      </c>
      <c r="N272">
        <v>1.1543130167342162</v>
      </c>
      <c r="O272">
        <v>1.0655834459668438</v>
      </c>
    </row>
    <row r="273" spans="1:15" x14ac:dyDescent="0.2">
      <c r="A273" s="14">
        <v>43537</v>
      </c>
      <c r="B273">
        <v>2824</v>
      </c>
      <c r="C273">
        <v>2775</v>
      </c>
      <c r="D273">
        <v>2450</v>
      </c>
      <c r="E273">
        <v>2417</v>
      </c>
      <c r="F273">
        <v>1.1481175010343401</v>
      </c>
      <c r="G273">
        <v>1.1095438607091099</v>
      </c>
      <c r="H273">
        <v>2.1343810170008401E-2</v>
      </c>
      <c r="I273">
        <v>1.80725184575661</v>
      </c>
      <c r="J273">
        <v>3.36</v>
      </c>
      <c r="L273">
        <v>1.1308876708791182</v>
      </c>
      <c r="M273">
        <v>1.0882000505391016</v>
      </c>
      <c r="N273">
        <v>1.1522314810491268</v>
      </c>
      <c r="O273">
        <v>1.0668562403690931</v>
      </c>
    </row>
    <row r="274" spans="1:15" x14ac:dyDescent="0.2">
      <c r="A274" s="14">
        <v>43536</v>
      </c>
      <c r="B274">
        <v>2810</v>
      </c>
      <c r="C274">
        <v>2835</v>
      </c>
      <c r="D274">
        <v>2466</v>
      </c>
      <c r="E274">
        <v>2470</v>
      </c>
      <c r="F274">
        <v>1.14777327935222</v>
      </c>
      <c r="G274">
        <v>1.1092369386654199</v>
      </c>
      <c r="H274">
        <v>2.0948768841099901E-2</v>
      </c>
      <c r="I274">
        <v>1.8395515736082999</v>
      </c>
      <c r="J274">
        <v>3.36</v>
      </c>
      <c r="L274">
        <v>1.1301857075065198</v>
      </c>
      <c r="M274">
        <v>1.0882881698243201</v>
      </c>
      <c r="N274">
        <v>1.1511344763476197</v>
      </c>
      <c r="O274">
        <v>1.0673394009832202</v>
      </c>
    </row>
    <row r="275" spans="1:15" x14ac:dyDescent="0.2">
      <c r="A275" s="14">
        <v>43535</v>
      </c>
      <c r="B275">
        <v>2733</v>
      </c>
      <c r="C275">
        <v>2771</v>
      </c>
      <c r="D275">
        <v>2388</v>
      </c>
      <c r="E275">
        <v>2435</v>
      </c>
      <c r="F275">
        <v>1.1379876796714501</v>
      </c>
      <c r="G275">
        <v>1.10876890247809</v>
      </c>
      <c r="H275">
        <v>2.04692060079655E-2</v>
      </c>
      <c r="I275">
        <v>1.4274504434611199</v>
      </c>
      <c r="J275">
        <v>2.57</v>
      </c>
      <c r="L275">
        <v>1.1292381084860554</v>
      </c>
      <c r="M275">
        <v>1.0882996964701246</v>
      </c>
      <c r="N275">
        <v>1.1497073144940211</v>
      </c>
      <c r="O275">
        <v>1.0678304904621589</v>
      </c>
    </row>
    <row r="276" spans="1:15" x14ac:dyDescent="0.2">
      <c r="A276" s="14">
        <v>43532</v>
      </c>
      <c r="B276">
        <v>2745</v>
      </c>
      <c r="C276">
        <v>2695</v>
      </c>
      <c r="D276">
        <v>2445</v>
      </c>
      <c r="E276">
        <v>2383</v>
      </c>
      <c r="F276">
        <v>1.1309274024339</v>
      </c>
      <c r="G276">
        <v>1.10853606754468</v>
      </c>
      <c r="H276">
        <v>2.0233481815354799E-2</v>
      </c>
      <c r="I276">
        <v>1.1066476394701401</v>
      </c>
      <c r="J276">
        <v>1.98</v>
      </c>
      <c r="L276">
        <v>1.1287695493600349</v>
      </c>
      <c r="M276">
        <v>1.0883025857293251</v>
      </c>
      <c r="N276">
        <v>1.1490030311753896</v>
      </c>
      <c r="O276">
        <v>1.0680691039139705</v>
      </c>
    </row>
    <row r="277" spans="1:15" x14ac:dyDescent="0.2">
      <c r="A277" s="14">
        <v>43531</v>
      </c>
      <c r="B277">
        <v>2783</v>
      </c>
      <c r="C277">
        <v>2774</v>
      </c>
      <c r="D277">
        <v>2470</v>
      </c>
      <c r="E277">
        <v>2474</v>
      </c>
      <c r="F277">
        <v>1.1212611156022601</v>
      </c>
      <c r="G277">
        <v>1.10820402346403</v>
      </c>
      <c r="H277">
        <v>2.0066955624788701E-2</v>
      </c>
      <c r="I277">
        <v>0.65067628505126895</v>
      </c>
      <c r="J277">
        <v>1.1599999999999999</v>
      </c>
      <c r="L277">
        <v>1.1282709790888188</v>
      </c>
      <c r="M277">
        <v>1.0881370678392412</v>
      </c>
      <c r="N277">
        <v>1.1483379347136073</v>
      </c>
      <c r="O277">
        <v>1.0680701122144527</v>
      </c>
    </row>
    <row r="278" spans="1:15" x14ac:dyDescent="0.2">
      <c r="A278" s="14">
        <v>43530</v>
      </c>
      <c r="B278">
        <v>2772</v>
      </c>
      <c r="C278">
        <v>2788</v>
      </c>
      <c r="D278">
        <v>2493</v>
      </c>
      <c r="E278">
        <v>2502</v>
      </c>
      <c r="F278">
        <v>1.1143085531574699</v>
      </c>
      <c r="G278">
        <v>1.10787736335589</v>
      </c>
      <c r="H278">
        <v>2.0051148369362101E-2</v>
      </c>
      <c r="I278">
        <v>0.32073922566005503</v>
      </c>
      <c r="J278">
        <v>0.57999999999999996</v>
      </c>
      <c r="L278">
        <v>1.1279285117252522</v>
      </c>
      <c r="M278">
        <v>1.0878262149865279</v>
      </c>
      <c r="N278">
        <v>1.1479796600946142</v>
      </c>
      <c r="O278">
        <v>1.0677750666171659</v>
      </c>
    </row>
    <row r="279" spans="1:15" x14ac:dyDescent="0.2">
      <c r="A279" s="14">
        <v>43529</v>
      </c>
      <c r="B279">
        <v>2794</v>
      </c>
      <c r="C279">
        <v>2772</v>
      </c>
      <c r="D279">
        <v>2545</v>
      </c>
      <c r="E279">
        <v>2503</v>
      </c>
      <c r="F279">
        <v>1.1074710347582899</v>
      </c>
      <c r="G279">
        <v>1.1074871238144901</v>
      </c>
      <c r="H279">
        <v>2.0206394344064599E-2</v>
      </c>
      <c r="I279">
        <v>-7.9623588133207704E-4</v>
      </c>
      <c r="J279">
        <v>0</v>
      </c>
      <c r="L279">
        <v>1.1276935181585548</v>
      </c>
      <c r="M279">
        <v>1.0872807294704254</v>
      </c>
      <c r="N279">
        <v>1.1478999125026192</v>
      </c>
      <c r="O279">
        <v>1.067074335126361</v>
      </c>
    </row>
    <row r="280" spans="1:15" x14ac:dyDescent="0.2">
      <c r="A280" s="14">
        <v>43528</v>
      </c>
      <c r="B280">
        <v>2762</v>
      </c>
      <c r="C280">
        <v>2816</v>
      </c>
      <c r="D280">
        <v>2560</v>
      </c>
      <c r="E280">
        <v>2567</v>
      </c>
      <c r="F280">
        <v>1.09700038955979</v>
      </c>
      <c r="G280">
        <v>1.1076995440965201</v>
      </c>
      <c r="H280">
        <v>2.0288681399840702E-2</v>
      </c>
      <c r="I280">
        <v>-0.52734597807896999</v>
      </c>
      <c r="J280">
        <v>-0.98</v>
      </c>
      <c r="L280">
        <v>1.1279882254963607</v>
      </c>
      <c r="M280">
        <v>1.0874108626966794</v>
      </c>
      <c r="N280">
        <v>1.1482769068962015</v>
      </c>
      <c r="O280">
        <v>1.0671221812968386</v>
      </c>
    </row>
    <row r="281" spans="1:15" x14ac:dyDescent="0.2">
      <c r="A281" s="14">
        <v>43525</v>
      </c>
      <c r="B281">
        <v>2749</v>
      </c>
      <c r="C281">
        <v>2735</v>
      </c>
      <c r="D281">
        <v>2535</v>
      </c>
      <c r="E281">
        <v>2522</v>
      </c>
      <c r="F281">
        <v>1.08445678033306</v>
      </c>
      <c r="G281">
        <v>1.1078685711604599</v>
      </c>
      <c r="H281">
        <v>2.02516145175075E-2</v>
      </c>
      <c r="I281">
        <v>-1.15604564797312</v>
      </c>
      <c r="J281">
        <v>-2.16</v>
      </c>
      <c r="L281">
        <v>1.1281201856779675</v>
      </c>
      <c r="M281">
        <v>1.0876169566429523</v>
      </c>
      <c r="N281">
        <v>1.1483718001954748</v>
      </c>
      <c r="O281">
        <v>1.067365342125445</v>
      </c>
    </row>
    <row r="282" spans="1:15" x14ac:dyDescent="0.2">
      <c r="A282" s="14">
        <v>43524</v>
      </c>
      <c r="B282">
        <v>2759</v>
      </c>
      <c r="C282">
        <v>2713</v>
      </c>
      <c r="D282">
        <v>2581</v>
      </c>
      <c r="E282">
        <v>2524</v>
      </c>
      <c r="F282">
        <v>1.07488114104595</v>
      </c>
      <c r="G282">
        <v>1.1084492758336</v>
      </c>
      <c r="H282">
        <v>2.0196320055241499E-2</v>
      </c>
      <c r="I282">
        <v>-1.66209164322155</v>
      </c>
      <c r="J282">
        <v>-3.12</v>
      </c>
      <c r="L282">
        <v>1.1286455958888415</v>
      </c>
      <c r="M282">
        <v>1.0882529557783585</v>
      </c>
      <c r="N282">
        <v>1.148841915944083</v>
      </c>
      <c r="O282">
        <v>1.0680566357231169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3"/>
    </row>
    <row r="784" spans="1:1" x14ac:dyDescent="0.2">
      <c r="A784" s="30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J19" sqref="J19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7">
        <v>6</v>
      </c>
      <c r="F1" s="258" t="s">
        <v>1019</v>
      </c>
      <c r="G1" s="259">
        <v>37</v>
      </c>
      <c r="N1" s="242" t="s">
        <v>1018</v>
      </c>
      <c r="O1" s="243" t="s">
        <v>1016</v>
      </c>
      <c r="P1" s="244" t="s">
        <v>1017</v>
      </c>
    </row>
    <row r="2" spans="1:19" s="106" customFormat="1" x14ac:dyDescent="0.2">
      <c r="B2" s="202"/>
      <c r="C2" s="200" t="s">
        <v>936</v>
      </c>
      <c r="D2" s="200" t="s">
        <v>937</v>
      </c>
      <c r="E2" s="200" t="s">
        <v>938</v>
      </c>
      <c r="F2" s="200" t="s">
        <v>939</v>
      </c>
      <c r="G2" s="201" t="s">
        <v>943</v>
      </c>
      <c r="H2" s="201" t="s">
        <v>940</v>
      </c>
      <c r="I2" s="201" t="s">
        <v>539</v>
      </c>
      <c r="J2" s="245" t="s">
        <v>946</v>
      </c>
      <c r="K2" s="246"/>
      <c r="M2" s="238" t="s">
        <v>1008</v>
      </c>
      <c r="N2" s="240">
        <v>1.93236893226687</v>
      </c>
      <c r="O2" s="236">
        <f>MAX(I42:I1000)</f>
        <v>3.23491770047203</v>
      </c>
      <c r="P2" s="237">
        <f>MIN(I42:I1000)</f>
        <v>-2.2082378071344002</v>
      </c>
    </row>
    <row r="3" spans="1:19" s="106" customFormat="1" x14ac:dyDescent="0.2">
      <c r="B3" s="203" t="s">
        <v>947</v>
      </c>
      <c r="C3" s="248">
        <v>4183</v>
      </c>
      <c r="D3" s="249" t="s">
        <v>2412</v>
      </c>
      <c r="E3" s="248" t="s">
        <v>2414</v>
      </c>
      <c r="F3" s="248">
        <v>2339</v>
      </c>
      <c r="G3" s="248">
        <v>400</v>
      </c>
      <c r="H3" s="248" t="s">
        <v>1802</v>
      </c>
      <c r="I3" s="250"/>
      <c r="J3" s="251">
        <v>935600</v>
      </c>
      <c r="K3" s="247"/>
      <c r="M3" s="238" t="s">
        <v>1009</v>
      </c>
      <c r="N3" s="240">
        <v>4.57</v>
      </c>
      <c r="O3" s="237">
        <f>MAX(J42:J1000)</f>
        <v>5.31</v>
      </c>
      <c r="P3" s="237">
        <f>MIN(J42:J1000)</f>
        <v>-4.99</v>
      </c>
    </row>
    <row r="4" spans="1:19" s="106" customFormat="1" x14ac:dyDescent="0.2">
      <c r="B4" s="204" t="s">
        <v>948</v>
      </c>
      <c r="C4" s="252">
        <v>4208</v>
      </c>
      <c r="D4" s="252" t="s">
        <v>2413</v>
      </c>
      <c r="E4" s="252" t="s">
        <v>2414</v>
      </c>
      <c r="F4" s="252">
        <v>1968</v>
      </c>
      <c r="G4" s="252">
        <v>500</v>
      </c>
      <c r="H4" s="252"/>
      <c r="I4" s="253"/>
      <c r="J4" s="254">
        <v>984000</v>
      </c>
      <c r="K4" s="247"/>
      <c r="M4" s="239" t="s">
        <v>1010</v>
      </c>
      <c r="N4" s="240">
        <v>5.17</v>
      </c>
      <c r="O4" s="260"/>
      <c r="P4" s="261"/>
    </row>
    <row r="5" spans="1:19" s="106" customFormat="1" x14ac:dyDescent="0.2">
      <c r="M5" s="239" t="s">
        <v>1012</v>
      </c>
      <c r="N5" s="240">
        <v>0.84323313280155798</v>
      </c>
      <c r="O5" s="260"/>
      <c r="P5" s="261"/>
    </row>
    <row r="6" spans="1:19" s="106" customFormat="1" ht="15" thickBot="1" x14ac:dyDescent="0.25">
      <c r="M6" s="239" t="s">
        <v>1013</v>
      </c>
      <c r="N6" s="240">
        <v>0.91169944578320095</v>
      </c>
      <c r="O6" s="260"/>
      <c r="P6" s="261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9" t="s">
        <v>1014</v>
      </c>
      <c r="N7" s="240">
        <v>0.26605162843524799</v>
      </c>
      <c r="O7" s="260"/>
      <c r="P7" s="261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9" t="s">
        <v>1015</v>
      </c>
      <c r="N8" s="241">
        <v>7.1367843666656106E-2</v>
      </c>
      <c r="O8" s="262"/>
      <c r="P8" s="263"/>
    </row>
    <row r="9" spans="1:19" s="106" customFormat="1" x14ac:dyDescent="0.2">
      <c r="A9" s="195" t="s">
        <v>945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5" t="s">
        <v>1828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933</v>
      </c>
      <c r="B11" s="192"/>
      <c r="C11" s="419"/>
      <c r="D11" s="420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4">
        <v>2801</v>
      </c>
      <c r="B12" s="192"/>
      <c r="C12" s="419"/>
      <c r="D12" s="420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934</v>
      </c>
      <c r="B13" s="192"/>
      <c r="C13" s="419"/>
      <c r="D13" s="420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4">
        <v>2210.6437594744821</v>
      </c>
      <c r="B14" s="192"/>
      <c r="C14" s="419"/>
      <c r="D14" s="420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944</v>
      </c>
      <c r="B15" s="192"/>
      <c r="C15" s="419"/>
      <c r="D15" s="420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4">
        <v>1.1232945932289036</v>
      </c>
      <c r="B16" s="192"/>
      <c r="C16" s="419"/>
      <c r="D16" s="420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6"/>
      <c r="B17" s="192"/>
      <c r="C17" s="419"/>
      <c r="D17" s="420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7"/>
      <c r="B18" s="192"/>
      <c r="C18" s="419"/>
      <c r="D18" s="420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19"/>
      <c r="D19" s="420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493</v>
      </c>
      <c r="B41" s="106" t="s">
        <v>2395</v>
      </c>
      <c r="C41" s="106" t="s">
        <v>2396</v>
      </c>
      <c r="D41" s="106" t="s">
        <v>2397</v>
      </c>
      <c r="E41" s="106" t="s">
        <v>2398</v>
      </c>
      <c r="F41" s="106" t="s">
        <v>494</v>
      </c>
      <c r="G41" s="106" t="s">
        <v>495</v>
      </c>
      <c r="H41" s="106" t="s">
        <v>496</v>
      </c>
      <c r="I41" s="106" t="s">
        <v>497</v>
      </c>
      <c r="J41" s="106" t="s">
        <v>498</v>
      </c>
      <c r="K41" s="106" t="s">
        <v>2415</v>
      </c>
      <c r="L41" s="106" t="s">
        <v>2416</v>
      </c>
    </row>
    <row r="42" spans="1:19" x14ac:dyDescent="0.2">
      <c r="A42" s="14">
        <v>43889</v>
      </c>
      <c r="B42">
        <v>2350</v>
      </c>
      <c r="C42">
        <v>2339</v>
      </c>
      <c r="D42">
        <v>1965</v>
      </c>
      <c r="E42">
        <v>1968</v>
      </c>
      <c r="F42">
        <v>1.1885162601626</v>
      </c>
      <c r="G42">
        <v>1.1341767110332099</v>
      </c>
      <c r="H42">
        <v>2.81206907345798E-2</v>
      </c>
      <c r="I42">
        <v>1.93236893226687</v>
      </c>
      <c r="J42">
        <v>4.57</v>
      </c>
      <c r="K42">
        <v>2339</v>
      </c>
      <c r="L42">
        <v>2210.6437594744821</v>
      </c>
    </row>
    <row r="43" spans="1:19" x14ac:dyDescent="0.2">
      <c r="A43" s="199">
        <v>43888</v>
      </c>
      <c r="B43" s="10">
        <v>2456</v>
      </c>
      <c r="C43" s="10">
        <v>2424</v>
      </c>
      <c r="D43" s="10">
        <v>2068</v>
      </c>
      <c r="E43" s="10">
        <v>2031</v>
      </c>
      <c r="F43" s="10">
        <v>1.1935007385524301</v>
      </c>
      <c r="G43" s="10">
        <v>1.1335525683365399</v>
      </c>
      <c r="H43" s="10">
        <v>2.7418405966808501E-2</v>
      </c>
      <c r="I43" s="10">
        <v>2.1864206944947702</v>
      </c>
      <c r="J43" s="10">
        <v>5.0199999999999996</v>
      </c>
      <c r="K43" s="10">
        <v>2424</v>
      </c>
      <c r="L43" s="10">
        <v>2281.4113188479032</v>
      </c>
      <c r="M43" s="10"/>
    </row>
    <row r="44" spans="1:19" x14ac:dyDescent="0.2">
      <c r="A44" s="14">
        <v>43887</v>
      </c>
      <c r="B44" s="106">
        <v>2431</v>
      </c>
      <c r="C44" s="106">
        <v>2458</v>
      </c>
      <c r="D44" s="106">
        <v>2061</v>
      </c>
      <c r="E44" s="106">
        <v>2084</v>
      </c>
      <c r="F44" s="106">
        <v>1.17946257197696</v>
      </c>
      <c r="G44" s="106">
        <v>1.13294397872831</v>
      </c>
      <c r="H44" s="106">
        <v>2.6574603213243501E-2</v>
      </c>
      <c r="I44" s="106">
        <v>1.75049060470885</v>
      </c>
      <c r="J44" s="106">
        <v>3.94</v>
      </c>
      <c r="K44">
        <v>2458</v>
      </c>
      <c r="L44" s="106">
        <v>2340.9459322890352</v>
      </c>
    </row>
    <row r="45" spans="1:19" x14ac:dyDescent="0.2">
      <c r="A45" s="14">
        <v>43886</v>
      </c>
      <c r="B45">
        <v>2400</v>
      </c>
      <c r="C45">
        <v>2450</v>
      </c>
      <c r="D45">
        <v>2070</v>
      </c>
      <c r="E45">
        <v>2080</v>
      </c>
      <c r="F45">
        <v>1.1778846153846101</v>
      </c>
      <c r="G45">
        <v>1.13170389855227</v>
      </c>
      <c r="H45">
        <v>2.6544925686742799E-2</v>
      </c>
      <c r="I45">
        <v>1.73971919821224</v>
      </c>
      <c r="J45">
        <v>3.92</v>
      </c>
      <c r="K45">
        <v>2450</v>
      </c>
      <c r="L45">
        <v>2336.4527539161195</v>
      </c>
    </row>
    <row r="46" spans="1:19" x14ac:dyDescent="0.2">
      <c r="A46" s="14">
        <v>43882</v>
      </c>
      <c r="B46">
        <v>2542</v>
      </c>
      <c r="C46">
        <v>2546</v>
      </c>
      <c r="D46">
        <v>2170</v>
      </c>
      <c r="E46">
        <v>2169</v>
      </c>
      <c r="F46">
        <v>1.17381281696634</v>
      </c>
      <c r="G46">
        <v>1.13081801315955</v>
      </c>
      <c r="H46">
        <v>2.6093794502312799E-2</v>
      </c>
      <c r="I46">
        <v>1.6477022459488799</v>
      </c>
      <c r="J46">
        <v>3.66</v>
      </c>
      <c r="K46">
        <v>2546</v>
      </c>
      <c r="L46">
        <v>2436.4259727134918</v>
      </c>
    </row>
    <row r="47" spans="1:19" x14ac:dyDescent="0.2">
      <c r="A47" s="14">
        <v>43881</v>
      </c>
      <c r="B47">
        <v>2560</v>
      </c>
      <c r="C47">
        <v>2541</v>
      </c>
      <c r="D47">
        <v>2160</v>
      </c>
      <c r="E47">
        <v>2166</v>
      </c>
      <c r="F47">
        <v>1.1731301939058101</v>
      </c>
      <c r="G47">
        <v>1.13018441697931</v>
      </c>
      <c r="H47">
        <v>2.5614649899151899E-2</v>
      </c>
      <c r="I47">
        <v>1.6766099515545301</v>
      </c>
      <c r="J47">
        <v>3.66</v>
      </c>
      <c r="K47">
        <v>2541</v>
      </c>
      <c r="L47">
        <v>2433.0560889338053</v>
      </c>
    </row>
    <row r="48" spans="1:19" x14ac:dyDescent="0.2">
      <c r="A48" s="14">
        <v>43880</v>
      </c>
      <c r="B48">
        <v>2575</v>
      </c>
      <c r="C48">
        <v>2537</v>
      </c>
      <c r="D48">
        <v>2164</v>
      </c>
      <c r="E48">
        <v>2139</v>
      </c>
      <c r="F48">
        <v>1.18606825619448</v>
      </c>
      <c r="G48">
        <v>1.1293650160859401</v>
      </c>
      <c r="H48">
        <v>2.5207451130090701E-2</v>
      </c>
      <c r="I48">
        <v>2.2494634549085899</v>
      </c>
      <c r="J48">
        <v>4.78</v>
      </c>
      <c r="K48">
        <v>2537</v>
      </c>
      <c r="L48">
        <v>2402.7271349166249</v>
      </c>
    </row>
    <row r="49" spans="1:12" x14ac:dyDescent="0.2">
      <c r="A49" s="14">
        <v>43879</v>
      </c>
      <c r="B49">
        <v>2587</v>
      </c>
      <c r="C49">
        <v>2583</v>
      </c>
      <c r="D49">
        <v>2199</v>
      </c>
      <c r="E49">
        <v>2176</v>
      </c>
      <c r="F49">
        <v>1.1870404411764699</v>
      </c>
      <c r="G49">
        <v>1.12846122905361</v>
      </c>
      <c r="H49">
        <v>2.4359100563431799E-2</v>
      </c>
      <c r="I49">
        <v>2.4048183540402799</v>
      </c>
      <c r="J49">
        <v>4.93</v>
      </c>
      <c r="K49">
        <v>2583</v>
      </c>
      <c r="L49">
        <v>2444.289034866094</v>
      </c>
    </row>
    <row r="50" spans="1:12" x14ac:dyDescent="0.2">
      <c r="A50" s="14">
        <v>43878</v>
      </c>
      <c r="B50">
        <v>2570</v>
      </c>
      <c r="C50">
        <v>2586</v>
      </c>
      <c r="D50">
        <v>2190</v>
      </c>
      <c r="E50">
        <v>2199</v>
      </c>
      <c r="F50">
        <v>1.1759890859481501</v>
      </c>
      <c r="G50">
        <v>1.1276573331945701</v>
      </c>
      <c r="H50">
        <v>2.3388138040854298E-2</v>
      </c>
      <c r="I50">
        <v>2.0665070759014101</v>
      </c>
      <c r="J50">
        <v>4.1100000000000003</v>
      </c>
      <c r="K50">
        <v>2586</v>
      </c>
      <c r="L50">
        <v>2470.1248105103591</v>
      </c>
    </row>
    <row r="51" spans="1:12" x14ac:dyDescent="0.2">
      <c r="A51" s="14">
        <v>43875</v>
      </c>
      <c r="B51">
        <v>2569</v>
      </c>
      <c r="C51">
        <v>2581</v>
      </c>
      <c r="D51">
        <v>2206</v>
      </c>
      <c r="E51">
        <v>2218</v>
      </c>
      <c r="F51">
        <v>1.16366095581605</v>
      </c>
      <c r="G51">
        <v>1.1270506989559399</v>
      </c>
      <c r="H51">
        <v>2.27067828261256E-2</v>
      </c>
      <c r="I51">
        <v>1.6123048844232699</v>
      </c>
      <c r="J51">
        <v>3.15</v>
      </c>
      <c r="K51">
        <v>2581</v>
      </c>
      <c r="L51">
        <v>2491.4674077817081</v>
      </c>
    </row>
    <row r="52" spans="1:12" x14ac:dyDescent="0.2">
      <c r="A52" s="14">
        <v>43874</v>
      </c>
      <c r="B52">
        <v>2597</v>
      </c>
      <c r="C52">
        <v>2601</v>
      </c>
      <c r="D52">
        <v>2240</v>
      </c>
      <c r="E52">
        <v>2220</v>
      </c>
      <c r="F52">
        <v>1.17162162162162</v>
      </c>
      <c r="G52">
        <v>1.12648206678549</v>
      </c>
      <c r="H52">
        <v>2.2313444266288E-2</v>
      </c>
      <c r="I52">
        <v>2.0229756687239</v>
      </c>
      <c r="J52">
        <v>3.85</v>
      </c>
      <c r="K52">
        <v>2601</v>
      </c>
      <c r="L52">
        <v>2493.7139969681657</v>
      </c>
    </row>
    <row r="53" spans="1:12" x14ac:dyDescent="0.2">
      <c r="A53" s="14">
        <v>43873</v>
      </c>
      <c r="B53">
        <v>2623</v>
      </c>
      <c r="C53">
        <v>2614</v>
      </c>
      <c r="D53">
        <v>2232</v>
      </c>
      <c r="E53">
        <v>2215</v>
      </c>
      <c r="F53">
        <v>1.1801354401805799</v>
      </c>
      <c r="G53">
        <v>1.1259688224339299</v>
      </c>
      <c r="H53">
        <v>2.1703631366382901E-2</v>
      </c>
      <c r="I53">
        <v>2.4957398525736698</v>
      </c>
      <c r="J53">
        <v>4.59</v>
      </c>
      <c r="K53">
        <v>2614</v>
      </c>
      <c r="L53">
        <v>2488.0975240020216</v>
      </c>
    </row>
    <row r="54" spans="1:12" x14ac:dyDescent="0.2">
      <c r="A54" s="14">
        <v>43871</v>
      </c>
      <c r="B54">
        <v>2580</v>
      </c>
      <c r="C54">
        <v>2590</v>
      </c>
      <c r="D54">
        <v>2202</v>
      </c>
      <c r="E54">
        <v>2226</v>
      </c>
      <c r="F54">
        <v>1.1635220125786101</v>
      </c>
      <c r="G54">
        <v>1.1254937305128501</v>
      </c>
      <c r="H54">
        <v>2.0887366569233901E-2</v>
      </c>
      <c r="I54">
        <v>1.82063554731582</v>
      </c>
      <c r="J54">
        <v>3.27</v>
      </c>
      <c r="K54">
        <v>2590</v>
      </c>
      <c r="L54">
        <v>2500.4537645275395</v>
      </c>
    </row>
    <row r="55" spans="1:12" x14ac:dyDescent="0.2">
      <c r="A55" s="14">
        <v>43868</v>
      </c>
      <c r="B55">
        <v>2640</v>
      </c>
      <c r="C55">
        <v>2634</v>
      </c>
      <c r="D55">
        <v>2253</v>
      </c>
      <c r="E55">
        <v>2236</v>
      </c>
      <c r="F55">
        <v>1.1779964221824599</v>
      </c>
      <c r="G55">
        <v>1.12507544735918</v>
      </c>
      <c r="H55">
        <v>2.0430761161712701E-2</v>
      </c>
      <c r="I55">
        <v>2.5902595798761499</v>
      </c>
      <c r="J55">
        <v>4.49</v>
      </c>
      <c r="K55">
        <v>2634</v>
      </c>
      <c r="L55">
        <v>2511.6867104598282</v>
      </c>
    </row>
    <row r="56" spans="1:12" x14ac:dyDescent="0.2">
      <c r="A56" s="14">
        <v>43867</v>
      </c>
      <c r="B56">
        <v>2630</v>
      </c>
      <c r="C56">
        <v>2668</v>
      </c>
      <c r="D56">
        <v>2221</v>
      </c>
      <c r="E56">
        <v>2247</v>
      </c>
      <c r="F56">
        <v>1.1873609256786799</v>
      </c>
      <c r="G56">
        <v>1.12433133391064</v>
      </c>
      <c r="H56">
        <v>1.9484140743006501E-2</v>
      </c>
      <c r="I56">
        <v>3.23491770047203</v>
      </c>
      <c r="J56">
        <v>5.31</v>
      </c>
      <c r="K56">
        <v>2668</v>
      </c>
      <c r="L56">
        <v>2524.0429509853461</v>
      </c>
    </row>
    <row r="57" spans="1:12" x14ac:dyDescent="0.2">
      <c r="A57" s="14">
        <v>43866</v>
      </c>
      <c r="B57">
        <v>2493</v>
      </c>
      <c r="C57">
        <v>2561</v>
      </c>
      <c r="D57">
        <v>2188</v>
      </c>
      <c r="E57">
        <v>2190</v>
      </c>
      <c r="F57">
        <v>1.1694063926940601</v>
      </c>
      <c r="G57">
        <v>1.1235300508067301</v>
      </c>
      <c r="H57">
        <v>1.8059199538362901E-2</v>
      </c>
      <c r="I57">
        <v>2.5403308596195</v>
      </c>
      <c r="J57">
        <v>3.92</v>
      </c>
      <c r="K57">
        <v>2561</v>
      </c>
      <c r="L57">
        <v>2460.0151591712988</v>
      </c>
    </row>
    <row r="58" spans="1:12" x14ac:dyDescent="0.2">
      <c r="A58" s="14">
        <v>43865</v>
      </c>
      <c r="B58">
        <v>2411</v>
      </c>
      <c r="C58">
        <v>2450</v>
      </c>
      <c r="D58">
        <v>2220</v>
      </c>
      <c r="E58">
        <v>2222</v>
      </c>
      <c r="F58">
        <v>1.1026102610260999</v>
      </c>
      <c r="G58">
        <v>1.12257895676352</v>
      </c>
      <c r="H58">
        <v>1.7487371672946301E-2</v>
      </c>
      <c r="I58">
        <v>-1.1418923387051001</v>
      </c>
      <c r="J58">
        <v>-1.81</v>
      </c>
      <c r="K58">
        <v>2450</v>
      </c>
      <c r="L58">
        <v>2495.9605861546238</v>
      </c>
    </row>
    <row r="59" spans="1:12" x14ac:dyDescent="0.2">
      <c r="A59" s="14">
        <v>43864</v>
      </c>
      <c r="B59">
        <v>2394</v>
      </c>
      <c r="C59">
        <v>2426</v>
      </c>
      <c r="D59">
        <v>2185</v>
      </c>
      <c r="E59">
        <v>2208</v>
      </c>
      <c r="F59">
        <v>1.0987318840579701</v>
      </c>
      <c r="G59">
        <v>1.1225270905165701</v>
      </c>
      <c r="H59">
        <v>1.7552169056760401E-2</v>
      </c>
      <c r="I59">
        <v>-1.3556846667585301</v>
      </c>
      <c r="J59">
        <v>-2.17</v>
      </c>
      <c r="K59">
        <v>2426</v>
      </c>
      <c r="L59">
        <v>2480.2344618494189</v>
      </c>
    </row>
    <row r="60" spans="1:12" x14ac:dyDescent="0.2">
      <c r="A60" s="14">
        <v>43861</v>
      </c>
      <c r="B60">
        <v>2445</v>
      </c>
      <c r="C60">
        <v>2455</v>
      </c>
      <c r="D60">
        <v>2240</v>
      </c>
      <c r="E60">
        <v>2234</v>
      </c>
      <c r="F60">
        <v>1.0989256938227301</v>
      </c>
      <c r="G60">
        <v>1.1225891231303</v>
      </c>
      <c r="H60">
        <v>1.7476018889823301E-2</v>
      </c>
      <c r="I60">
        <v>-1.35405148373638</v>
      </c>
      <c r="J60">
        <v>-2.15</v>
      </c>
      <c r="K60">
        <v>2455</v>
      </c>
      <c r="L60">
        <v>2509.4401212733706</v>
      </c>
    </row>
    <row r="61" spans="1:12" x14ac:dyDescent="0.2">
      <c r="A61" s="14">
        <v>43860</v>
      </c>
      <c r="B61">
        <v>2412</v>
      </c>
      <c r="C61">
        <v>2427</v>
      </c>
      <c r="D61">
        <v>2233</v>
      </c>
      <c r="E61">
        <v>2212</v>
      </c>
      <c r="F61">
        <v>1.09719710669077</v>
      </c>
      <c r="G61">
        <v>1.12265196556059</v>
      </c>
      <c r="H61">
        <v>1.7399118945557901E-2</v>
      </c>
      <c r="I61">
        <v>-1.4629970028634101</v>
      </c>
      <c r="J61">
        <v>-2.3199999999999998</v>
      </c>
      <c r="K61">
        <v>2427</v>
      </c>
      <c r="L61">
        <v>2484.7276402223347</v>
      </c>
    </row>
    <row r="62" spans="1:12" x14ac:dyDescent="0.2">
      <c r="A62" s="14">
        <v>43859</v>
      </c>
      <c r="B62">
        <v>2453</v>
      </c>
      <c r="C62">
        <v>2462</v>
      </c>
      <c r="D62">
        <v>2241</v>
      </c>
      <c r="E62">
        <v>2240</v>
      </c>
      <c r="F62">
        <v>1.09910714285714</v>
      </c>
      <c r="G62">
        <v>1.1229960667358501</v>
      </c>
      <c r="H62">
        <v>1.71456484907292E-2</v>
      </c>
      <c r="I62">
        <v>-1.39329369149451</v>
      </c>
      <c r="J62">
        <v>-2.17</v>
      </c>
      <c r="K62">
        <v>2462</v>
      </c>
      <c r="L62">
        <v>2516.1798888327439</v>
      </c>
    </row>
    <row r="63" spans="1:12" x14ac:dyDescent="0.2">
      <c r="A63" s="14">
        <v>43858</v>
      </c>
      <c r="B63">
        <v>2442</v>
      </c>
      <c r="C63">
        <v>2429</v>
      </c>
      <c r="D63">
        <v>2204</v>
      </c>
      <c r="E63">
        <v>2227</v>
      </c>
      <c r="F63">
        <v>1.0907049842837899</v>
      </c>
      <c r="G63">
        <v>1.1232651942377401</v>
      </c>
      <c r="H63">
        <v>1.6925564116545101E-2</v>
      </c>
      <c r="I63">
        <v>-1.9237296748133801</v>
      </c>
      <c r="J63">
        <v>-2.99</v>
      </c>
      <c r="K63">
        <v>2429</v>
      </c>
      <c r="L63">
        <v>2501.5770591207684</v>
      </c>
    </row>
    <row r="64" spans="1:12" x14ac:dyDescent="0.2">
      <c r="A64" s="14">
        <v>43857</v>
      </c>
      <c r="B64">
        <v>2461</v>
      </c>
      <c r="C64">
        <v>2454</v>
      </c>
      <c r="D64">
        <v>2271</v>
      </c>
      <c r="E64">
        <v>2244</v>
      </c>
      <c r="F64">
        <v>1.09358288770053</v>
      </c>
      <c r="G64">
        <v>1.1238651845580401</v>
      </c>
      <c r="H64">
        <v>1.6554221199263901E-2</v>
      </c>
      <c r="I64">
        <v>-1.8292794625006501</v>
      </c>
      <c r="J64">
        <v>-2.77</v>
      </c>
      <c r="K64">
        <v>2454</v>
      </c>
      <c r="L64">
        <v>2520.6730672056597</v>
      </c>
    </row>
    <row r="65" spans="1:12" x14ac:dyDescent="0.2">
      <c r="A65" s="14">
        <v>43854</v>
      </c>
      <c r="B65">
        <v>2534</v>
      </c>
      <c r="C65">
        <v>2521</v>
      </c>
      <c r="D65">
        <v>2323</v>
      </c>
      <c r="E65">
        <v>2308</v>
      </c>
      <c r="F65">
        <v>1.0922876949739999</v>
      </c>
      <c r="G65">
        <v>1.12441135211597</v>
      </c>
      <c r="H65">
        <v>1.6218444727120401E-2</v>
      </c>
      <c r="I65">
        <v>-1.9806866615423999</v>
      </c>
      <c r="J65">
        <v>-2.94</v>
      </c>
      <c r="K65">
        <v>2521</v>
      </c>
      <c r="L65">
        <v>2592.5639211723096</v>
      </c>
    </row>
    <row r="66" spans="1:12" x14ac:dyDescent="0.2">
      <c r="A66" s="14">
        <v>43853</v>
      </c>
      <c r="B66">
        <v>2550</v>
      </c>
      <c r="C66">
        <v>2533</v>
      </c>
      <c r="D66">
        <v>2324</v>
      </c>
      <c r="E66">
        <v>2311</v>
      </c>
      <c r="F66">
        <v>1.0960623106880101</v>
      </c>
      <c r="G66">
        <v>1.12479138686102</v>
      </c>
      <c r="H66">
        <v>1.5789531082762299E-2</v>
      </c>
      <c r="I66">
        <v>-1.81950154329655</v>
      </c>
      <c r="J66">
        <v>-2.62</v>
      </c>
      <c r="K66">
        <v>2533</v>
      </c>
      <c r="L66">
        <v>2595.9338049519961</v>
      </c>
    </row>
    <row r="67" spans="1:12" x14ac:dyDescent="0.2">
      <c r="A67" s="14">
        <v>43852</v>
      </c>
      <c r="B67">
        <v>2568</v>
      </c>
      <c r="C67">
        <v>2590</v>
      </c>
      <c r="D67">
        <v>2340</v>
      </c>
      <c r="E67">
        <v>2355</v>
      </c>
      <c r="F67">
        <v>1.09978768577494</v>
      </c>
      <c r="G67">
        <v>1.1249607625686</v>
      </c>
      <c r="H67">
        <v>1.5546710206577601E-2</v>
      </c>
      <c r="I67">
        <v>-1.61918994174141</v>
      </c>
      <c r="J67">
        <v>-2.29</v>
      </c>
      <c r="K67">
        <v>2590</v>
      </c>
      <c r="L67">
        <v>2645.3587670540678</v>
      </c>
    </row>
    <row r="68" spans="1:12" x14ac:dyDescent="0.2">
      <c r="A68" s="14">
        <v>43851</v>
      </c>
      <c r="B68">
        <v>2644</v>
      </c>
      <c r="C68">
        <v>2607</v>
      </c>
      <c r="D68">
        <v>2378</v>
      </c>
      <c r="E68">
        <v>2347</v>
      </c>
      <c r="F68">
        <v>1.11077971878994</v>
      </c>
      <c r="G68">
        <v>1.1250043290990499</v>
      </c>
      <c r="H68">
        <v>1.54805441172022E-2</v>
      </c>
      <c r="I68">
        <v>-0.91887017674678895</v>
      </c>
      <c r="J68">
        <v>-1.28</v>
      </c>
      <c r="K68">
        <v>2607</v>
      </c>
      <c r="L68">
        <v>2636.3724103082368</v>
      </c>
    </row>
    <row r="69" spans="1:12" x14ac:dyDescent="0.2">
      <c r="A69" s="14">
        <v>43850</v>
      </c>
      <c r="B69">
        <v>2654</v>
      </c>
      <c r="C69">
        <v>2655</v>
      </c>
      <c r="D69">
        <v>2377</v>
      </c>
      <c r="E69">
        <v>2390</v>
      </c>
      <c r="F69">
        <v>1.11087866108786</v>
      </c>
      <c r="G69">
        <v>1.1251272661818501</v>
      </c>
      <c r="H69">
        <v>1.5403512032070001E-2</v>
      </c>
      <c r="I69">
        <v>-0.92502314175650702</v>
      </c>
      <c r="J69">
        <v>-1.28</v>
      </c>
      <c r="K69">
        <v>2655</v>
      </c>
      <c r="L69">
        <v>2684.6740778170797</v>
      </c>
    </row>
    <row r="70" spans="1:12" x14ac:dyDescent="0.2">
      <c r="A70" s="14">
        <v>43847</v>
      </c>
      <c r="B70">
        <v>2632</v>
      </c>
      <c r="C70">
        <v>2643</v>
      </c>
      <c r="D70">
        <v>2359</v>
      </c>
      <c r="E70">
        <v>2377</v>
      </c>
      <c r="F70">
        <v>1.11190576356752</v>
      </c>
      <c r="G70">
        <v>1.1254274684260299</v>
      </c>
      <c r="H70">
        <v>1.5342171917273001E-2</v>
      </c>
      <c r="I70">
        <v>-0.88134228526578096</v>
      </c>
      <c r="J70">
        <v>-1.22</v>
      </c>
      <c r="K70">
        <v>2643</v>
      </c>
      <c r="L70">
        <v>2670.0712481051037</v>
      </c>
    </row>
    <row r="71" spans="1:12" x14ac:dyDescent="0.2">
      <c r="A71" s="14">
        <v>43846</v>
      </c>
      <c r="B71">
        <v>2649</v>
      </c>
      <c r="C71">
        <v>2617</v>
      </c>
      <c r="D71">
        <v>2365</v>
      </c>
      <c r="E71">
        <v>2346</v>
      </c>
      <c r="F71">
        <v>1.115515771526</v>
      </c>
      <c r="G71">
        <v>1.12574920539227</v>
      </c>
      <c r="H71">
        <v>1.53082154584757E-2</v>
      </c>
      <c r="I71">
        <v>-0.66849293400889798</v>
      </c>
      <c r="J71">
        <v>-0.92</v>
      </c>
      <c r="K71">
        <v>2617</v>
      </c>
      <c r="L71">
        <v>2635.249115715008</v>
      </c>
    </row>
    <row r="72" spans="1:12" x14ac:dyDescent="0.2">
      <c r="A72" s="14">
        <v>43845</v>
      </c>
      <c r="B72">
        <v>2614</v>
      </c>
      <c r="C72">
        <v>2636</v>
      </c>
      <c r="D72">
        <v>2329</v>
      </c>
      <c r="E72">
        <v>2339</v>
      </c>
      <c r="F72">
        <v>1.1269773407439001</v>
      </c>
      <c r="G72">
        <v>1.1261094062518999</v>
      </c>
      <c r="H72">
        <v>1.5380844643857101E-2</v>
      </c>
      <c r="I72">
        <v>5.6429572763846497E-2</v>
      </c>
      <c r="J72">
        <v>0.08</v>
      </c>
      <c r="K72">
        <v>2636</v>
      </c>
      <c r="L72">
        <v>2627.3860535624053</v>
      </c>
    </row>
    <row r="73" spans="1:12" x14ac:dyDescent="0.2">
      <c r="A73" s="14">
        <v>43844</v>
      </c>
      <c r="B73">
        <v>2606</v>
      </c>
      <c r="C73">
        <v>2630</v>
      </c>
      <c r="D73">
        <v>2307</v>
      </c>
      <c r="E73">
        <v>2329</v>
      </c>
      <c r="F73">
        <v>1.1292400171747501</v>
      </c>
      <c r="G73">
        <v>1.1262824397522899</v>
      </c>
      <c r="H73">
        <v>1.54624173165781E-2</v>
      </c>
      <c r="I73">
        <v>0.19127522960363599</v>
      </c>
      <c r="J73">
        <v>0.26</v>
      </c>
      <c r="K73">
        <v>2630</v>
      </c>
      <c r="L73">
        <v>2616.1531076301162</v>
      </c>
    </row>
    <row r="74" spans="1:12" x14ac:dyDescent="0.2">
      <c r="A74" s="14">
        <v>43840</v>
      </c>
      <c r="B74">
        <v>2606</v>
      </c>
      <c r="C74">
        <v>2581</v>
      </c>
      <c r="D74">
        <v>2311</v>
      </c>
      <c r="E74">
        <v>2297</v>
      </c>
      <c r="F74">
        <v>1.1236395298215001</v>
      </c>
      <c r="G74">
        <v>1.12644574492418</v>
      </c>
      <c r="H74">
        <v>1.5557178391626E-2</v>
      </c>
      <c r="I74">
        <v>-0.180380724064163</v>
      </c>
      <c r="J74">
        <v>-0.25</v>
      </c>
      <c r="K74">
        <v>2581</v>
      </c>
      <c r="L74">
        <v>2580.2076806467917</v>
      </c>
    </row>
    <row r="75" spans="1:12" x14ac:dyDescent="0.2">
      <c r="A75" s="14">
        <v>43839</v>
      </c>
      <c r="B75">
        <v>2599</v>
      </c>
      <c r="C75">
        <v>2588</v>
      </c>
      <c r="D75">
        <v>2318</v>
      </c>
      <c r="E75">
        <v>2311</v>
      </c>
      <c r="F75">
        <v>1.1198615318044101</v>
      </c>
      <c r="G75">
        <v>1.1263333714752499</v>
      </c>
      <c r="H75">
        <v>1.56074003042669E-2</v>
      </c>
      <c r="I75">
        <v>-0.41466480930044303</v>
      </c>
      <c r="J75">
        <v>-0.57999999999999996</v>
      </c>
      <c r="K75">
        <v>2588</v>
      </c>
      <c r="L75">
        <v>2595.9338049519961</v>
      </c>
    </row>
    <row r="76" spans="1:12" x14ac:dyDescent="0.2">
      <c r="A76" s="14">
        <v>43838</v>
      </c>
      <c r="B76">
        <v>2589</v>
      </c>
      <c r="C76">
        <v>2557</v>
      </c>
      <c r="D76">
        <v>2301</v>
      </c>
      <c r="E76">
        <v>2294</v>
      </c>
      <c r="F76">
        <v>1.11464690496948</v>
      </c>
      <c r="G76">
        <v>1.1264598683274401</v>
      </c>
      <c r="H76">
        <v>1.5592873921523901E-2</v>
      </c>
      <c r="I76">
        <v>-0.75758730670225105</v>
      </c>
      <c r="J76">
        <v>-1.06</v>
      </c>
      <c r="K76">
        <v>2557</v>
      </c>
      <c r="L76">
        <v>2576.8377968671048</v>
      </c>
    </row>
    <row r="77" spans="1:12" x14ac:dyDescent="0.2">
      <c r="A77" s="14">
        <v>43837</v>
      </c>
      <c r="B77">
        <v>2623</v>
      </c>
      <c r="C77">
        <v>2634</v>
      </c>
      <c r="D77">
        <v>2342</v>
      </c>
      <c r="E77">
        <v>2343</v>
      </c>
      <c r="F77">
        <v>1.12419974391805</v>
      </c>
      <c r="G77">
        <v>1.1266623001306</v>
      </c>
      <c r="H77">
        <v>1.55366501270703E-2</v>
      </c>
      <c r="I77">
        <v>-0.15849981768323601</v>
      </c>
      <c r="J77">
        <v>-0.22</v>
      </c>
      <c r="K77">
        <v>2634</v>
      </c>
      <c r="L77">
        <v>2631.8792319353211</v>
      </c>
    </row>
    <row r="78" spans="1:12" x14ac:dyDescent="0.2">
      <c r="A78" s="14">
        <v>43836</v>
      </c>
      <c r="B78">
        <v>2602</v>
      </c>
      <c r="C78">
        <v>2623</v>
      </c>
      <c r="D78">
        <v>2334</v>
      </c>
      <c r="E78">
        <v>2332</v>
      </c>
      <c r="F78">
        <v>1.12478559176672</v>
      </c>
      <c r="G78">
        <v>1.1265890373579699</v>
      </c>
      <c r="H78">
        <v>1.55610255018053E-2</v>
      </c>
      <c r="I78">
        <v>-0.115895034748519</v>
      </c>
      <c r="J78">
        <v>-0.16</v>
      </c>
      <c r="K78">
        <v>2623</v>
      </c>
      <c r="L78">
        <v>2619.5229914098031</v>
      </c>
    </row>
    <row r="79" spans="1:12" x14ac:dyDescent="0.2">
      <c r="A79" s="14">
        <v>43829</v>
      </c>
      <c r="B79">
        <v>2691</v>
      </c>
      <c r="C79">
        <v>2680</v>
      </c>
      <c r="D79">
        <v>2356</v>
      </c>
      <c r="E79">
        <v>2379</v>
      </c>
      <c r="F79">
        <v>1.1265237494745599</v>
      </c>
      <c r="G79">
        <v>1.1262070448618</v>
      </c>
      <c r="H79">
        <v>1.5947453458211299E-2</v>
      </c>
      <c r="I79">
        <v>1.9859259259975202E-2</v>
      </c>
      <c r="J79">
        <v>0.03</v>
      </c>
      <c r="K79">
        <v>2680</v>
      </c>
      <c r="L79">
        <v>2672.3178372915618</v>
      </c>
    </row>
    <row r="80" spans="1:12" x14ac:dyDescent="0.2">
      <c r="A80" s="14">
        <v>43826</v>
      </c>
      <c r="B80">
        <v>2728</v>
      </c>
      <c r="C80">
        <v>2716</v>
      </c>
      <c r="D80">
        <v>2391</v>
      </c>
      <c r="E80">
        <v>2388</v>
      </c>
      <c r="F80">
        <v>1.13735343383584</v>
      </c>
      <c r="G80">
        <v>1.1259559589713699</v>
      </c>
      <c r="H80">
        <v>1.6088116635766501E-2</v>
      </c>
      <c r="I80">
        <v>0.70844059143203897</v>
      </c>
      <c r="J80">
        <v>1</v>
      </c>
      <c r="K80">
        <v>2716</v>
      </c>
      <c r="L80">
        <v>2682.4274886306216</v>
      </c>
    </row>
    <row r="81" spans="1:12" x14ac:dyDescent="0.2">
      <c r="A81" s="14">
        <v>43825</v>
      </c>
      <c r="B81">
        <v>2682</v>
      </c>
      <c r="C81">
        <v>2720</v>
      </c>
      <c r="D81">
        <v>2373</v>
      </c>
      <c r="E81">
        <v>2390</v>
      </c>
      <c r="F81">
        <v>1.1380753138075299</v>
      </c>
      <c r="G81">
        <v>1.12554834127732</v>
      </c>
      <c r="H81">
        <v>1.6181196917864901E-2</v>
      </c>
      <c r="I81">
        <v>0.77416847429715396</v>
      </c>
      <c r="J81">
        <v>1.1000000000000001</v>
      </c>
      <c r="K81">
        <v>2720</v>
      </c>
      <c r="L81">
        <v>2684.6740778170797</v>
      </c>
    </row>
    <row r="82" spans="1:12" x14ac:dyDescent="0.2">
      <c r="A82" s="14">
        <v>43824</v>
      </c>
      <c r="B82">
        <v>2730</v>
      </c>
      <c r="C82">
        <v>2688</v>
      </c>
      <c r="D82">
        <v>2410</v>
      </c>
      <c r="E82">
        <v>2368</v>
      </c>
      <c r="F82">
        <v>1.13513513513513</v>
      </c>
      <c r="G82">
        <v>1.1251115238887099</v>
      </c>
      <c r="H82">
        <v>1.6279036603326202E-2</v>
      </c>
      <c r="I82">
        <v>0.61573737381794003</v>
      </c>
      <c r="J82">
        <v>0.88</v>
      </c>
      <c r="K82">
        <v>2688</v>
      </c>
      <c r="L82">
        <v>2659.9615967660438</v>
      </c>
    </row>
    <row r="83" spans="1:12" x14ac:dyDescent="0.2">
      <c r="A83" s="14">
        <v>43823</v>
      </c>
      <c r="B83">
        <v>2721</v>
      </c>
      <c r="C83">
        <v>2714</v>
      </c>
      <c r="D83">
        <v>2412</v>
      </c>
      <c r="E83">
        <v>2405</v>
      </c>
      <c r="F83">
        <v>1.12848232848232</v>
      </c>
      <c r="G83">
        <v>1.1246813013813399</v>
      </c>
      <c r="H83">
        <v>1.6434081368870701E-2</v>
      </c>
      <c r="I83">
        <v>0.23128929543851801</v>
      </c>
      <c r="J83">
        <v>0.34</v>
      </c>
      <c r="K83">
        <v>2714</v>
      </c>
      <c r="L83">
        <v>2701.5234967155129</v>
      </c>
    </row>
    <row r="84" spans="1:12" x14ac:dyDescent="0.2">
      <c r="A84" s="14">
        <v>43822</v>
      </c>
      <c r="B84">
        <v>2702</v>
      </c>
      <c r="C84">
        <v>2702</v>
      </c>
      <c r="D84">
        <v>2422</v>
      </c>
      <c r="E84">
        <v>2407</v>
      </c>
      <c r="F84">
        <v>1.1225592023265401</v>
      </c>
      <c r="G84">
        <v>1.12442215639848</v>
      </c>
      <c r="H84">
        <v>1.6525088479984198E-2</v>
      </c>
      <c r="I84">
        <v>-0.11273489241467</v>
      </c>
      <c r="J84">
        <v>-0.17</v>
      </c>
      <c r="K84">
        <v>2702</v>
      </c>
      <c r="L84">
        <v>2703.770085901971</v>
      </c>
    </row>
    <row r="85" spans="1:12" x14ac:dyDescent="0.2">
      <c r="A85" s="14">
        <v>43819</v>
      </c>
      <c r="B85">
        <v>2713</v>
      </c>
      <c r="C85">
        <v>2696</v>
      </c>
      <c r="D85">
        <v>2450</v>
      </c>
      <c r="E85">
        <v>2432</v>
      </c>
      <c r="F85">
        <v>1.10855263157894</v>
      </c>
      <c r="G85">
        <v>1.1243039341786301</v>
      </c>
      <c r="H85">
        <v>1.6569649812374299E-2</v>
      </c>
      <c r="I85">
        <v>-0.95061167725597795</v>
      </c>
      <c r="J85">
        <v>-1.42</v>
      </c>
      <c r="K85">
        <v>2696</v>
      </c>
      <c r="L85">
        <v>2731.8524507326933</v>
      </c>
    </row>
    <row r="86" spans="1:12" x14ac:dyDescent="0.2">
      <c r="A86" s="14">
        <v>43818</v>
      </c>
      <c r="B86">
        <v>2709</v>
      </c>
      <c r="C86">
        <v>2701</v>
      </c>
      <c r="D86">
        <v>2440</v>
      </c>
      <c r="E86">
        <v>2443</v>
      </c>
      <c r="F86">
        <v>1.10560785918952</v>
      </c>
      <c r="G86">
        <v>1.12441015474479</v>
      </c>
      <c r="H86">
        <v>1.6493695710386599E-2</v>
      </c>
      <c r="I86">
        <v>-1.13996862106748</v>
      </c>
      <c r="J86">
        <v>-1.7</v>
      </c>
      <c r="K86">
        <v>2701</v>
      </c>
      <c r="L86">
        <v>2744.2086912582113</v>
      </c>
    </row>
    <row r="87" spans="1:12" x14ac:dyDescent="0.2">
      <c r="A87" s="14">
        <v>43817</v>
      </c>
      <c r="B87">
        <v>2751</v>
      </c>
      <c r="C87">
        <v>2729</v>
      </c>
      <c r="D87">
        <v>2441</v>
      </c>
      <c r="E87">
        <v>2435</v>
      </c>
      <c r="F87">
        <v>1.1207392197125201</v>
      </c>
      <c r="G87">
        <v>1.12464524244386</v>
      </c>
      <c r="H87">
        <v>1.6349046520546001E-2</v>
      </c>
      <c r="I87">
        <v>-0.238914405585197</v>
      </c>
      <c r="J87">
        <v>-0.35</v>
      </c>
      <c r="K87">
        <v>2729</v>
      </c>
      <c r="L87">
        <v>2735.2223345123803</v>
      </c>
    </row>
    <row r="88" spans="1:12" x14ac:dyDescent="0.2">
      <c r="A88" s="14">
        <v>43816</v>
      </c>
      <c r="B88">
        <v>2795</v>
      </c>
      <c r="C88">
        <v>2785</v>
      </c>
      <c r="D88">
        <v>2460</v>
      </c>
      <c r="E88">
        <v>2445</v>
      </c>
      <c r="F88">
        <v>1.1390593047034701</v>
      </c>
      <c r="G88">
        <v>1.1245890443092701</v>
      </c>
      <c r="H88">
        <v>1.6369607617711401E-2</v>
      </c>
      <c r="I88">
        <v>0.88397112088034002</v>
      </c>
      <c r="J88">
        <v>1.27</v>
      </c>
      <c r="K88">
        <v>2785</v>
      </c>
      <c r="L88">
        <v>2746.4552804446694</v>
      </c>
    </row>
    <row r="89" spans="1:12" x14ac:dyDescent="0.2">
      <c r="A89" s="14">
        <v>43815</v>
      </c>
      <c r="B89">
        <v>2771</v>
      </c>
      <c r="C89">
        <v>2754</v>
      </c>
      <c r="D89">
        <v>2467</v>
      </c>
      <c r="E89">
        <v>2450</v>
      </c>
      <c r="F89">
        <v>1.12408163265306</v>
      </c>
      <c r="G89">
        <v>1.12437884815628</v>
      </c>
      <c r="H89">
        <v>1.6283438417752798E-2</v>
      </c>
      <c r="I89">
        <v>-1.8252625495683E-2</v>
      </c>
      <c r="J89">
        <v>-0.03</v>
      </c>
      <c r="K89">
        <v>2754</v>
      </c>
      <c r="L89">
        <v>2752.0717534108139</v>
      </c>
    </row>
    <row r="90" spans="1:12" x14ac:dyDescent="0.2">
      <c r="A90" s="14">
        <v>43812</v>
      </c>
      <c r="B90">
        <v>2790</v>
      </c>
      <c r="C90">
        <v>2776</v>
      </c>
      <c r="D90">
        <v>2459</v>
      </c>
      <c r="E90">
        <v>2479</v>
      </c>
      <c r="F90">
        <v>1.11980637353771</v>
      </c>
      <c r="G90">
        <v>1.1243420236802899</v>
      </c>
      <c r="H90">
        <v>1.6287191391562698E-2</v>
      </c>
      <c r="I90">
        <v>-0.27847957536325002</v>
      </c>
      <c r="J90">
        <v>-0.41</v>
      </c>
      <c r="K90">
        <v>2776</v>
      </c>
      <c r="L90">
        <v>2784.647296614452</v>
      </c>
    </row>
    <row r="91" spans="1:12" x14ac:dyDescent="0.2">
      <c r="A91" s="14">
        <v>43811</v>
      </c>
      <c r="B91">
        <v>2693</v>
      </c>
      <c r="C91">
        <v>2690</v>
      </c>
      <c r="D91">
        <v>2409</v>
      </c>
      <c r="E91">
        <v>2409</v>
      </c>
      <c r="F91">
        <v>1.11664591116645</v>
      </c>
      <c r="G91">
        <v>1.1245099944489201</v>
      </c>
      <c r="H91">
        <v>1.6304500587212299E-2</v>
      </c>
      <c r="I91">
        <v>-0.48232592224467902</v>
      </c>
      <c r="J91">
        <v>-0.7</v>
      </c>
      <c r="K91">
        <v>2690</v>
      </c>
      <c r="L91">
        <v>2706.0166750884287</v>
      </c>
    </row>
    <row r="92" spans="1:12" x14ac:dyDescent="0.2">
      <c r="A92" s="14">
        <v>43810</v>
      </c>
      <c r="B92">
        <v>2660</v>
      </c>
      <c r="C92">
        <v>2674</v>
      </c>
      <c r="D92">
        <v>2372</v>
      </c>
      <c r="E92">
        <v>2396</v>
      </c>
      <c r="F92">
        <v>1.1160267111852999</v>
      </c>
      <c r="G92">
        <v>1.1247007473794</v>
      </c>
      <c r="H92">
        <v>1.62950655074189E-2</v>
      </c>
      <c r="I92">
        <v>-0.53231060594056301</v>
      </c>
      <c r="J92">
        <v>-0.78</v>
      </c>
      <c r="K92">
        <v>2674</v>
      </c>
      <c r="L92">
        <v>2691.4138453764531</v>
      </c>
    </row>
    <row r="93" spans="1:12" x14ac:dyDescent="0.2">
      <c r="A93" s="14">
        <v>43809</v>
      </c>
      <c r="B93">
        <v>2669</v>
      </c>
      <c r="C93">
        <v>2671</v>
      </c>
      <c r="D93">
        <v>2386</v>
      </c>
      <c r="E93">
        <v>2376</v>
      </c>
      <c r="F93">
        <v>1.12415824915824</v>
      </c>
      <c r="G93">
        <v>1.1250661017083601</v>
      </c>
      <c r="H93">
        <v>1.64033157223125E-2</v>
      </c>
      <c r="I93">
        <v>-5.5345673123691999E-2</v>
      </c>
      <c r="J93">
        <v>-0.08</v>
      </c>
      <c r="K93">
        <v>2671</v>
      </c>
      <c r="L93">
        <v>2668.9479535118749</v>
      </c>
    </row>
    <row r="94" spans="1:12" x14ac:dyDescent="0.2">
      <c r="A94" s="14">
        <v>43808</v>
      </c>
      <c r="B94">
        <v>2672</v>
      </c>
      <c r="C94">
        <v>2669</v>
      </c>
      <c r="D94">
        <v>2377</v>
      </c>
      <c r="E94">
        <v>2381</v>
      </c>
      <c r="F94">
        <v>1.12095758084838</v>
      </c>
      <c r="G94">
        <v>1.1252957158575101</v>
      </c>
      <c r="H94">
        <v>1.65091893125787E-2</v>
      </c>
      <c r="I94">
        <v>-0.262770928783714</v>
      </c>
      <c r="J94">
        <v>-0.39</v>
      </c>
      <c r="K94">
        <v>2669</v>
      </c>
      <c r="L94">
        <v>2674.5644264780194</v>
      </c>
    </row>
    <row r="95" spans="1:12" x14ac:dyDescent="0.2">
      <c r="A95" s="14">
        <v>43805</v>
      </c>
      <c r="B95">
        <v>2625</v>
      </c>
      <c r="C95">
        <v>2619</v>
      </c>
      <c r="D95">
        <v>2376</v>
      </c>
      <c r="E95">
        <v>2358</v>
      </c>
      <c r="F95">
        <v>1.1106870229007599</v>
      </c>
      <c r="G95">
        <v>1.1255149586948801</v>
      </c>
      <c r="H95">
        <v>1.6559230384002699E-2</v>
      </c>
      <c r="I95">
        <v>-0.89544836627446001</v>
      </c>
      <c r="J95">
        <v>-1.34</v>
      </c>
      <c r="K95">
        <v>2619</v>
      </c>
      <c r="L95">
        <v>2648.7286508337547</v>
      </c>
    </row>
    <row r="96" spans="1:12" x14ac:dyDescent="0.2">
      <c r="A96" s="14">
        <v>43804</v>
      </c>
      <c r="B96">
        <v>2649</v>
      </c>
      <c r="C96">
        <v>2638</v>
      </c>
      <c r="D96">
        <v>2369</v>
      </c>
      <c r="E96">
        <v>2369</v>
      </c>
      <c r="F96">
        <v>1.1135500211059499</v>
      </c>
      <c r="G96">
        <v>1.1258588340142199</v>
      </c>
      <c r="H96">
        <v>1.6515468688669301E-2</v>
      </c>
      <c r="I96">
        <v>-0.74528995454525604</v>
      </c>
      <c r="J96">
        <v>-1.1100000000000001</v>
      </c>
      <c r="K96">
        <v>2638</v>
      </c>
      <c r="L96">
        <v>2661.0848913592727</v>
      </c>
    </row>
    <row r="97" spans="1:12" x14ac:dyDescent="0.2">
      <c r="A97" s="14">
        <v>43803</v>
      </c>
      <c r="B97">
        <v>2609</v>
      </c>
      <c r="C97">
        <v>2602</v>
      </c>
      <c r="D97">
        <v>2337</v>
      </c>
      <c r="E97">
        <v>2345</v>
      </c>
      <c r="F97">
        <v>1.1095948827292099</v>
      </c>
      <c r="G97">
        <v>1.12626585113575</v>
      </c>
      <c r="H97">
        <v>1.65831229918229E-2</v>
      </c>
      <c r="I97">
        <v>-1.0052972781282301</v>
      </c>
      <c r="J97">
        <v>-1.5</v>
      </c>
      <c r="K97">
        <v>2602</v>
      </c>
      <c r="L97">
        <v>2634.1258211217787</v>
      </c>
    </row>
    <row r="98" spans="1:12" x14ac:dyDescent="0.2">
      <c r="A98" s="14">
        <v>43802</v>
      </c>
      <c r="B98">
        <v>2605</v>
      </c>
      <c r="C98">
        <v>2628</v>
      </c>
      <c r="D98">
        <v>2356</v>
      </c>
      <c r="E98">
        <v>2356</v>
      </c>
      <c r="F98">
        <v>1.1154499151103501</v>
      </c>
      <c r="G98">
        <v>1.1265269174013901</v>
      </c>
      <c r="H98">
        <v>1.6472371634437401E-2</v>
      </c>
      <c r="I98">
        <v>-0.67245946952061697</v>
      </c>
      <c r="J98">
        <v>-0.99</v>
      </c>
      <c r="K98">
        <v>2628</v>
      </c>
      <c r="L98">
        <v>2646.4820616472966</v>
      </c>
    </row>
    <row r="99" spans="1:12" x14ac:dyDescent="0.2">
      <c r="A99" s="14">
        <v>43801</v>
      </c>
      <c r="B99">
        <v>2625</v>
      </c>
      <c r="C99">
        <v>2650</v>
      </c>
      <c r="D99">
        <v>2386</v>
      </c>
      <c r="E99">
        <v>2404</v>
      </c>
      <c r="F99">
        <v>1.10232945091514</v>
      </c>
      <c r="G99">
        <v>1.12673313739864</v>
      </c>
      <c r="H99">
        <v>1.6429163197093099E-2</v>
      </c>
      <c r="I99">
        <v>-1.4853882812379799</v>
      </c>
      <c r="J99">
        <v>-2.21</v>
      </c>
      <c r="K99">
        <v>2650</v>
      </c>
      <c r="L99">
        <v>2700.4002021222841</v>
      </c>
    </row>
    <row r="100" spans="1:12" x14ac:dyDescent="0.2">
      <c r="A100" s="14">
        <v>43798</v>
      </c>
      <c r="B100">
        <v>2645</v>
      </c>
      <c r="C100">
        <v>2623</v>
      </c>
      <c r="D100">
        <v>2357</v>
      </c>
      <c r="E100">
        <v>2351</v>
      </c>
      <c r="F100">
        <v>1.11569544874521</v>
      </c>
      <c r="G100">
        <v>1.1270693237106799</v>
      </c>
      <c r="H100">
        <v>1.61824783062544E-2</v>
      </c>
      <c r="I100">
        <v>-0.70285124133750299</v>
      </c>
      <c r="J100">
        <v>-1.02</v>
      </c>
      <c r="K100">
        <v>2623</v>
      </c>
      <c r="L100">
        <v>2640.8655886811521</v>
      </c>
    </row>
    <row r="101" spans="1:12" x14ac:dyDescent="0.2">
      <c r="A101" s="14">
        <v>43797</v>
      </c>
      <c r="B101">
        <v>2634</v>
      </c>
      <c r="C101">
        <v>2637</v>
      </c>
      <c r="D101">
        <v>2395</v>
      </c>
      <c r="E101">
        <v>2365</v>
      </c>
      <c r="F101">
        <v>1.1150105708245199</v>
      </c>
      <c r="G101">
        <v>1.1272274318944899</v>
      </c>
      <c r="H101">
        <v>1.6128417942914999E-2</v>
      </c>
      <c r="I101">
        <v>-0.757474236667943</v>
      </c>
      <c r="J101">
        <v>-1.1000000000000001</v>
      </c>
      <c r="K101">
        <v>2637</v>
      </c>
      <c r="L101">
        <v>2656.5917129863569</v>
      </c>
    </row>
    <row r="102" spans="1:12" x14ac:dyDescent="0.2">
      <c r="A102" s="14">
        <v>43796</v>
      </c>
      <c r="B102">
        <v>2667</v>
      </c>
      <c r="C102">
        <v>2648</v>
      </c>
      <c r="D102">
        <v>2353</v>
      </c>
      <c r="E102">
        <v>2383</v>
      </c>
      <c r="F102">
        <v>1.11120436424674</v>
      </c>
      <c r="G102">
        <v>1.1276463147715901</v>
      </c>
      <c r="H102">
        <v>1.6213428061418001E-2</v>
      </c>
      <c r="I102">
        <v>-1.0140946419572501</v>
      </c>
      <c r="J102">
        <v>-1.48</v>
      </c>
      <c r="K102">
        <v>2648</v>
      </c>
      <c r="L102">
        <v>2676.8110156644771</v>
      </c>
    </row>
    <row r="103" spans="1:12" x14ac:dyDescent="0.2">
      <c r="A103" s="14">
        <v>43795</v>
      </c>
      <c r="B103">
        <v>2714</v>
      </c>
      <c r="C103">
        <v>2664</v>
      </c>
      <c r="D103">
        <v>2349</v>
      </c>
      <c r="E103">
        <v>2323</v>
      </c>
      <c r="F103">
        <v>1.1467929401635799</v>
      </c>
      <c r="G103">
        <v>1.1277959764640999</v>
      </c>
      <c r="H103">
        <v>1.6112457517663201E-2</v>
      </c>
      <c r="I103">
        <v>1.1790233537406201</v>
      </c>
      <c r="J103">
        <v>1.66</v>
      </c>
      <c r="K103">
        <v>2664</v>
      </c>
      <c r="L103">
        <v>2609.4133400707428</v>
      </c>
    </row>
    <row r="104" spans="1:12" x14ac:dyDescent="0.2">
      <c r="A104" s="14">
        <v>43794</v>
      </c>
      <c r="B104">
        <v>2690</v>
      </c>
      <c r="C104">
        <v>2674</v>
      </c>
      <c r="D104">
        <v>2344</v>
      </c>
      <c r="E104">
        <v>2322</v>
      </c>
      <c r="F104">
        <v>1.15159345391903</v>
      </c>
      <c r="G104">
        <v>1.1276295869351201</v>
      </c>
      <c r="H104">
        <v>1.5979306015929399E-2</v>
      </c>
      <c r="I104">
        <v>1.4996813353484799</v>
      </c>
      <c r="J104">
        <v>2.08</v>
      </c>
      <c r="K104">
        <v>2674</v>
      </c>
      <c r="L104">
        <v>2608.290045477514</v>
      </c>
    </row>
    <row r="105" spans="1:12" x14ac:dyDescent="0.2">
      <c r="A105" s="14">
        <v>43791</v>
      </c>
      <c r="B105">
        <v>2645</v>
      </c>
      <c r="C105">
        <v>2651</v>
      </c>
      <c r="D105">
        <v>2298</v>
      </c>
      <c r="E105">
        <v>2310</v>
      </c>
      <c r="F105">
        <v>1.14761904761904</v>
      </c>
      <c r="G105">
        <v>1.1275267602582599</v>
      </c>
      <c r="H105">
        <v>1.5849050357122502E-2</v>
      </c>
      <c r="I105">
        <v>1.26772815456096</v>
      </c>
      <c r="J105">
        <v>1.75</v>
      </c>
      <c r="K105">
        <v>2651</v>
      </c>
      <c r="L105">
        <v>2594.8105103587673</v>
      </c>
    </row>
    <row r="106" spans="1:12" x14ac:dyDescent="0.2">
      <c r="A106" s="14">
        <v>43790</v>
      </c>
      <c r="B106">
        <v>2609</v>
      </c>
      <c r="C106">
        <v>2633</v>
      </c>
      <c r="D106">
        <v>2301</v>
      </c>
      <c r="E106">
        <v>2286</v>
      </c>
      <c r="F106">
        <v>1.15179352580927</v>
      </c>
      <c r="G106">
        <v>1.1274256517119099</v>
      </c>
      <c r="H106">
        <v>1.5744392357583199E-2</v>
      </c>
      <c r="I106">
        <v>1.5477176599717499</v>
      </c>
      <c r="J106">
        <v>2.12</v>
      </c>
      <c r="K106">
        <v>2633</v>
      </c>
      <c r="L106">
        <v>2567.8514401212738</v>
      </c>
    </row>
    <row r="107" spans="1:12" x14ac:dyDescent="0.2">
      <c r="A107" s="14">
        <v>43789</v>
      </c>
      <c r="B107">
        <v>2635</v>
      </c>
      <c r="C107">
        <v>2637</v>
      </c>
      <c r="D107">
        <v>2336</v>
      </c>
      <c r="E107">
        <v>2314</v>
      </c>
      <c r="F107">
        <v>1.1395851339671501</v>
      </c>
      <c r="G107">
        <v>1.1267415069389499</v>
      </c>
      <c r="H107">
        <v>1.5785423166118698E-2</v>
      </c>
      <c r="I107">
        <v>0.81363843674285397</v>
      </c>
      <c r="J107">
        <v>1.1299999999999999</v>
      </c>
      <c r="K107">
        <v>2637</v>
      </c>
      <c r="L107">
        <v>2599.303688731683</v>
      </c>
    </row>
    <row r="108" spans="1:12" x14ac:dyDescent="0.2">
      <c r="A108" s="14">
        <v>43788</v>
      </c>
      <c r="B108">
        <v>2645</v>
      </c>
      <c r="C108">
        <v>2660</v>
      </c>
      <c r="D108">
        <v>2339</v>
      </c>
      <c r="E108">
        <v>2352</v>
      </c>
      <c r="F108">
        <v>1.13095238095238</v>
      </c>
      <c r="G108">
        <v>1.1262047964667501</v>
      </c>
      <c r="H108">
        <v>1.6022149293115601E-2</v>
      </c>
      <c r="I108">
        <v>0.29631383397901601</v>
      </c>
      <c r="J108">
        <v>0.42</v>
      </c>
      <c r="K108">
        <v>2660</v>
      </c>
      <c r="L108">
        <v>2641.9888832743814</v>
      </c>
    </row>
    <row r="109" spans="1:12" x14ac:dyDescent="0.2">
      <c r="A109" s="14">
        <v>43787</v>
      </c>
      <c r="B109">
        <v>2687</v>
      </c>
      <c r="C109">
        <v>2679</v>
      </c>
      <c r="D109">
        <v>2358</v>
      </c>
      <c r="E109">
        <v>2353</v>
      </c>
      <c r="F109">
        <v>1.1385465363365901</v>
      </c>
      <c r="G109">
        <v>1.1256887990541999</v>
      </c>
      <c r="H109">
        <v>1.6477637323113001E-2</v>
      </c>
      <c r="I109">
        <v>0.78031437579655605</v>
      </c>
      <c r="J109">
        <v>1.1299999999999999</v>
      </c>
      <c r="K109">
        <v>2679</v>
      </c>
      <c r="L109">
        <v>2643.1121778676102</v>
      </c>
    </row>
    <row r="110" spans="1:12" x14ac:dyDescent="0.2">
      <c r="A110" s="14">
        <v>43784</v>
      </c>
      <c r="B110">
        <v>2691</v>
      </c>
      <c r="C110">
        <v>2700</v>
      </c>
      <c r="D110">
        <v>2344</v>
      </c>
      <c r="E110">
        <v>2360</v>
      </c>
      <c r="F110">
        <v>1.14406779661016</v>
      </c>
      <c r="G110">
        <v>1.1251695797690699</v>
      </c>
      <c r="H110">
        <v>1.6676634034468299E-2</v>
      </c>
      <c r="I110">
        <v>1.1332153000441301</v>
      </c>
      <c r="J110">
        <v>1.65</v>
      </c>
      <c r="K110">
        <v>2700</v>
      </c>
      <c r="L110">
        <v>2650.9752400202124</v>
      </c>
    </row>
    <row r="111" spans="1:12" x14ac:dyDescent="0.2">
      <c r="A111" s="14">
        <v>43783</v>
      </c>
      <c r="B111">
        <v>2713</v>
      </c>
      <c r="C111">
        <v>2652</v>
      </c>
      <c r="D111">
        <v>2390</v>
      </c>
      <c r="E111">
        <v>2331</v>
      </c>
      <c r="F111">
        <v>1.13770913770913</v>
      </c>
      <c r="G111">
        <v>1.1247565778006401</v>
      </c>
      <c r="H111">
        <v>1.65868124583309E-2</v>
      </c>
      <c r="I111">
        <v>0.78089505991793096</v>
      </c>
      <c r="J111">
        <v>1.1399999999999999</v>
      </c>
      <c r="K111">
        <v>2652</v>
      </c>
      <c r="L111">
        <v>2618.3996968165743</v>
      </c>
    </row>
    <row r="112" spans="1:12" x14ac:dyDescent="0.2">
      <c r="A112" s="14">
        <v>43782</v>
      </c>
      <c r="B112">
        <v>2788</v>
      </c>
      <c r="C112">
        <v>2740</v>
      </c>
      <c r="D112">
        <v>2410</v>
      </c>
      <c r="E112">
        <v>2378</v>
      </c>
      <c r="F112">
        <v>1.1522287636669399</v>
      </c>
      <c r="G112">
        <v>1.12455346737804</v>
      </c>
      <c r="H112">
        <v>1.6520094797948401E-2</v>
      </c>
      <c r="I112">
        <v>1.67525045269978</v>
      </c>
      <c r="J112">
        <v>2.4</v>
      </c>
      <c r="K112">
        <v>2740</v>
      </c>
      <c r="L112">
        <v>2671.1945426983325</v>
      </c>
    </row>
    <row r="113" spans="1:12" x14ac:dyDescent="0.2">
      <c r="A113" s="14">
        <v>43781</v>
      </c>
      <c r="B113">
        <v>2776</v>
      </c>
      <c r="C113">
        <v>2788</v>
      </c>
      <c r="D113">
        <v>2418</v>
      </c>
      <c r="E113">
        <v>2434</v>
      </c>
      <c r="F113">
        <v>1.14543960558751</v>
      </c>
      <c r="G113">
        <v>1.12412327834381</v>
      </c>
      <c r="H113">
        <v>1.6211013137702499E-2</v>
      </c>
      <c r="I113">
        <v>1.3149287501419999</v>
      </c>
      <c r="J113">
        <v>1.86</v>
      </c>
      <c r="K113">
        <v>2788</v>
      </c>
      <c r="L113">
        <v>2734.0990399191514</v>
      </c>
    </row>
    <row r="114" spans="1:12" x14ac:dyDescent="0.2">
      <c r="A114" s="14">
        <v>43780</v>
      </c>
      <c r="B114">
        <v>2800</v>
      </c>
      <c r="C114">
        <v>2801</v>
      </c>
      <c r="D114">
        <v>2433</v>
      </c>
      <c r="E114">
        <v>2418</v>
      </c>
      <c r="F114">
        <v>1.1583953680727801</v>
      </c>
      <c r="G114">
        <v>1.12420337233079</v>
      </c>
      <c r="H114">
        <v>1.63305321310688E-2</v>
      </c>
      <c r="I114">
        <v>2.0937465765086198</v>
      </c>
      <c r="J114">
        <v>2.95</v>
      </c>
      <c r="K114">
        <v>2801</v>
      </c>
      <c r="L114">
        <v>2716.1263264274889</v>
      </c>
    </row>
    <row r="115" spans="1:12" x14ac:dyDescent="0.2">
      <c r="A115" s="14">
        <v>43777</v>
      </c>
      <c r="B115">
        <v>2789</v>
      </c>
      <c r="C115">
        <v>2776</v>
      </c>
      <c r="D115">
        <v>2381</v>
      </c>
      <c r="E115">
        <v>2407</v>
      </c>
      <c r="F115">
        <v>1.15330286663896</v>
      </c>
      <c r="G115">
        <v>1.1240030230981899</v>
      </c>
      <c r="H115">
        <v>1.5998623246326601E-2</v>
      </c>
      <c r="I115">
        <v>1.8313978077774</v>
      </c>
      <c r="J115">
        <v>2.54</v>
      </c>
      <c r="K115">
        <v>2776</v>
      </c>
      <c r="L115">
        <v>2703.770085901971</v>
      </c>
    </row>
    <row r="116" spans="1:12" x14ac:dyDescent="0.2">
      <c r="A116" s="14">
        <v>43776</v>
      </c>
      <c r="B116">
        <v>2665</v>
      </c>
      <c r="C116">
        <v>2728</v>
      </c>
      <c r="D116">
        <v>2325</v>
      </c>
      <c r="E116">
        <v>2357</v>
      </c>
      <c r="F116">
        <v>1.15740347899872</v>
      </c>
      <c r="G116">
        <v>1.1240454046294199</v>
      </c>
      <c r="H116">
        <v>1.6080186833997302E-2</v>
      </c>
      <c r="I116">
        <v>2.0744830090391799</v>
      </c>
      <c r="J116">
        <v>2.88</v>
      </c>
      <c r="K116">
        <v>2728</v>
      </c>
      <c r="L116">
        <v>2647.6053562405259</v>
      </c>
    </row>
    <row r="117" spans="1:12" x14ac:dyDescent="0.2">
      <c r="A117" s="14">
        <v>43775</v>
      </c>
      <c r="B117">
        <v>2636</v>
      </c>
      <c r="C117">
        <v>2691</v>
      </c>
      <c r="D117">
        <v>2280</v>
      </c>
      <c r="E117">
        <v>2357</v>
      </c>
      <c r="F117">
        <v>1.1417055579126001</v>
      </c>
      <c r="G117">
        <v>1.1238990725284801</v>
      </c>
      <c r="H117">
        <v>1.58238510674098E-2</v>
      </c>
      <c r="I117">
        <v>1.12529404556806</v>
      </c>
      <c r="J117">
        <v>1.56</v>
      </c>
      <c r="K117">
        <v>2691</v>
      </c>
      <c r="L117">
        <v>2647.6053562405259</v>
      </c>
    </row>
    <row r="118" spans="1:12" x14ac:dyDescent="0.2">
      <c r="A118" s="14">
        <v>43774</v>
      </c>
      <c r="B118">
        <v>2574</v>
      </c>
      <c r="C118">
        <v>2624</v>
      </c>
      <c r="D118">
        <v>2298</v>
      </c>
      <c r="E118">
        <v>2286</v>
      </c>
      <c r="F118">
        <v>1.14785651793525</v>
      </c>
      <c r="G118">
        <v>1.12425086359152</v>
      </c>
      <c r="H118">
        <v>1.6494865925448798E-2</v>
      </c>
      <c r="I118">
        <v>1.4310910104041401</v>
      </c>
      <c r="J118">
        <v>2.06</v>
      </c>
      <c r="K118">
        <v>2624</v>
      </c>
      <c r="L118">
        <v>2567.8514401212738</v>
      </c>
    </row>
    <row r="119" spans="1:12" x14ac:dyDescent="0.2">
      <c r="A119" s="14">
        <v>43770</v>
      </c>
      <c r="B119">
        <v>2533</v>
      </c>
      <c r="C119">
        <v>2551</v>
      </c>
      <c r="D119">
        <v>2331</v>
      </c>
      <c r="E119">
        <v>2348</v>
      </c>
      <c r="F119">
        <v>1.0864565587734201</v>
      </c>
      <c r="G119">
        <v>1.1246093060353499</v>
      </c>
      <c r="H119">
        <v>1.7277463115007299E-2</v>
      </c>
      <c r="I119">
        <v>-2.2082378071344002</v>
      </c>
      <c r="J119">
        <v>-3.51</v>
      </c>
      <c r="K119">
        <v>2551</v>
      </c>
      <c r="L119">
        <v>2637.4957049014656</v>
      </c>
    </row>
    <row r="120" spans="1:12" x14ac:dyDescent="0.2">
      <c r="A120" s="14">
        <v>43769</v>
      </c>
      <c r="B120">
        <v>2620</v>
      </c>
      <c r="C120">
        <v>2603</v>
      </c>
      <c r="D120">
        <v>2329</v>
      </c>
      <c r="E120">
        <v>2342</v>
      </c>
      <c r="F120">
        <v>1.1114432109308201</v>
      </c>
      <c r="G120">
        <v>1.12559012701659</v>
      </c>
      <c r="H120">
        <v>1.7171413065709299E-2</v>
      </c>
      <c r="I120">
        <v>-0.82386440950594297</v>
      </c>
      <c r="J120">
        <v>-1.27</v>
      </c>
      <c r="K120">
        <v>2603</v>
      </c>
      <c r="L120">
        <v>2630.7559373420922</v>
      </c>
    </row>
    <row r="121" spans="1:12" x14ac:dyDescent="0.2">
      <c r="A121" s="14">
        <v>43768</v>
      </c>
      <c r="B121">
        <v>2641</v>
      </c>
      <c r="C121">
        <v>2613</v>
      </c>
      <c r="D121">
        <v>2350</v>
      </c>
      <c r="E121">
        <v>2320</v>
      </c>
      <c r="F121">
        <v>1.1262931034482699</v>
      </c>
      <c r="G121">
        <v>1.12617286742309</v>
      </c>
      <c r="H121">
        <v>1.74212186609802E-2</v>
      </c>
      <c r="I121">
        <v>6.9017000198564197E-3</v>
      </c>
      <c r="J121">
        <v>0.01</v>
      </c>
      <c r="K121">
        <v>2613</v>
      </c>
      <c r="L121">
        <v>2606.0434562910564</v>
      </c>
    </row>
    <row r="122" spans="1:12" x14ac:dyDescent="0.2">
      <c r="A122" s="14">
        <v>43767</v>
      </c>
      <c r="B122">
        <v>2619</v>
      </c>
      <c r="C122">
        <v>2628</v>
      </c>
      <c r="D122">
        <v>2390</v>
      </c>
      <c r="E122">
        <v>2364</v>
      </c>
      <c r="F122">
        <v>1.1116751269035501</v>
      </c>
      <c r="G122">
        <v>1.1265199042471801</v>
      </c>
      <c r="H122">
        <v>1.76775131036115E-2</v>
      </c>
      <c r="I122">
        <v>-0.83975484880823303</v>
      </c>
      <c r="J122">
        <v>-1.34</v>
      </c>
      <c r="K122">
        <v>2628</v>
      </c>
      <c r="L122">
        <v>2655.4684183931281</v>
      </c>
    </row>
    <row r="123" spans="1:12" x14ac:dyDescent="0.2">
      <c r="A123" s="14">
        <v>43766</v>
      </c>
      <c r="B123">
        <v>2605</v>
      </c>
      <c r="C123">
        <v>2581</v>
      </c>
      <c r="D123">
        <v>2313</v>
      </c>
      <c r="E123">
        <v>2308</v>
      </c>
      <c r="F123">
        <v>1.1182842287694901</v>
      </c>
      <c r="G123">
        <v>1.12740418818423</v>
      </c>
      <c r="H123">
        <v>1.8550077391711699E-2</v>
      </c>
      <c r="I123">
        <v>-0.49163996581555502</v>
      </c>
      <c r="J123">
        <v>-0.82</v>
      </c>
      <c r="K123">
        <v>2581</v>
      </c>
      <c r="L123">
        <v>2592.5639211723096</v>
      </c>
    </row>
    <row r="124" spans="1:12" x14ac:dyDescent="0.2">
      <c r="A124" s="14">
        <v>43763</v>
      </c>
      <c r="B124">
        <v>2602</v>
      </c>
      <c r="C124">
        <v>2578</v>
      </c>
      <c r="D124">
        <v>2301</v>
      </c>
      <c r="E124">
        <v>2288</v>
      </c>
      <c r="F124">
        <v>1.1267482517482501</v>
      </c>
      <c r="G124">
        <v>1.1282745863488</v>
      </c>
      <c r="H124">
        <v>1.9603348152007798E-2</v>
      </c>
      <c r="I124">
        <v>-7.7860913794699102E-2</v>
      </c>
      <c r="J124">
        <v>-0.14000000000000001</v>
      </c>
      <c r="K124">
        <v>2578</v>
      </c>
      <c r="L124">
        <v>2570.0980293077314</v>
      </c>
    </row>
    <row r="125" spans="1:12" x14ac:dyDescent="0.2">
      <c r="A125" s="14">
        <v>43762</v>
      </c>
      <c r="B125">
        <v>2596</v>
      </c>
      <c r="C125">
        <v>2599</v>
      </c>
      <c r="D125">
        <v>2299</v>
      </c>
      <c r="E125">
        <v>2299</v>
      </c>
      <c r="F125">
        <v>1.13049151805132</v>
      </c>
      <c r="G125">
        <v>1.12898035056388</v>
      </c>
      <c r="H125">
        <v>2.0469402177532899E-2</v>
      </c>
      <c r="I125">
        <v>7.3825677679131604E-2</v>
      </c>
      <c r="J125">
        <v>0.13</v>
      </c>
      <c r="K125">
        <v>2599</v>
      </c>
      <c r="L125">
        <v>2582.4542698332493</v>
      </c>
    </row>
    <row r="126" spans="1:12" x14ac:dyDescent="0.2">
      <c r="A126" s="14">
        <v>43761</v>
      </c>
      <c r="B126">
        <v>2610</v>
      </c>
      <c r="C126">
        <v>2566</v>
      </c>
      <c r="D126">
        <v>2296</v>
      </c>
      <c r="E126">
        <v>2289</v>
      </c>
      <c r="F126">
        <v>1.1210135430318899</v>
      </c>
      <c r="G126">
        <v>1.1296024359033501</v>
      </c>
      <c r="H126">
        <v>2.1201741634453E-2</v>
      </c>
      <c r="I126">
        <v>-0.40510317593484801</v>
      </c>
      <c r="J126">
        <v>-0.77</v>
      </c>
      <c r="K126">
        <v>2566</v>
      </c>
      <c r="L126">
        <v>2571.2213239009602</v>
      </c>
    </row>
    <row r="127" spans="1:12" x14ac:dyDescent="0.2">
      <c r="A127" s="14">
        <v>43759</v>
      </c>
      <c r="B127">
        <v>2590</v>
      </c>
      <c r="C127">
        <v>2579</v>
      </c>
      <c r="D127">
        <v>2264</v>
      </c>
      <c r="E127">
        <v>2276</v>
      </c>
      <c r="F127">
        <v>1.1331282952548301</v>
      </c>
      <c r="G127">
        <v>1.13028876388213</v>
      </c>
      <c r="H127">
        <v>2.1738943496749499E-2</v>
      </c>
      <c r="I127">
        <v>0.13061956636119201</v>
      </c>
      <c r="J127">
        <v>0.25</v>
      </c>
      <c r="K127">
        <v>2579</v>
      </c>
      <c r="L127">
        <v>2556.6184941889846</v>
      </c>
    </row>
    <row r="128" spans="1:12" x14ac:dyDescent="0.2">
      <c r="A128" s="14">
        <v>43756</v>
      </c>
      <c r="B128">
        <v>2561</v>
      </c>
      <c r="C128">
        <v>2582</v>
      </c>
      <c r="D128">
        <v>2246</v>
      </c>
      <c r="E128">
        <v>2256</v>
      </c>
      <c r="F128">
        <v>1.1445035460992901</v>
      </c>
      <c r="G128">
        <v>1.1310086430669599</v>
      </c>
      <c r="H128">
        <v>2.2694021909514899E-2</v>
      </c>
      <c r="I128">
        <v>0.594645721509236</v>
      </c>
      <c r="J128">
        <v>1.18</v>
      </c>
      <c r="K128">
        <v>2582</v>
      </c>
      <c r="L128">
        <v>2534.1526023244064</v>
      </c>
    </row>
    <row r="129" spans="1:12" x14ac:dyDescent="0.2">
      <c r="A129" s="14">
        <v>43755</v>
      </c>
      <c r="B129">
        <v>2569</v>
      </c>
      <c r="C129">
        <v>2553</v>
      </c>
      <c r="D129">
        <v>2266</v>
      </c>
      <c r="E129">
        <v>2255</v>
      </c>
      <c r="F129">
        <v>1.1321507760532099</v>
      </c>
      <c r="G129">
        <v>1.1316662323120401</v>
      </c>
      <c r="H129">
        <v>2.3764809785759799E-2</v>
      </c>
      <c r="I129">
        <v>2.0389127686532699E-2</v>
      </c>
      <c r="J129">
        <v>0.04</v>
      </c>
      <c r="K129">
        <v>2553</v>
      </c>
      <c r="L129">
        <v>2533.0293077311776</v>
      </c>
    </row>
    <row r="130" spans="1:12" x14ac:dyDescent="0.2">
      <c r="A130" s="14">
        <v>43754</v>
      </c>
      <c r="B130">
        <v>2599</v>
      </c>
      <c r="C130">
        <v>2544</v>
      </c>
      <c r="D130">
        <v>2304</v>
      </c>
      <c r="E130">
        <v>2267</v>
      </c>
      <c r="F130">
        <v>1.12218791354212</v>
      </c>
      <c r="G130">
        <v>1.1325205967588601</v>
      </c>
      <c r="H130">
        <v>2.4891958441129101E-2</v>
      </c>
      <c r="I130">
        <v>-0.41510125614159799</v>
      </c>
      <c r="J130">
        <v>-0.92</v>
      </c>
      <c r="K130">
        <v>2544</v>
      </c>
      <c r="L130">
        <v>2546.5088428499243</v>
      </c>
    </row>
    <row r="131" spans="1:12" x14ac:dyDescent="0.2">
      <c r="A131" s="14">
        <v>43753</v>
      </c>
      <c r="B131">
        <v>2502</v>
      </c>
      <c r="C131">
        <v>2551</v>
      </c>
      <c r="D131">
        <v>2281</v>
      </c>
      <c r="E131">
        <v>2263</v>
      </c>
      <c r="F131">
        <v>1.1272646928855501</v>
      </c>
      <c r="G131">
        <v>1.1334884303833701</v>
      </c>
      <c r="H131">
        <v>2.58635825238492E-2</v>
      </c>
      <c r="I131">
        <v>-0.24063710014203599</v>
      </c>
      <c r="J131">
        <v>-0.55000000000000004</v>
      </c>
      <c r="K131">
        <v>2551</v>
      </c>
      <c r="L131">
        <v>2542.0156644770086</v>
      </c>
    </row>
    <row r="132" spans="1:12" x14ac:dyDescent="0.2">
      <c r="A132" s="14">
        <v>43749</v>
      </c>
      <c r="B132">
        <v>2442</v>
      </c>
      <c r="C132">
        <v>2452</v>
      </c>
      <c r="D132">
        <v>2220</v>
      </c>
      <c r="E132">
        <v>2233</v>
      </c>
      <c r="F132">
        <v>1.0980743394536401</v>
      </c>
      <c r="G132">
        <v>1.13452441094882</v>
      </c>
      <c r="H132">
        <v>2.71191903077963E-2</v>
      </c>
      <c r="I132">
        <v>-1.3440693133338999</v>
      </c>
      <c r="J132">
        <v>-3.32</v>
      </c>
      <c r="K132">
        <v>2452</v>
      </c>
      <c r="L132">
        <v>2508.3168266801417</v>
      </c>
    </row>
    <row r="133" spans="1:12" x14ac:dyDescent="0.2">
      <c r="A133" s="14">
        <v>43748</v>
      </c>
      <c r="B133">
        <v>2390</v>
      </c>
      <c r="C133">
        <v>2404</v>
      </c>
      <c r="D133">
        <v>2175</v>
      </c>
      <c r="E133">
        <v>2188</v>
      </c>
      <c r="F133">
        <v>1.09872029250457</v>
      </c>
      <c r="G133">
        <v>1.1360321095793799</v>
      </c>
      <c r="H133">
        <v>2.8173613880377899E-2</v>
      </c>
      <c r="I133">
        <v>-1.3243532488673799</v>
      </c>
      <c r="J133">
        <v>-3.4</v>
      </c>
      <c r="K133">
        <v>2404</v>
      </c>
      <c r="L133">
        <v>2457.7685699848412</v>
      </c>
    </row>
    <row r="134" spans="1:12" x14ac:dyDescent="0.2">
      <c r="A134" s="14">
        <v>43747</v>
      </c>
      <c r="B134">
        <v>2373</v>
      </c>
      <c r="C134">
        <v>2380</v>
      </c>
      <c r="D134">
        <v>2130</v>
      </c>
      <c r="E134">
        <v>2157</v>
      </c>
      <c r="F134">
        <v>1.1033843300880799</v>
      </c>
      <c r="G134">
        <v>1.1374839416707601</v>
      </c>
      <c r="H134">
        <v>2.9006722452612401E-2</v>
      </c>
      <c r="I134">
        <v>-1.17557616646938</v>
      </c>
      <c r="J134">
        <v>-3.09</v>
      </c>
      <c r="K134">
        <v>2380</v>
      </c>
      <c r="L134">
        <v>2422.946437594745</v>
      </c>
    </row>
    <row r="135" spans="1:12" x14ac:dyDescent="0.2">
      <c r="A135" s="14">
        <v>43746</v>
      </c>
      <c r="B135">
        <v>2410</v>
      </c>
      <c r="C135">
        <v>2396</v>
      </c>
      <c r="D135">
        <v>2158</v>
      </c>
      <c r="E135">
        <v>2171</v>
      </c>
      <c r="F135">
        <v>1.1036388760939599</v>
      </c>
      <c r="G135">
        <v>1.13899284025809</v>
      </c>
      <c r="H135">
        <v>3.0115869272171199E-2</v>
      </c>
      <c r="I135">
        <v>-1.1739313862941601</v>
      </c>
      <c r="J135">
        <v>-3.2</v>
      </c>
      <c r="K135">
        <v>2396</v>
      </c>
      <c r="L135">
        <v>2438.6725618999499</v>
      </c>
    </row>
    <row r="136" spans="1:12" x14ac:dyDescent="0.2">
      <c r="A136" s="14">
        <v>43745</v>
      </c>
      <c r="B136">
        <v>2423</v>
      </c>
      <c r="C136">
        <v>2392</v>
      </c>
      <c r="D136">
        <v>2138</v>
      </c>
      <c r="E136">
        <v>2130</v>
      </c>
      <c r="F136">
        <v>1.12300469483568</v>
      </c>
      <c r="G136">
        <v>1.14050285136718</v>
      </c>
      <c r="H136">
        <v>3.1127571498756602E-2</v>
      </c>
      <c r="I136">
        <v>-0.56214332467938199</v>
      </c>
      <c r="J136">
        <v>-1.56</v>
      </c>
      <c r="K136">
        <v>2392</v>
      </c>
      <c r="L136">
        <v>2392.6174835775646</v>
      </c>
    </row>
    <row r="137" spans="1:12" x14ac:dyDescent="0.2">
      <c r="A137" s="14">
        <v>43742</v>
      </c>
      <c r="B137">
        <v>2426</v>
      </c>
      <c r="C137">
        <v>2402</v>
      </c>
      <c r="D137">
        <v>2120</v>
      </c>
      <c r="E137">
        <v>2146</v>
      </c>
      <c r="F137">
        <v>1.1192917054986</v>
      </c>
      <c r="G137">
        <v>1.1418483374433399</v>
      </c>
      <c r="H137">
        <v>3.2493126677373099E-2</v>
      </c>
      <c r="I137">
        <v>-0.69419702722714405</v>
      </c>
      <c r="J137">
        <v>-2.02</v>
      </c>
      <c r="K137">
        <v>2402</v>
      </c>
      <c r="L137">
        <v>2410.5901970692271</v>
      </c>
    </row>
    <row r="138" spans="1:12" x14ac:dyDescent="0.2">
      <c r="A138" s="14">
        <v>43741</v>
      </c>
      <c r="B138">
        <v>2430</v>
      </c>
      <c r="C138">
        <v>2427</v>
      </c>
      <c r="D138">
        <v>2136</v>
      </c>
      <c r="E138">
        <v>2137</v>
      </c>
      <c r="F138">
        <v>1.1357042583060299</v>
      </c>
      <c r="G138">
        <v>1.1432693521419399</v>
      </c>
      <c r="H138">
        <v>3.3780520946722001E-2</v>
      </c>
      <c r="I138">
        <v>-0.223948406474927</v>
      </c>
      <c r="J138">
        <v>-0.67</v>
      </c>
      <c r="K138">
        <v>2427</v>
      </c>
      <c r="L138">
        <v>2400.4805457301668</v>
      </c>
    </row>
    <row r="139" spans="1:12" x14ac:dyDescent="0.2">
      <c r="A139" s="14">
        <v>43740</v>
      </c>
      <c r="B139">
        <v>2458</v>
      </c>
      <c r="C139">
        <v>2496</v>
      </c>
      <c r="D139">
        <v>2188</v>
      </c>
      <c r="E139">
        <v>2200</v>
      </c>
      <c r="F139">
        <v>1.1345454545454501</v>
      </c>
      <c r="G139">
        <v>1.1442032428467701</v>
      </c>
      <c r="H139">
        <v>3.4518587610098003E-2</v>
      </c>
      <c r="I139">
        <v>-0.27978515257938102</v>
      </c>
      <c r="J139">
        <v>-0.85</v>
      </c>
      <c r="K139">
        <v>2496</v>
      </c>
      <c r="L139">
        <v>2471.2481051035879</v>
      </c>
    </row>
    <row r="140" spans="1:12" x14ac:dyDescent="0.2">
      <c r="A140" s="14">
        <v>43739</v>
      </c>
      <c r="B140">
        <v>2438</v>
      </c>
      <c r="C140">
        <v>2496</v>
      </c>
      <c r="D140">
        <v>2182</v>
      </c>
      <c r="E140">
        <v>2227</v>
      </c>
      <c r="F140">
        <v>1.1207903008531599</v>
      </c>
      <c r="G140">
        <v>1.1452422518746901</v>
      </c>
      <c r="H140">
        <v>3.53744226012839E-2</v>
      </c>
      <c r="I140">
        <v>-0.69123251274328601</v>
      </c>
      <c r="J140">
        <v>-2.1800000000000002</v>
      </c>
      <c r="K140">
        <v>2496</v>
      </c>
      <c r="L140">
        <v>2501.5770591207684</v>
      </c>
    </row>
    <row r="141" spans="1:12" x14ac:dyDescent="0.2">
      <c r="A141" s="14">
        <v>43738</v>
      </c>
      <c r="B141">
        <v>2398</v>
      </c>
      <c r="C141">
        <v>2416</v>
      </c>
      <c r="D141">
        <v>2181</v>
      </c>
      <c r="E141">
        <v>2179</v>
      </c>
      <c r="F141">
        <v>1.1087654887563101</v>
      </c>
      <c r="G141">
        <v>1.1462459741277899</v>
      </c>
      <c r="H141">
        <v>3.57325587996601E-2</v>
      </c>
      <c r="I141">
        <v>-1.04891691584756</v>
      </c>
      <c r="J141">
        <v>-3.38</v>
      </c>
      <c r="K141">
        <v>2416</v>
      </c>
      <c r="L141">
        <v>2447.6589186457809</v>
      </c>
    </row>
    <row r="142" spans="1:12" x14ac:dyDescent="0.2">
      <c r="A142" s="14">
        <v>43735</v>
      </c>
      <c r="B142">
        <v>2440</v>
      </c>
      <c r="C142">
        <v>2419</v>
      </c>
      <c r="D142">
        <v>2197</v>
      </c>
      <c r="E142">
        <v>2193</v>
      </c>
      <c r="F142">
        <v>1.10305517555859</v>
      </c>
      <c r="G142">
        <v>1.14729500934595</v>
      </c>
      <c r="H142">
        <v>3.5771695540690797E-2</v>
      </c>
      <c r="I142">
        <v>-1.2367273375966199</v>
      </c>
      <c r="J142">
        <v>-4.01</v>
      </c>
      <c r="K142">
        <v>2419</v>
      </c>
      <c r="L142">
        <v>2463.3850429509857</v>
      </c>
    </row>
    <row r="143" spans="1:12" x14ac:dyDescent="0.2">
      <c r="A143" s="14">
        <v>43734</v>
      </c>
      <c r="B143">
        <v>2541</v>
      </c>
      <c r="C143">
        <v>2492</v>
      </c>
      <c r="D143">
        <v>2238</v>
      </c>
      <c r="E143">
        <v>2225</v>
      </c>
      <c r="F143">
        <v>1.1200000000000001</v>
      </c>
      <c r="G143">
        <v>1.1483875763256099</v>
      </c>
      <c r="H143">
        <v>3.5654988872051999E-2</v>
      </c>
      <c r="I143">
        <v>-0.79617403408780896</v>
      </c>
      <c r="J143">
        <v>-2.5299999999999998</v>
      </c>
      <c r="K143">
        <v>2492</v>
      </c>
      <c r="L143">
        <v>2499.3304699343103</v>
      </c>
    </row>
    <row r="144" spans="1:12" x14ac:dyDescent="0.2">
      <c r="A144" s="14">
        <v>43733</v>
      </c>
      <c r="B144">
        <v>2472</v>
      </c>
      <c r="C144">
        <v>2498</v>
      </c>
      <c r="D144">
        <v>2196</v>
      </c>
      <c r="E144">
        <v>2204</v>
      </c>
      <c r="F144">
        <v>1.1333938294010799</v>
      </c>
      <c r="G144">
        <v>1.14893752288234</v>
      </c>
      <c r="H144">
        <v>3.5530769505977097E-2</v>
      </c>
      <c r="I144">
        <v>-0.43747134377824598</v>
      </c>
      <c r="J144">
        <v>-1.37</v>
      </c>
      <c r="K144">
        <v>2498</v>
      </c>
      <c r="L144">
        <v>2475.7412834765037</v>
      </c>
    </row>
    <row r="145" spans="1:12" x14ac:dyDescent="0.2">
      <c r="A145" s="14">
        <v>43732</v>
      </c>
      <c r="B145">
        <v>2506</v>
      </c>
      <c r="C145">
        <v>2522</v>
      </c>
      <c r="D145">
        <v>2194</v>
      </c>
      <c r="E145">
        <v>2220</v>
      </c>
      <c r="F145">
        <v>1.13603603603603</v>
      </c>
      <c r="G145">
        <v>1.1492962024240001</v>
      </c>
      <c r="H145">
        <v>3.5507820927036297E-2</v>
      </c>
      <c r="I145">
        <v>-0.37344354121905599</v>
      </c>
      <c r="J145">
        <v>-1.17</v>
      </c>
      <c r="K145">
        <v>2522</v>
      </c>
      <c r="L145">
        <v>2493.7139969681657</v>
      </c>
    </row>
    <row r="146" spans="1:12" x14ac:dyDescent="0.2">
      <c r="A146" s="14">
        <v>43728</v>
      </c>
      <c r="B146">
        <v>2524</v>
      </c>
      <c r="C146">
        <v>2501</v>
      </c>
      <c r="D146">
        <v>2199</v>
      </c>
      <c r="E146">
        <v>2189</v>
      </c>
      <c r="F146">
        <v>1.1425308359981701</v>
      </c>
      <c r="G146">
        <v>1.1495256467786099</v>
      </c>
      <c r="H146">
        <v>3.5476980071964002E-2</v>
      </c>
      <c r="I146">
        <v>-0.197164774630088</v>
      </c>
      <c r="J146">
        <v>-0.61</v>
      </c>
      <c r="K146">
        <v>2501</v>
      </c>
      <c r="L146">
        <v>2458.89186457807</v>
      </c>
    </row>
    <row r="147" spans="1:12" x14ac:dyDescent="0.2">
      <c r="A147" s="14">
        <v>43727</v>
      </c>
      <c r="B147">
        <v>2538</v>
      </c>
      <c r="C147">
        <v>2525</v>
      </c>
      <c r="D147">
        <v>2215</v>
      </c>
      <c r="E147">
        <v>2215</v>
      </c>
      <c r="F147">
        <v>1.1399548532731301</v>
      </c>
      <c r="G147">
        <v>1.1497063812167001</v>
      </c>
      <c r="H147">
        <v>3.5475412809167002E-2</v>
      </c>
      <c r="I147">
        <v>-0.27488130993766102</v>
      </c>
      <c r="J147">
        <v>-0.86</v>
      </c>
      <c r="K147">
        <v>2525</v>
      </c>
      <c r="L147">
        <v>2488.0975240020216</v>
      </c>
    </row>
    <row r="148" spans="1:12" x14ac:dyDescent="0.2">
      <c r="A148" s="14">
        <v>43726</v>
      </c>
      <c r="B148">
        <v>2488</v>
      </c>
      <c r="C148">
        <v>2501</v>
      </c>
      <c r="D148">
        <v>2210</v>
      </c>
      <c r="E148">
        <v>2191</v>
      </c>
      <c r="F148">
        <v>1.1414879050661799</v>
      </c>
      <c r="G148">
        <v>1.1500548721167001</v>
      </c>
      <c r="H148">
        <v>3.5506270905694401E-2</v>
      </c>
      <c r="I148">
        <v>-0.241280394476896</v>
      </c>
      <c r="J148">
        <v>-0.75</v>
      </c>
      <c r="K148">
        <v>2501</v>
      </c>
      <c r="L148">
        <v>2461.1384537645276</v>
      </c>
    </row>
    <row r="149" spans="1:12" x14ac:dyDescent="0.2">
      <c r="A149" s="14">
        <v>43725</v>
      </c>
      <c r="B149">
        <v>2496</v>
      </c>
      <c r="C149">
        <v>2478</v>
      </c>
      <c r="D149">
        <v>2231</v>
      </c>
      <c r="E149">
        <v>2222</v>
      </c>
      <c r="F149">
        <v>1.1152115211521101</v>
      </c>
      <c r="G149">
        <v>1.1501289625831901</v>
      </c>
      <c r="H149">
        <v>3.5494112580156702E-2</v>
      </c>
      <c r="I149">
        <v>-0.98375304783938</v>
      </c>
      <c r="J149">
        <v>-3.13</v>
      </c>
      <c r="K149">
        <v>2478</v>
      </c>
      <c r="L149">
        <v>2495.9605861546238</v>
      </c>
    </row>
    <row r="150" spans="1:12" x14ac:dyDescent="0.2">
      <c r="A150" s="14">
        <v>43721</v>
      </c>
      <c r="B150">
        <v>2547</v>
      </c>
      <c r="C150">
        <v>2532</v>
      </c>
      <c r="D150">
        <v>2225</v>
      </c>
      <c r="E150">
        <v>2242</v>
      </c>
      <c r="F150">
        <v>1.1293487957181001</v>
      </c>
      <c r="G150">
        <v>1.15055919019206</v>
      </c>
      <c r="H150">
        <v>3.5263071647907401E-2</v>
      </c>
      <c r="I150">
        <v>-0.60149026964353003</v>
      </c>
      <c r="J150">
        <v>-1.88</v>
      </c>
      <c r="K150">
        <v>2532</v>
      </c>
      <c r="L150">
        <v>2518.426478019202</v>
      </c>
    </row>
    <row r="151" spans="1:12" x14ac:dyDescent="0.2">
      <c r="A151" s="14">
        <v>43720</v>
      </c>
      <c r="B151">
        <v>2533</v>
      </c>
      <c r="C151">
        <v>2515</v>
      </c>
      <c r="D151">
        <v>2250</v>
      </c>
      <c r="E151">
        <v>2226</v>
      </c>
      <c r="F151">
        <v>1.12982929020664</v>
      </c>
      <c r="G151">
        <v>1.15064460969084</v>
      </c>
      <c r="H151">
        <v>3.5219321399381699E-2</v>
      </c>
      <c r="I151">
        <v>-0.591019890705757</v>
      </c>
      <c r="J151">
        <v>-1.84</v>
      </c>
      <c r="K151">
        <v>2515</v>
      </c>
      <c r="L151">
        <v>2500.4537645275395</v>
      </c>
    </row>
    <row r="152" spans="1:12" x14ac:dyDescent="0.2">
      <c r="A152" s="14">
        <v>43719</v>
      </c>
      <c r="B152">
        <v>2420</v>
      </c>
      <c r="C152">
        <v>2488</v>
      </c>
      <c r="D152">
        <v>2197</v>
      </c>
      <c r="E152">
        <v>2224</v>
      </c>
      <c r="F152">
        <v>1.1187050359712201</v>
      </c>
      <c r="G152">
        <v>1.15075637091627</v>
      </c>
      <c r="H152">
        <v>3.51663505484738E-2</v>
      </c>
      <c r="I152">
        <v>-0.91142056099532698</v>
      </c>
      <c r="J152">
        <v>-2.87</v>
      </c>
      <c r="K152">
        <v>2488</v>
      </c>
      <c r="L152">
        <v>2498.2071753410814</v>
      </c>
    </row>
    <row r="153" spans="1:12" x14ac:dyDescent="0.2">
      <c r="A153" s="14">
        <v>43718</v>
      </c>
      <c r="B153">
        <v>2335</v>
      </c>
      <c r="C153">
        <v>2383</v>
      </c>
      <c r="D153">
        <v>2114</v>
      </c>
      <c r="E153">
        <v>2174</v>
      </c>
      <c r="F153">
        <v>1.09613615455381</v>
      </c>
      <c r="G153">
        <v>1.1508143726054401</v>
      </c>
      <c r="H153">
        <v>3.5116991589032101E-2</v>
      </c>
      <c r="I153">
        <v>-1.5570302459708101</v>
      </c>
      <c r="J153">
        <v>-4.99</v>
      </c>
      <c r="K153">
        <v>2383</v>
      </c>
      <c r="L153">
        <v>2442.0424456796363</v>
      </c>
    </row>
    <row r="154" spans="1:12" x14ac:dyDescent="0.2">
      <c r="A154" s="14">
        <v>43717</v>
      </c>
      <c r="B154">
        <v>2290</v>
      </c>
      <c r="C154">
        <v>2304</v>
      </c>
      <c r="D154">
        <v>2077</v>
      </c>
      <c r="E154">
        <v>2080</v>
      </c>
      <c r="F154">
        <v>1.1076923076923</v>
      </c>
      <c r="G154">
        <v>1.15119220469228</v>
      </c>
      <c r="H154">
        <v>3.4676342831307903E-2</v>
      </c>
      <c r="I154">
        <v>-1.2544545776235301</v>
      </c>
      <c r="J154">
        <v>-3.93</v>
      </c>
      <c r="K154">
        <v>2304</v>
      </c>
      <c r="L154">
        <v>2336.4527539161195</v>
      </c>
    </row>
    <row r="155" spans="1:12" x14ac:dyDescent="0.2">
      <c r="A155" s="14">
        <v>43714</v>
      </c>
      <c r="B155">
        <v>2294</v>
      </c>
      <c r="C155">
        <v>2301</v>
      </c>
      <c r="D155">
        <v>2089</v>
      </c>
      <c r="E155">
        <v>2079</v>
      </c>
      <c r="F155">
        <v>1.1067821067821</v>
      </c>
      <c r="G155">
        <v>1.15144803657969</v>
      </c>
      <c r="H155">
        <v>3.4424333360177597E-2</v>
      </c>
      <c r="I155">
        <v>-1.29751037820412</v>
      </c>
      <c r="J155">
        <v>-4.04</v>
      </c>
      <c r="K155">
        <v>2301</v>
      </c>
      <c r="L155">
        <v>2335.3294593228907</v>
      </c>
    </row>
    <row r="156" spans="1:12" x14ac:dyDescent="0.2">
      <c r="A156" s="14">
        <v>43713</v>
      </c>
      <c r="B156">
        <v>2250</v>
      </c>
      <c r="C156">
        <v>2288</v>
      </c>
      <c r="D156">
        <v>2032</v>
      </c>
      <c r="E156">
        <v>2070</v>
      </c>
      <c r="F156">
        <v>1.1053140096618299</v>
      </c>
      <c r="G156">
        <v>1.1517604187937101</v>
      </c>
      <c r="H156">
        <v>3.4122575505591099E-2</v>
      </c>
      <c r="I156">
        <v>-1.36116364148043</v>
      </c>
      <c r="J156">
        <v>-4.2</v>
      </c>
      <c r="K156">
        <v>2288</v>
      </c>
      <c r="L156">
        <v>2325.2198079838304</v>
      </c>
    </row>
    <row r="157" spans="1:12" x14ac:dyDescent="0.2">
      <c r="A157" s="14">
        <v>43712</v>
      </c>
      <c r="B157">
        <v>2247</v>
      </c>
      <c r="C157">
        <v>2230</v>
      </c>
      <c r="D157">
        <v>2038</v>
      </c>
      <c r="E157">
        <v>2022</v>
      </c>
      <c r="F157">
        <v>1.10286844708209</v>
      </c>
      <c r="G157">
        <v>1.15228581164767</v>
      </c>
      <c r="H157">
        <v>3.3704179598504302E-2</v>
      </c>
      <c r="I157">
        <v>-1.46620879529646</v>
      </c>
      <c r="J157">
        <v>-4.4800000000000004</v>
      </c>
      <c r="K157">
        <v>2230</v>
      </c>
      <c r="L157">
        <v>2271.3016675088429</v>
      </c>
    </row>
    <row r="158" spans="1:12" x14ac:dyDescent="0.2">
      <c r="A158" s="14">
        <v>43711</v>
      </c>
      <c r="B158">
        <v>2249</v>
      </c>
      <c r="C158">
        <v>2268</v>
      </c>
      <c r="D158">
        <v>2019</v>
      </c>
      <c r="E158">
        <v>2045</v>
      </c>
      <c r="F158">
        <v>1.1090464547677199</v>
      </c>
      <c r="G158">
        <v>1.1532546245101101</v>
      </c>
      <c r="H158">
        <v>3.3311794373610801E-2</v>
      </c>
      <c r="I158">
        <v>-1.3271026245708599</v>
      </c>
      <c r="J158">
        <v>-3.99</v>
      </c>
      <c r="K158">
        <v>2268</v>
      </c>
      <c r="L158">
        <v>2297.1374431531076</v>
      </c>
    </row>
    <row r="159" spans="1:12" x14ac:dyDescent="0.2">
      <c r="A159" s="14">
        <v>43710</v>
      </c>
      <c r="B159">
        <v>2261</v>
      </c>
      <c r="C159">
        <v>2253</v>
      </c>
      <c r="D159">
        <v>2019</v>
      </c>
      <c r="E159">
        <v>2023</v>
      </c>
      <c r="F159">
        <v>1.11369253583786</v>
      </c>
      <c r="G159">
        <v>1.15381336724356</v>
      </c>
      <c r="H159">
        <v>3.2914677150260398E-2</v>
      </c>
      <c r="I159">
        <v>-1.2189343745510699</v>
      </c>
      <c r="J159">
        <v>-3.6</v>
      </c>
      <c r="K159">
        <v>2253</v>
      </c>
      <c r="L159">
        <v>2272.4249621020717</v>
      </c>
    </row>
    <row r="160" spans="1:12" x14ac:dyDescent="0.2">
      <c r="A160" s="14">
        <v>43707</v>
      </c>
      <c r="B160">
        <v>2273</v>
      </c>
      <c r="C160">
        <v>2271</v>
      </c>
      <c r="D160">
        <v>2018</v>
      </c>
      <c r="E160">
        <v>2034</v>
      </c>
      <c r="F160">
        <v>1.1165191740412901</v>
      </c>
      <c r="G160">
        <v>1.15415691950204</v>
      </c>
      <c r="H160">
        <v>3.2627332879680997E-2</v>
      </c>
      <c r="I160">
        <v>-1.1535648837600601</v>
      </c>
      <c r="J160">
        <v>-3.37</v>
      </c>
      <c r="K160">
        <v>2271</v>
      </c>
      <c r="L160">
        <v>2284.7812026275897</v>
      </c>
    </row>
    <row r="161" spans="1:12" x14ac:dyDescent="0.2">
      <c r="A161" s="14">
        <v>43706</v>
      </c>
      <c r="B161">
        <v>2234</v>
      </c>
      <c r="C161">
        <v>2233</v>
      </c>
      <c r="D161">
        <v>1990</v>
      </c>
      <c r="E161">
        <v>1988</v>
      </c>
      <c r="F161">
        <v>1.12323943661971</v>
      </c>
      <c r="G161">
        <v>1.15454127946791</v>
      </c>
      <c r="H161">
        <v>3.2350304123595602E-2</v>
      </c>
      <c r="I161">
        <v>-0.96759037345064702</v>
      </c>
      <c r="J161">
        <v>-2.79</v>
      </c>
      <c r="K161">
        <v>2233</v>
      </c>
      <c r="L161">
        <v>2233.1096513390603</v>
      </c>
    </row>
    <row r="162" spans="1:12" x14ac:dyDescent="0.2">
      <c r="A162" s="14">
        <v>43705</v>
      </c>
      <c r="B162">
        <v>2220</v>
      </c>
      <c r="C162">
        <v>2223</v>
      </c>
      <c r="D162">
        <v>1990</v>
      </c>
      <c r="E162">
        <v>1991</v>
      </c>
      <c r="F162">
        <v>1.1165243596182799</v>
      </c>
      <c r="G162">
        <v>1.1552412897813</v>
      </c>
      <c r="H162">
        <v>3.2233212990960401E-2</v>
      </c>
      <c r="I162">
        <v>-1.20115019789924</v>
      </c>
      <c r="J162">
        <v>-3.47</v>
      </c>
      <c r="K162">
        <v>2223</v>
      </c>
      <c r="L162">
        <v>2236.4795351187472</v>
      </c>
    </row>
    <row r="163" spans="1:12" x14ac:dyDescent="0.2">
      <c r="A163" s="14">
        <v>43704</v>
      </c>
      <c r="B163">
        <v>2216</v>
      </c>
      <c r="C163">
        <v>2223</v>
      </c>
      <c r="D163">
        <v>1988</v>
      </c>
      <c r="E163">
        <v>1979</v>
      </c>
      <c r="F163">
        <v>1.1232945932289</v>
      </c>
      <c r="G163">
        <v>1.1561752415651201</v>
      </c>
      <c r="H163">
        <v>3.2112430722299502E-2</v>
      </c>
      <c r="I163">
        <v>-1.0239227488124301</v>
      </c>
      <c r="J163">
        <v>-2.93</v>
      </c>
      <c r="K163">
        <v>2223</v>
      </c>
      <c r="L163">
        <v>2223</v>
      </c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3"/>
    </row>
    <row r="784" spans="1:1" x14ac:dyDescent="0.2">
      <c r="A784" s="303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8" t="s">
        <v>1032</v>
      </c>
    </row>
    <row r="2" spans="2:23" s="106" customFormat="1" ht="24.75" thickBot="1" x14ac:dyDescent="0.25">
      <c r="C2" s="58" t="s">
        <v>67</v>
      </c>
      <c r="D2" s="68" t="s">
        <v>91</v>
      </c>
      <c r="E2" s="60"/>
      <c r="F2" s="59" t="s">
        <v>38</v>
      </c>
      <c r="G2" s="61" t="s">
        <v>39</v>
      </c>
      <c r="H2" s="62" t="s">
        <v>68</v>
      </c>
      <c r="I2" s="62" t="s">
        <v>69</v>
      </c>
      <c r="J2" s="60" t="s">
        <v>19</v>
      </c>
      <c r="K2" s="60" t="s">
        <v>70</v>
      </c>
      <c r="L2" s="62" t="s">
        <v>71</v>
      </c>
      <c r="M2" s="63" t="s">
        <v>92</v>
      </c>
      <c r="N2" s="60" t="s">
        <v>72</v>
      </c>
      <c r="O2" s="63" t="s">
        <v>86</v>
      </c>
      <c r="P2" s="60" t="s">
        <v>179</v>
      </c>
      <c r="Q2" s="60" t="s">
        <v>73</v>
      </c>
      <c r="R2" s="63" t="s">
        <v>88</v>
      </c>
      <c r="S2" s="66" t="s">
        <v>89</v>
      </c>
      <c r="T2" s="65"/>
      <c r="U2" s="67" t="s">
        <v>185</v>
      </c>
      <c r="V2" s="67" t="s">
        <v>90</v>
      </c>
      <c r="W2" s="64" t="s">
        <v>87</v>
      </c>
    </row>
    <row r="3" spans="2:23" s="106" customFormat="1" x14ac:dyDescent="0.2">
      <c r="B3" s="124" t="s">
        <v>194</v>
      </c>
      <c r="C3" s="353">
        <f>ROW()/2-1</f>
        <v>0.5</v>
      </c>
      <c r="D3" s="355">
        <v>43807</v>
      </c>
      <c r="E3" s="33" t="s">
        <v>182</v>
      </c>
      <c r="F3" s="33">
        <v>3105</v>
      </c>
      <c r="G3" s="55" t="s">
        <v>534</v>
      </c>
      <c r="H3" s="49"/>
      <c r="I3" s="49">
        <v>1000</v>
      </c>
      <c r="J3" s="50">
        <f>H3*I3</f>
        <v>0</v>
      </c>
      <c r="K3" s="52" t="s">
        <v>536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57">
        <f>P3+P4</f>
        <v>0</v>
      </c>
      <c r="S3" s="358" t="e">
        <f>R3/(J3+J4)</f>
        <v>#DIV/0!</v>
      </c>
      <c r="U3" s="360">
        <f>$P$1</f>
        <v>0</v>
      </c>
      <c r="V3" s="351">
        <f>IF(U3&gt;D3,DATEDIF(D3,U3,"d"),0)</f>
        <v>0</v>
      </c>
      <c r="W3" s="352"/>
    </row>
    <row r="4" spans="2:23" s="106" customFormat="1" x14ac:dyDescent="0.2">
      <c r="B4" s="124" t="s">
        <v>464</v>
      </c>
      <c r="C4" s="354"/>
      <c r="D4" s="356">
        <v>43748</v>
      </c>
      <c r="E4" s="29" t="s">
        <v>184</v>
      </c>
      <c r="F4" s="29">
        <v>7762</v>
      </c>
      <c r="G4" s="54" t="s">
        <v>535</v>
      </c>
      <c r="H4" s="46"/>
      <c r="I4" s="46">
        <v>1700</v>
      </c>
      <c r="J4" s="47">
        <f>H4*I4</f>
        <v>0</v>
      </c>
      <c r="K4" s="145" t="s">
        <v>536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57"/>
      <c r="S4" s="359"/>
      <c r="U4" s="351"/>
      <c r="V4" s="351"/>
      <c r="W4" s="351"/>
    </row>
    <row r="6" spans="2:23" x14ac:dyDescent="0.2">
      <c r="C6" s="14">
        <v>43806</v>
      </c>
      <c r="D6" s="106" t="s">
        <v>537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1179</v>
      </c>
      <c r="C1" s="106" t="s">
        <v>1180</v>
      </c>
      <c r="D1" s="106" t="s">
        <v>1181</v>
      </c>
      <c r="E1" s="106" t="s">
        <v>1182</v>
      </c>
      <c r="F1" s="106" t="s">
        <v>1183</v>
      </c>
      <c r="G1" s="106" t="s">
        <v>1184</v>
      </c>
      <c r="H1" s="106" t="s">
        <v>1185</v>
      </c>
      <c r="I1" s="106" t="s">
        <v>1186</v>
      </c>
      <c r="J1" s="106" t="s">
        <v>1187</v>
      </c>
      <c r="K1" s="106" t="s">
        <v>1188</v>
      </c>
      <c r="L1" s="106" t="s">
        <v>1189</v>
      </c>
      <c r="M1" s="106" t="s">
        <v>1190</v>
      </c>
      <c r="N1" s="106" t="s">
        <v>1191</v>
      </c>
      <c r="O1" s="106" t="s">
        <v>1192</v>
      </c>
      <c r="P1" s="106" t="s">
        <v>30</v>
      </c>
      <c r="Q1" s="106" t="s">
        <v>31</v>
      </c>
      <c r="R1" s="106" t="s">
        <v>32</v>
      </c>
      <c r="S1" s="106" t="s">
        <v>33</v>
      </c>
      <c r="T1" s="106" t="s">
        <v>1193</v>
      </c>
      <c r="U1" s="106" t="s">
        <v>1194</v>
      </c>
      <c r="V1" s="106" t="s">
        <v>1195</v>
      </c>
      <c r="W1" s="106" t="s">
        <v>1196</v>
      </c>
      <c r="X1" s="106" t="s">
        <v>1197</v>
      </c>
      <c r="Y1" s="106" t="s">
        <v>1198</v>
      </c>
      <c r="Z1" s="106" t="s">
        <v>1199</v>
      </c>
      <c r="AA1" s="106" t="s">
        <v>1200</v>
      </c>
      <c r="AB1" s="106" t="s">
        <v>1201</v>
      </c>
      <c r="AC1" s="106" t="s">
        <v>1202</v>
      </c>
      <c r="AD1" s="106" t="s">
        <v>1203</v>
      </c>
      <c r="AE1" s="106" t="s">
        <v>1204</v>
      </c>
      <c r="AF1" s="106" t="s">
        <v>1205</v>
      </c>
      <c r="AG1" s="106" t="s">
        <v>1206</v>
      </c>
      <c r="AH1" s="106" t="s">
        <v>1207</v>
      </c>
      <c r="AI1" t="s">
        <v>1208</v>
      </c>
    </row>
    <row r="2" spans="1:35" x14ac:dyDescent="0.2">
      <c r="A2" s="102">
        <v>2327</v>
      </c>
      <c r="B2" s="106">
        <v>3254</v>
      </c>
      <c r="C2" s="106" t="s">
        <v>2120</v>
      </c>
      <c r="D2" s="106" t="s">
        <v>1231</v>
      </c>
      <c r="E2" s="106">
        <v>1113</v>
      </c>
      <c r="F2" s="106">
        <v>1140</v>
      </c>
      <c r="G2" s="106">
        <v>900</v>
      </c>
      <c r="H2" s="106" t="s">
        <v>1213</v>
      </c>
      <c r="I2" s="106">
        <v>4088</v>
      </c>
      <c r="J2" s="106" t="s">
        <v>2121</v>
      </c>
      <c r="K2" s="106" t="s">
        <v>1234</v>
      </c>
      <c r="L2" s="106">
        <v>1409</v>
      </c>
      <c r="M2" s="106">
        <v>1429</v>
      </c>
      <c r="N2" s="106">
        <v>700</v>
      </c>
      <c r="O2" s="106" t="s">
        <v>1210</v>
      </c>
      <c r="P2" s="106">
        <v>0.68725390909059603</v>
      </c>
      <c r="Q2" s="106">
        <v>0.81670517957536404</v>
      </c>
      <c r="R2" s="106">
        <v>0.24944514121981501</v>
      </c>
      <c r="S2" s="15">
        <v>2.3217038926452E-3</v>
      </c>
      <c r="T2" s="106">
        <v>-0.82999290644886803</v>
      </c>
      <c r="U2" s="106">
        <v>0.82999290644886803</v>
      </c>
      <c r="V2" s="106">
        <v>0.819479722818796</v>
      </c>
      <c r="W2" s="106">
        <v>-10</v>
      </c>
      <c r="X2" s="106">
        <v>2.57</v>
      </c>
      <c r="Y2" s="106">
        <v>1044897</v>
      </c>
      <c r="Z2" s="106">
        <v>49757</v>
      </c>
      <c r="AA2" s="106">
        <v>2.35</v>
      </c>
      <c r="AB2" s="106">
        <v>21</v>
      </c>
      <c r="AC2" s="106">
        <v>15</v>
      </c>
      <c r="AD2" s="106">
        <v>6</v>
      </c>
      <c r="AE2" s="106">
        <v>71.430000000000007</v>
      </c>
      <c r="AF2" s="106">
        <v>11</v>
      </c>
      <c r="AG2" s="106">
        <v>12</v>
      </c>
      <c r="AH2" s="106">
        <v>4</v>
      </c>
      <c r="AI2">
        <v>5</v>
      </c>
    </row>
    <row r="3" spans="1:35" x14ac:dyDescent="0.2">
      <c r="A3" s="102">
        <v>1108</v>
      </c>
      <c r="B3">
        <v>4062</v>
      </c>
      <c r="C3" s="106" t="s">
        <v>229</v>
      </c>
      <c r="D3" s="106" t="s">
        <v>1215</v>
      </c>
      <c r="E3">
        <v>2462</v>
      </c>
      <c r="F3">
        <v>2389</v>
      </c>
      <c r="G3">
        <v>400</v>
      </c>
      <c r="H3" s="106" t="s">
        <v>1210</v>
      </c>
      <c r="I3">
        <v>4290</v>
      </c>
      <c r="J3" s="106" t="s">
        <v>1264</v>
      </c>
      <c r="K3" s="106" t="s">
        <v>1224</v>
      </c>
      <c r="L3">
        <v>842</v>
      </c>
      <c r="M3">
        <v>834</v>
      </c>
      <c r="N3">
        <v>1100</v>
      </c>
      <c r="O3" s="106" t="s">
        <v>1213</v>
      </c>
      <c r="P3">
        <v>0.63074013310891297</v>
      </c>
      <c r="Q3">
        <v>0.88022932155116096</v>
      </c>
      <c r="R3" s="106">
        <v>0.14359936818757801</v>
      </c>
      <c r="S3" s="15">
        <v>8.0791552725270804E-2</v>
      </c>
      <c r="T3">
        <v>1.6417731343014701</v>
      </c>
      <c r="U3">
        <v>1.6417731343014701</v>
      </c>
      <c r="V3">
        <v>2.28577168325651</v>
      </c>
      <c r="W3">
        <v>5.19</v>
      </c>
      <c r="X3">
        <v>4</v>
      </c>
      <c r="Y3">
        <v>914781</v>
      </c>
      <c r="Z3">
        <v>50821</v>
      </c>
      <c r="AA3">
        <v>2.44</v>
      </c>
      <c r="AB3">
        <v>18</v>
      </c>
      <c r="AC3">
        <v>14</v>
      </c>
      <c r="AD3">
        <v>4</v>
      </c>
      <c r="AE3">
        <v>77.78</v>
      </c>
      <c r="AF3">
        <v>9</v>
      </c>
      <c r="AG3">
        <v>14</v>
      </c>
      <c r="AH3">
        <v>2</v>
      </c>
      <c r="AI3">
        <v>2</v>
      </c>
    </row>
    <row r="4" spans="1:35" x14ac:dyDescent="0.2">
      <c r="A4" s="102">
        <v>872</v>
      </c>
      <c r="B4">
        <v>4919</v>
      </c>
      <c r="C4" s="106" t="s">
        <v>679</v>
      </c>
      <c r="D4" s="106" t="s">
        <v>1234</v>
      </c>
      <c r="E4">
        <v>5440</v>
      </c>
      <c r="F4">
        <v>5210</v>
      </c>
      <c r="G4">
        <v>200</v>
      </c>
      <c r="H4" s="106" t="s">
        <v>1210</v>
      </c>
      <c r="I4">
        <v>6479</v>
      </c>
      <c r="J4" s="106" t="s">
        <v>546</v>
      </c>
      <c r="K4" s="106" t="s">
        <v>1215</v>
      </c>
      <c r="L4">
        <v>1968</v>
      </c>
      <c r="M4">
        <v>1904</v>
      </c>
      <c r="N4">
        <v>500</v>
      </c>
      <c r="O4" s="106" t="s">
        <v>1213</v>
      </c>
      <c r="P4">
        <v>0.57429537471063297</v>
      </c>
      <c r="Q4">
        <v>0.89296051949922495</v>
      </c>
      <c r="R4" s="106">
        <v>1.2490459777836501E-2</v>
      </c>
      <c r="S4" s="15">
        <v>1.6461430460618001E-4</v>
      </c>
      <c r="T4">
        <v>2.2136287061252199E-2</v>
      </c>
      <c r="U4">
        <v>2.2136287061252199E-2</v>
      </c>
      <c r="V4">
        <v>0.17901653076996099</v>
      </c>
      <c r="W4">
        <v>0.09</v>
      </c>
      <c r="X4">
        <v>8.64</v>
      </c>
      <c r="Y4">
        <v>826214</v>
      </c>
      <c r="Z4">
        <v>39344</v>
      </c>
      <c r="AA4">
        <v>2.13</v>
      </c>
      <c r="AB4">
        <v>21</v>
      </c>
      <c r="AC4">
        <v>15</v>
      </c>
      <c r="AD4">
        <v>6</v>
      </c>
      <c r="AE4">
        <v>71.430000000000007</v>
      </c>
      <c r="AF4">
        <v>8</v>
      </c>
      <c r="AG4">
        <v>15</v>
      </c>
      <c r="AH4">
        <v>3</v>
      </c>
      <c r="AI4">
        <v>3</v>
      </c>
    </row>
    <row r="5" spans="1:35" x14ac:dyDescent="0.2">
      <c r="A5" s="102">
        <v>1303</v>
      </c>
      <c r="B5">
        <v>3048</v>
      </c>
      <c r="C5" s="106" t="s">
        <v>1516</v>
      </c>
      <c r="D5" s="106" t="s">
        <v>1235</v>
      </c>
      <c r="E5">
        <v>952</v>
      </c>
      <c r="F5">
        <v>953</v>
      </c>
      <c r="G5">
        <v>1000</v>
      </c>
      <c r="H5" s="106" t="s">
        <v>1213</v>
      </c>
      <c r="I5">
        <v>4917</v>
      </c>
      <c r="J5" s="106" t="s">
        <v>1534</v>
      </c>
      <c r="K5" s="106" t="s">
        <v>1234</v>
      </c>
      <c r="L5">
        <v>2338</v>
      </c>
      <c r="M5">
        <v>2306</v>
      </c>
      <c r="N5">
        <v>400</v>
      </c>
      <c r="O5" s="106" t="s">
        <v>1210</v>
      </c>
      <c r="P5">
        <v>0.86729283882035602</v>
      </c>
      <c r="Q5">
        <v>0.87038971364682205</v>
      </c>
      <c r="R5" s="106">
        <v>0.247538942845278</v>
      </c>
      <c r="S5" s="15">
        <v>9.0379914139842503E-4</v>
      </c>
      <c r="T5">
        <v>-0.666611821953497</v>
      </c>
      <c r="U5">
        <v>0.666611821953497</v>
      </c>
      <c r="V5">
        <v>0.70251885670800895</v>
      </c>
      <c r="W5">
        <v>-2.64</v>
      </c>
      <c r="X5">
        <v>3.32</v>
      </c>
      <c r="Y5">
        <v>790160</v>
      </c>
      <c r="Z5">
        <v>35916</v>
      </c>
      <c r="AA5">
        <v>1.95</v>
      </c>
      <c r="AB5">
        <v>22</v>
      </c>
      <c r="AC5">
        <v>20</v>
      </c>
      <c r="AD5">
        <v>2</v>
      </c>
      <c r="AE5">
        <v>90.91</v>
      </c>
      <c r="AF5">
        <v>10</v>
      </c>
      <c r="AG5">
        <v>16</v>
      </c>
      <c r="AH5">
        <v>1</v>
      </c>
      <c r="AI5">
        <v>5</v>
      </c>
    </row>
    <row r="6" spans="1:35" x14ac:dyDescent="0.2">
      <c r="A6" s="102">
        <v>1101</v>
      </c>
      <c r="B6">
        <v>4290</v>
      </c>
      <c r="C6" s="106" t="s">
        <v>1264</v>
      </c>
      <c r="D6" s="106" t="s">
        <v>1224</v>
      </c>
      <c r="E6">
        <v>842</v>
      </c>
      <c r="F6">
        <v>834</v>
      </c>
      <c r="G6">
        <v>1200</v>
      </c>
      <c r="H6" s="106" t="s">
        <v>1210</v>
      </c>
      <c r="I6">
        <v>9468</v>
      </c>
      <c r="J6" s="106" t="s">
        <v>1211</v>
      </c>
      <c r="K6" s="106" t="s">
        <v>1212</v>
      </c>
      <c r="L6">
        <v>1430</v>
      </c>
      <c r="M6">
        <v>1413</v>
      </c>
      <c r="N6">
        <v>700</v>
      </c>
      <c r="O6" s="106" t="s">
        <v>1213</v>
      </c>
      <c r="P6">
        <v>0.59969703722590995</v>
      </c>
      <c r="Q6">
        <v>0.880775164506303</v>
      </c>
      <c r="R6" s="106">
        <v>0.104403924594032</v>
      </c>
      <c r="S6" s="15">
        <v>9.9671038605933904E-2</v>
      </c>
      <c r="T6">
        <v>1.49215669388988</v>
      </c>
      <c r="U6">
        <v>1.49215669388988</v>
      </c>
      <c r="V6">
        <v>1.60096273327229</v>
      </c>
      <c r="W6">
        <v>10</v>
      </c>
      <c r="X6">
        <v>1.18</v>
      </c>
      <c r="Y6">
        <v>785568</v>
      </c>
      <c r="Z6">
        <v>43643</v>
      </c>
      <c r="AA6">
        <v>2.09</v>
      </c>
      <c r="AB6">
        <v>18</v>
      </c>
      <c r="AC6">
        <v>15</v>
      </c>
      <c r="AD6">
        <v>3</v>
      </c>
      <c r="AE6">
        <v>83.33</v>
      </c>
      <c r="AF6">
        <v>10</v>
      </c>
      <c r="AG6">
        <v>13</v>
      </c>
      <c r="AH6">
        <v>3</v>
      </c>
      <c r="AI6">
        <v>2</v>
      </c>
    </row>
    <row r="7" spans="1:35" x14ac:dyDescent="0.2">
      <c r="A7" s="102">
        <v>2258</v>
      </c>
      <c r="B7">
        <v>3397</v>
      </c>
      <c r="C7" s="106" t="s">
        <v>629</v>
      </c>
      <c r="D7" s="106" t="s">
        <v>1235</v>
      </c>
      <c r="E7">
        <v>2178</v>
      </c>
      <c r="F7">
        <v>2174</v>
      </c>
      <c r="G7">
        <v>500</v>
      </c>
      <c r="H7" s="106" t="s">
        <v>1210</v>
      </c>
      <c r="I7">
        <v>6753</v>
      </c>
      <c r="J7" s="106" t="s">
        <v>1979</v>
      </c>
      <c r="K7" s="106" t="s">
        <v>1215</v>
      </c>
      <c r="L7">
        <v>1250</v>
      </c>
      <c r="M7">
        <v>1260</v>
      </c>
      <c r="N7">
        <v>900</v>
      </c>
      <c r="O7" s="106" t="s">
        <v>1213</v>
      </c>
      <c r="P7">
        <v>0.78117035105217203</v>
      </c>
      <c r="Q7">
        <v>0.81945103438604106</v>
      </c>
      <c r="R7" s="15">
        <v>1.50002014923668E-2</v>
      </c>
      <c r="S7" s="15">
        <v>2.0877938191716999E-2</v>
      </c>
      <c r="T7">
        <v>0.36942280818831202</v>
      </c>
      <c r="U7">
        <v>0.36942280818831202</v>
      </c>
      <c r="V7">
        <v>0.498349208409964</v>
      </c>
      <c r="W7">
        <v>2.09</v>
      </c>
      <c r="X7">
        <v>4.32</v>
      </c>
      <c r="Y7">
        <v>784386</v>
      </c>
      <c r="Z7">
        <v>34104</v>
      </c>
      <c r="AA7">
        <v>1.66</v>
      </c>
      <c r="AB7">
        <v>23</v>
      </c>
      <c r="AC7">
        <v>16</v>
      </c>
      <c r="AD7">
        <v>7</v>
      </c>
      <c r="AE7">
        <v>69.569999999999993</v>
      </c>
      <c r="AF7">
        <v>8</v>
      </c>
      <c r="AG7">
        <v>15</v>
      </c>
      <c r="AH7">
        <v>7</v>
      </c>
      <c r="AI7">
        <v>1</v>
      </c>
    </row>
    <row r="8" spans="1:35" x14ac:dyDescent="0.2">
      <c r="A8" s="102">
        <v>2112</v>
      </c>
      <c r="B8">
        <v>4919</v>
      </c>
      <c r="C8" s="106" t="s">
        <v>679</v>
      </c>
      <c r="D8" s="106" t="s">
        <v>1234</v>
      </c>
      <c r="E8">
        <v>5440</v>
      </c>
      <c r="F8">
        <v>5210</v>
      </c>
      <c r="G8">
        <v>200</v>
      </c>
      <c r="H8" s="106" t="s">
        <v>1213</v>
      </c>
      <c r="I8">
        <v>8031</v>
      </c>
      <c r="J8" s="106" t="s">
        <v>812</v>
      </c>
      <c r="K8" s="106" t="s">
        <v>1217</v>
      </c>
      <c r="L8">
        <v>1806.5</v>
      </c>
      <c r="M8">
        <v>1783.5</v>
      </c>
      <c r="N8">
        <v>600</v>
      </c>
      <c r="O8" s="106" t="s">
        <v>1210</v>
      </c>
      <c r="P8">
        <v>0.640255212160181</v>
      </c>
      <c r="Q8">
        <v>0.826981325886883</v>
      </c>
      <c r="R8" s="15">
        <v>1.24240036610457E-2</v>
      </c>
      <c r="S8" s="15">
        <v>8.3382165318914899E-3</v>
      </c>
      <c r="T8">
        <v>-1.9282515544126699</v>
      </c>
      <c r="U8">
        <v>1.9282515544126699</v>
      </c>
      <c r="V8">
        <v>1.0971952269562499</v>
      </c>
      <c r="W8">
        <v>-6.79</v>
      </c>
      <c r="X8">
        <v>2.7</v>
      </c>
      <c r="Y8">
        <v>775184</v>
      </c>
      <c r="Z8">
        <v>43066</v>
      </c>
      <c r="AA8">
        <v>2.73</v>
      </c>
      <c r="AB8">
        <v>18</v>
      </c>
      <c r="AC8">
        <v>16</v>
      </c>
      <c r="AD8">
        <v>2</v>
      </c>
      <c r="AE8">
        <v>88.89</v>
      </c>
      <c r="AF8">
        <v>10</v>
      </c>
      <c r="AG8">
        <v>13</v>
      </c>
      <c r="AH8">
        <v>3</v>
      </c>
      <c r="AI8">
        <v>2</v>
      </c>
    </row>
    <row r="9" spans="1:35" x14ac:dyDescent="0.2">
      <c r="A9" s="102">
        <v>954</v>
      </c>
      <c r="B9">
        <v>4045</v>
      </c>
      <c r="C9" s="106" t="s">
        <v>1519</v>
      </c>
      <c r="D9" s="106" t="s">
        <v>1234</v>
      </c>
      <c r="E9">
        <v>1094</v>
      </c>
      <c r="F9">
        <v>1078</v>
      </c>
      <c r="G9">
        <v>1000</v>
      </c>
      <c r="H9" s="106" t="s">
        <v>1210</v>
      </c>
      <c r="I9">
        <v>7186</v>
      </c>
      <c r="J9" s="106" t="s">
        <v>541</v>
      </c>
      <c r="K9" s="106" t="s">
        <v>1265</v>
      </c>
      <c r="L9">
        <v>370</v>
      </c>
      <c r="M9">
        <v>372</v>
      </c>
      <c r="N9">
        <v>2900</v>
      </c>
      <c r="O9" s="106" t="s">
        <v>1213</v>
      </c>
      <c r="P9">
        <v>0.87728195465158498</v>
      </c>
      <c r="Q9">
        <v>0.88800851496006505</v>
      </c>
      <c r="R9" s="15">
        <v>0.31545370406456702</v>
      </c>
      <c r="S9" s="106">
        <v>1.30113596203343E-2</v>
      </c>
      <c r="T9">
        <v>0.43897142629449998</v>
      </c>
      <c r="U9">
        <v>0.43897142629449998</v>
      </c>
      <c r="V9">
        <v>1.0250022409994299</v>
      </c>
      <c r="W9">
        <v>1.02</v>
      </c>
      <c r="X9">
        <v>7.0000000000000007E-2</v>
      </c>
      <c r="Y9">
        <v>748964</v>
      </c>
      <c r="Z9">
        <v>35665</v>
      </c>
      <c r="AA9">
        <v>1.71</v>
      </c>
      <c r="AB9">
        <v>21</v>
      </c>
      <c r="AC9">
        <v>19</v>
      </c>
      <c r="AD9">
        <v>2</v>
      </c>
      <c r="AE9">
        <v>90.48</v>
      </c>
      <c r="AF9">
        <v>12</v>
      </c>
      <c r="AG9">
        <v>13</v>
      </c>
      <c r="AH9">
        <v>2</v>
      </c>
      <c r="AI9">
        <v>6</v>
      </c>
    </row>
    <row r="10" spans="1:35" x14ac:dyDescent="0.2">
      <c r="A10" s="102">
        <v>109</v>
      </c>
      <c r="B10">
        <v>1719</v>
      </c>
      <c r="C10" s="106" t="s">
        <v>543</v>
      </c>
      <c r="D10" s="106" t="s">
        <v>1220</v>
      </c>
      <c r="E10">
        <v>788</v>
      </c>
      <c r="F10">
        <v>791</v>
      </c>
      <c r="G10">
        <v>1300</v>
      </c>
      <c r="H10" s="106" t="s">
        <v>1210</v>
      </c>
      <c r="I10">
        <v>6807</v>
      </c>
      <c r="J10" s="106" t="s">
        <v>235</v>
      </c>
      <c r="K10" s="106" t="s">
        <v>1215</v>
      </c>
      <c r="L10">
        <v>1750</v>
      </c>
      <c r="M10">
        <v>1733</v>
      </c>
      <c r="N10">
        <v>600</v>
      </c>
      <c r="O10" s="106" t="s">
        <v>1213</v>
      </c>
      <c r="P10">
        <v>0.93103180817320597</v>
      </c>
      <c r="Q10">
        <v>0.94652369828731997</v>
      </c>
      <c r="R10" s="106">
        <v>0.48280028743477399</v>
      </c>
      <c r="S10">
        <v>2.24346204556694E-2</v>
      </c>
      <c r="T10">
        <v>1.5676566821120399</v>
      </c>
      <c r="U10">
        <v>1.5676566821120399</v>
      </c>
      <c r="V10">
        <v>1.2727367800920499</v>
      </c>
      <c r="W10">
        <v>5.2</v>
      </c>
      <c r="X10">
        <v>1.1100000000000001</v>
      </c>
      <c r="Y10">
        <v>740939</v>
      </c>
      <c r="Z10">
        <v>35283</v>
      </c>
      <c r="AA10">
        <v>1.7</v>
      </c>
      <c r="AB10">
        <v>21</v>
      </c>
      <c r="AC10">
        <v>16</v>
      </c>
      <c r="AD10">
        <v>5</v>
      </c>
      <c r="AE10">
        <v>76.19</v>
      </c>
      <c r="AF10">
        <v>10</v>
      </c>
      <c r="AG10">
        <v>12</v>
      </c>
      <c r="AH10">
        <v>3</v>
      </c>
      <c r="AI10">
        <v>6</v>
      </c>
    </row>
    <row r="11" spans="1:35" x14ac:dyDescent="0.2">
      <c r="A11" s="102">
        <v>2530</v>
      </c>
      <c r="B11">
        <v>2503</v>
      </c>
      <c r="C11" s="106" t="s">
        <v>1981</v>
      </c>
      <c r="D11" s="106" t="s">
        <v>1237</v>
      </c>
      <c r="E11">
        <v>2109</v>
      </c>
      <c r="F11">
        <v>2075</v>
      </c>
      <c r="G11">
        <v>500</v>
      </c>
      <c r="H11" s="106" t="s">
        <v>1210</v>
      </c>
      <c r="I11">
        <v>4208</v>
      </c>
      <c r="J11" s="106" t="s">
        <v>1398</v>
      </c>
      <c r="K11" s="106" t="s">
        <v>1234</v>
      </c>
      <c r="L11">
        <v>1965</v>
      </c>
      <c r="M11">
        <v>1968</v>
      </c>
      <c r="N11">
        <v>500</v>
      </c>
      <c r="O11" s="106" t="s">
        <v>1213</v>
      </c>
      <c r="P11">
        <v>0.69894068795469899</v>
      </c>
      <c r="Q11">
        <v>0.80616672416377499</v>
      </c>
      <c r="R11" s="15">
        <v>0.382755481310041</v>
      </c>
      <c r="S11" s="15">
        <v>1.24780775029019E-2</v>
      </c>
      <c r="T11">
        <v>4.5600855302109999E-2</v>
      </c>
      <c r="U11">
        <v>4.5600855302109999E-2</v>
      </c>
      <c r="V11">
        <v>0.30892910132595103</v>
      </c>
      <c r="W11">
        <v>0.15</v>
      </c>
      <c r="X11">
        <v>5.16</v>
      </c>
      <c r="Y11">
        <v>727339</v>
      </c>
      <c r="Z11">
        <v>48489</v>
      </c>
      <c r="AA11">
        <v>2.48</v>
      </c>
      <c r="AB11">
        <v>15</v>
      </c>
      <c r="AC11">
        <v>14</v>
      </c>
      <c r="AD11">
        <v>1</v>
      </c>
      <c r="AE11">
        <v>93.33</v>
      </c>
      <c r="AF11">
        <v>11</v>
      </c>
      <c r="AG11">
        <v>12</v>
      </c>
      <c r="AH11">
        <v>0</v>
      </c>
      <c r="AI11">
        <v>3</v>
      </c>
    </row>
    <row r="12" spans="1:35" x14ac:dyDescent="0.2">
      <c r="A12" s="102">
        <v>221</v>
      </c>
      <c r="B12">
        <v>4689</v>
      </c>
      <c r="C12" s="106" t="s">
        <v>1383</v>
      </c>
      <c r="D12" s="106" t="s">
        <v>1212</v>
      </c>
      <c r="E12">
        <v>400</v>
      </c>
      <c r="F12">
        <v>393</v>
      </c>
      <c r="G12">
        <v>2700</v>
      </c>
      <c r="H12" s="106" t="s">
        <v>1210</v>
      </c>
      <c r="I12">
        <v>6755</v>
      </c>
      <c r="J12" s="106" t="s">
        <v>526</v>
      </c>
      <c r="K12" s="106" t="s">
        <v>1215</v>
      </c>
      <c r="L12">
        <v>2203</v>
      </c>
      <c r="M12">
        <v>2146</v>
      </c>
      <c r="N12">
        <v>500</v>
      </c>
      <c r="O12" s="106" t="s">
        <v>1213</v>
      </c>
      <c r="P12">
        <v>0.87422645965229495</v>
      </c>
      <c r="Q12">
        <v>0.932932098120409</v>
      </c>
      <c r="R12" s="106">
        <v>0.174787103961316</v>
      </c>
      <c r="S12" s="106">
        <v>3.5900054377588898E-2</v>
      </c>
      <c r="T12">
        <v>0.220214158555502</v>
      </c>
      <c r="U12">
        <v>0.220214158555502</v>
      </c>
      <c r="V12">
        <v>0.14752660445469501</v>
      </c>
      <c r="W12">
        <v>1.19</v>
      </c>
      <c r="X12">
        <v>1.1100000000000001</v>
      </c>
      <c r="Y12">
        <v>689196</v>
      </c>
      <c r="Z12">
        <v>40541</v>
      </c>
      <c r="AA12">
        <v>1.98</v>
      </c>
      <c r="AB12">
        <v>17</v>
      </c>
      <c r="AC12">
        <v>13</v>
      </c>
      <c r="AD12">
        <v>4</v>
      </c>
      <c r="AE12">
        <v>76.47</v>
      </c>
      <c r="AF12">
        <v>10</v>
      </c>
      <c r="AG12">
        <v>10</v>
      </c>
      <c r="AH12">
        <v>2</v>
      </c>
      <c r="AI12">
        <v>5</v>
      </c>
    </row>
    <row r="13" spans="1:35" x14ac:dyDescent="0.2">
      <c r="A13" s="102">
        <v>540</v>
      </c>
      <c r="B13">
        <v>4508</v>
      </c>
      <c r="C13" s="106" t="s">
        <v>220</v>
      </c>
      <c r="D13" s="106" t="s">
        <v>1232</v>
      </c>
      <c r="E13">
        <v>2007</v>
      </c>
      <c r="F13">
        <v>2006</v>
      </c>
      <c r="G13">
        <v>400</v>
      </c>
      <c r="H13" s="106" t="s">
        <v>1210</v>
      </c>
      <c r="I13">
        <v>8586</v>
      </c>
      <c r="J13" s="106" t="s">
        <v>1322</v>
      </c>
      <c r="K13" s="106" t="s">
        <v>1216</v>
      </c>
      <c r="L13">
        <v>2900</v>
      </c>
      <c r="M13">
        <v>2959</v>
      </c>
      <c r="N13">
        <v>300</v>
      </c>
      <c r="O13" s="106" t="s">
        <v>1213</v>
      </c>
      <c r="P13">
        <v>0.523816730250249</v>
      </c>
      <c r="Q13">
        <v>0.90892103318745798</v>
      </c>
      <c r="R13" s="106">
        <v>0.14356593647239899</v>
      </c>
      <c r="S13" s="106">
        <v>2.33440077590173E-2</v>
      </c>
      <c r="T13">
        <v>0.11864819847578199</v>
      </c>
      <c r="U13">
        <v>0.11864819847578199</v>
      </c>
      <c r="V13">
        <v>0.19607038413126199</v>
      </c>
      <c r="W13">
        <v>1.21</v>
      </c>
      <c r="X13">
        <v>9.61</v>
      </c>
      <c r="Y13">
        <v>673724</v>
      </c>
      <c r="Z13">
        <v>44915</v>
      </c>
      <c r="AA13">
        <v>2.23</v>
      </c>
      <c r="AB13">
        <v>15</v>
      </c>
      <c r="AC13">
        <v>9</v>
      </c>
      <c r="AD13">
        <v>6</v>
      </c>
      <c r="AE13">
        <v>60</v>
      </c>
      <c r="AF13">
        <v>13</v>
      </c>
      <c r="AG13">
        <v>6</v>
      </c>
      <c r="AH13">
        <v>3</v>
      </c>
      <c r="AI13">
        <v>6</v>
      </c>
    </row>
    <row r="14" spans="1:35" x14ac:dyDescent="0.2">
      <c r="A14" s="102">
        <v>2</v>
      </c>
      <c r="B14">
        <v>3635</v>
      </c>
      <c r="C14" s="106" t="s">
        <v>44</v>
      </c>
      <c r="D14" s="106" t="s">
        <v>1212</v>
      </c>
      <c r="E14">
        <v>2696</v>
      </c>
      <c r="F14">
        <v>2681</v>
      </c>
      <c r="G14">
        <v>400</v>
      </c>
      <c r="H14" s="106" t="s">
        <v>1210</v>
      </c>
      <c r="I14">
        <v>6920</v>
      </c>
      <c r="J14" s="106" t="s">
        <v>1214</v>
      </c>
      <c r="K14" s="106" t="s">
        <v>1215</v>
      </c>
      <c r="L14">
        <v>4910</v>
      </c>
      <c r="M14">
        <v>4925</v>
      </c>
      <c r="N14">
        <v>200</v>
      </c>
      <c r="O14" s="106" t="s">
        <v>1213</v>
      </c>
      <c r="P14">
        <v>0.72631745072335796</v>
      </c>
      <c r="Q14">
        <v>0.97943475699969196</v>
      </c>
      <c r="R14" s="106">
        <v>0.47380139266502402</v>
      </c>
      <c r="S14" s="106">
        <v>4.25268855380971E-3</v>
      </c>
      <c r="T14">
        <v>2.35809522914745E-2</v>
      </c>
      <c r="U14">
        <v>2.35809522914745E-2</v>
      </c>
      <c r="V14">
        <v>0.120899591827132</v>
      </c>
      <c r="W14">
        <v>0.16</v>
      </c>
      <c r="X14">
        <v>8.8699999999999992</v>
      </c>
      <c r="Y14">
        <v>670759</v>
      </c>
      <c r="Z14">
        <v>31941</v>
      </c>
      <c r="AA14">
        <v>1.57</v>
      </c>
      <c r="AB14">
        <v>21</v>
      </c>
      <c r="AC14">
        <v>14</v>
      </c>
      <c r="AD14">
        <v>7</v>
      </c>
      <c r="AE14">
        <v>66.67</v>
      </c>
      <c r="AF14">
        <v>10</v>
      </c>
      <c r="AG14">
        <v>10</v>
      </c>
      <c r="AH14">
        <v>6</v>
      </c>
      <c r="AI14">
        <v>5</v>
      </c>
    </row>
    <row r="15" spans="1:35" x14ac:dyDescent="0.2">
      <c r="A15" s="102">
        <v>406</v>
      </c>
      <c r="B15">
        <v>6465</v>
      </c>
      <c r="C15" s="106" t="s">
        <v>432</v>
      </c>
      <c r="D15" s="106" t="s">
        <v>1222</v>
      </c>
      <c r="E15">
        <v>9260</v>
      </c>
      <c r="F15">
        <v>9140</v>
      </c>
      <c r="G15">
        <v>100</v>
      </c>
      <c r="H15" s="106" t="s">
        <v>1213</v>
      </c>
      <c r="I15">
        <v>6967</v>
      </c>
      <c r="J15" s="106" t="s">
        <v>757</v>
      </c>
      <c r="K15" s="106" t="s">
        <v>1215</v>
      </c>
      <c r="L15">
        <v>1229</v>
      </c>
      <c r="M15">
        <v>1187</v>
      </c>
      <c r="N15">
        <v>800</v>
      </c>
      <c r="O15" s="106" t="s">
        <v>1210</v>
      </c>
      <c r="P15">
        <v>0.65357346596688304</v>
      </c>
      <c r="Q15">
        <v>0.917475831553201</v>
      </c>
      <c r="R15" s="15">
        <v>7.4616260350998304E-2</v>
      </c>
      <c r="S15" s="106">
        <v>7.7768136871145005E-2</v>
      </c>
      <c r="T15">
        <v>-0.53181639337972497</v>
      </c>
      <c r="U15">
        <v>0.53181639337972497</v>
      </c>
      <c r="V15">
        <v>0.97688174963480201</v>
      </c>
      <c r="W15">
        <v>-4.04</v>
      </c>
      <c r="X15">
        <v>3.89</v>
      </c>
      <c r="Y15">
        <v>667246</v>
      </c>
      <c r="Z15">
        <v>39250</v>
      </c>
      <c r="AA15">
        <v>2.2200000000000002</v>
      </c>
      <c r="AB15">
        <v>17</v>
      </c>
      <c r="AC15">
        <v>12</v>
      </c>
      <c r="AD15">
        <v>5</v>
      </c>
      <c r="AE15">
        <v>70.59</v>
      </c>
      <c r="AF15">
        <v>11</v>
      </c>
      <c r="AG15">
        <v>10</v>
      </c>
      <c r="AH15">
        <v>1</v>
      </c>
      <c r="AI15">
        <v>6</v>
      </c>
    </row>
    <row r="16" spans="1:35" x14ac:dyDescent="0.2">
      <c r="A16" s="102">
        <v>2147</v>
      </c>
      <c r="B16">
        <v>1721</v>
      </c>
      <c r="C16" s="106" t="s">
        <v>1846</v>
      </c>
      <c r="D16" s="106" t="s">
        <v>1220</v>
      </c>
      <c r="E16">
        <v>2626</v>
      </c>
      <c r="F16">
        <v>2664</v>
      </c>
      <c r="G16">
        <v>400</v>
      </c>
      <c r="H16" s="106" t="s">
        <v>1210</v>
      </c>
      <c r="I16">
        <v>6481</v>
      </c>
      <c r="J16" s="106" t="s">
        <v>1601</v>
      </c>
      <c r="K16" s="106" t="s">
        <v>1222</v>
      </c>
      <c r="L16">
        <v>2470</v>
      </c>
      <c r="M16">
        <v>2473</v>
      </c>
      <c r="N16">
        <v>400</v>
      </c>
      <c r="O16" s="106" t="s">
        <v>1213</v>
      </c>
      <c r="P16">
        <v>0.85114423410934703</v>
      </c>
      <c r="Q16">
        <v>0.82529479715979304</v>
      </c>
      <c r="R16" s="106">
        <v>5.4933846549380098E-2</v>
      </c>
      <c r="S16" s="106">
        <v>1.12260215146869E-2</v>
      </c>
      <c r="T16">
        <v>0.617335809531386</v>
      </c>
      <c r="U16">
        <v>0.617335809531386</v>
      </c>
      <c r="V16">
        <v>0.22921621190824501</v>
      </c>
      <c r="W16">
        <v>1.89</v>
      </c>
      <c r="X16">
        <v>7.17</v>
      </c>
      <c r="Y16">
        <v>665986</v>
      </c>
      <c r="Z16">
        <v>47570</v>
      </c>
      <c r="AA16">
        <v>2.67</v>
      </c>
      <c r="AB16">
        <v>14</v>
      </c>
      <c r="AC16">
        <v>13</v>
      </c>
      <c r="AD16">
        <v>1</v>
      </c>
      <c r="AE16">
        <v>92.86</v>
      </c>
      <c r="AF16">
        <v>9</v>
      </c>
      <c r="AG16">
        <v>12</v>
      </c>
      <c r="AH16">
        <v>1</v>
      </c>
      <c r="AI16">
        <v>1</v>
      </c>
    </row>
    <row r="17" spans="1:35" x14ac:dyDescent="0.2">
      <c r="A17" s="102">
        <v>1901</v>
      </c>
      <c r="B17">
        <v>2337</v>
      </c>
      <c r="C17" s="106" t="s">
        <v>1598</v>
      </c>
      <c r="D17" s="106" t="s">
        <v>1231</v>
      </c>
      <c r="E17">
        <v>329</v>
      </c>
      <c r="F17">
        <v>328</v>
      </c>
      <c r="G17">
        <v>2700</v>
      </c>
      <c r="H17" s="106" t="s">
        <v>1213</v>
      </c>
      <c r="I17">
        <v>9684</v>
      </c>
      <c r="J17" s="106" t="s">
        <v>1389</v>
      </c>
      <c r="K17" s="106" t="s">
        <v>1212</v>
      </c>
      <c r="L17">
        <v>4300</v>
      </c>
      <c r="M17">
        <v>4350</v>
      </c>
      <c r="N17">
        <v>200</v>
      </c>
      <c r="O17" s="106" t="s">
        <v>1210</v>
      </c>
      <c r="P17">
        <v>0.87920116826600803</v>
      </c>
      <c r="Q17">
        <v>0.83924387363294894</v>
      </c>
      <c r="R17" s="15">
        <v>5.5678008238158799E-2</v>
      </c>
      <c r="S17" s="15">
        <v>1.9138375848856502E-2</v>
      </c>
      <c r="T17">
        <v>-1.9914169305811</v>
      </c>
      <c r="U17">
        <v>1.9914169305811</v>
      </c>
      <c r="V17">
        <v>1.42796811736176</v>
      </c>
      <c r="W17">
        <v>-8.19</v>
      </c>
      <c r="X17">
        <v>1.79</v>
      </c>
      <c r="Y17">
        <v>632616</v>
      </c>
      <c r="Z17">
        <v>30125</v>
      </c>
      <c r="AA17">
        <v>1.52</v>
      </c>
      <c r="AB17">
        <v>21</v>
      </c>
      <c r="AC17">
        <v>14</v>
      </c>
      <c r="AD17">
        <v>7</v>
      </c>
      <c r="AE17">
        <v>66.67</v>
      </c>
      <c r="AF17">
        <v>9</v>
      </c>
      <c r="AG17">
        <v>13</v>
      </c>
      <c r="AH17">
        <v>4</v>
      </c>
      <c r="AI17">
        <v>4</v>
      </c>
    </row>
    <row r="18" spans="1:35" x14ac:dyDescent="0.2">
      <c r="A18" s="102">
        <v>1350</v>
      </c>
      <c r="B18">
        <v>4185</v>
      </c>
      <c r="C18" s="106" t="s">
        <v>1595</v>
      </c>
      <c r="D18" s="106" t="s">
        <v>1234</v>
      </c>
      <c r="E18">
        <v>1941</v>
      </c>
      <c r="F18">
        <v>1900</v>
      </c>
      <c r="G18">
        <v>500</v>
      </c>
      <c r="H18" s="106" t="s">
        <v>1210</v>
      </c>
      <c r="I18">
        <v>8804</v>
      </c>
      <c r="J18" s="106" t="s">
        <v>882</v>
      </c>
      <c r="K18" s="106" t="s">
        <v>1231</v>
      </c>
      <c r="L18">
        <v>1510</v>
      </c>
      <c r="M18">
        <v>1473</v>
      </c>
      <c r="N18">
        <v>600</v>
      </c>
      <c r="O18" s="106" t="s">
        <v>1213</v>
      </c>
      <c r="P18">
        <v>0.52614924375626304</v>
      </c>
      <c r="Q18">
        <v>0.86747698557094099</v>
      </c>
      <c r="R18" s="15">
        <v>0.147256279367938</v>
      </c>
      <c r="S18" s="15">
        <v>1.25794603081708E-2</v>
      </c>
      <c r="T18">
        <v>1.1805882689785201</v>
      </c>
      <c r="U18">
        <v>1.1805882689785201</v>
      </c>
      <c r="V18">
        <v>0.86647768673645598</v>
      </c>
      <c r="W18">
        <v>6</v>
      </c>
      <c r="X18">
        <v>6.97</v>
      </c>
      <c r="Y18">
        <v>630159</v>
      </c>
      <c r="Z18">
        <v>39385</v>
      </c>
      <c r="AA18">
        <v>2.0299999999999998</v>
      </c>
      <c r="AB18">
        <v>16</v>
      </c>
      <c r="AC18">
        <v>11</v>
      </c>
      <c r="AD18">
        <v>5</v>
      </c>
      <c r="AE18">
        <v>68.75</v>
      </c>
      <c r="AF18">
        <v>12</v>
      </c>
      <c r="AG18">
        <v>10</v>
      </c>
      <c r="AH18">
        <v>3</v>
      </c>
      <c r="AI18">
        <v>3</v>
      </c>
    </row>
    <row r="19" spans="1:35" x14ac:dyDescent="0.2">
      <c r="A19" s="102">
        <v>2550</v>
      </c>
      <c r="B19">
        <v>3397</v>
      </c>
      <c r="C19" s="106" t="s">
        <v>629</v>
      </c>
      <c r="D19" s="106" t="s">
        <v>1235</v>
      </c>
      <c r="E19">
        <v>2178</v>
      </c>
      <c r="F19">
        <v>2174</v>
      </c>
      <c r="G19">
        <v>500</v>
      </c>
      <c r="H19" s="106" t="s">
        <v>1213</v>
      </c>
      <c r="I19">
        <v>6845</v>
      </c>
      <c r="J19" s="106" t="s">
        <v>1439</v>
      </c>
      <c r="K19" s="106" t="s">
        <v>1215</v>
      </c>
      <c r="L19">
        <v>2718</v>
      </c>
      <c r="M19">
        <v>2673</v>
      </c>
      <c r="N19">
        <v>400</v>
      </c>
      <c r="O19" s="106" t="s">
        <v>1210</v>
      </c>
      <c r="P19">
        <v>0.70819199008550604</v>
      </c>
      <c r="Q19">
        <v>0.805043455559037</v>
      </c>
      <c r="R19" s="15">
        <v>6.4583948203870197E-3</v>
      </c>
      <c r="S19">
        <v>5.5116262149947498E-2</v>
      </c>
      <c r="T19">
        <v>-1.5743152749615701</v>
      </c>
      <c r="U19">
        <v>1.5743152749615701</v>
      </c>
      <c r="V19">
        <v>1.2886784563115501</v>
      </c>
      <c r="W19">
        <v>-9.76</v>
      </c>
      <c r="X19">
        <v>1.66</v>
      </c>
      <c r="Y19">
        <v>629911</v>
      </c>
      <c r="Z19">
        <v>39369</v>
      </c>
      <c r="AA19">
        <v>1.9</v>
      </c>
      <c r="AB19">
        <v>16</v>
      </c>
      <c r="AC19">
        <v>11</v>
      </c>
      <c r="AD19">
        <v>5</v>
      </c>
      <c r="AE19">
        <v>68.75</v>
      </c>
      <c r="AF19">
        <v>9</v>
      </c>
      <c r="AG19">
        <v>8</v>
      </c>
      <c r="AH19">
        <v>4</v>
      </c>
      <c r="AI19">
        <v>4</v>
      </c>
    </row>
    <row r="20" spans="1:35" x14ac:dyDescent="0.2">
      <c r="A20" s="102">
        <v>1699</v>
      </c>
      <c r="B20">
        <v>1812</v>
      </c>
      <c r="C20" s="106" t="s">
        <v>1305</v>
      </c>
      <c r="D20" s="106" t="s">
        <v>1220</v>
      </c>
      <c r="E20">
        <v>1146</v>
      </c>
      <c r="F20">
        <v>1163</v>
      </c>
      <c r="G20">
        <v>900</v>
      </c>
      <c r="H20" s="106" t="s">
        <v>1210</v>
      </c>
      <c r="I20">
        <v>7261</v>
      </c>
      <c r="J20" s="106" t="s">
        <v>1568</v>
      </c>
      <c r="K20" s="106" t="s">
        <v>1227</v>
      </c>
      <c r="L20">
        <v>758</v>
      </c>
      <c r="M20">
        <v>750</v>
      </c>
      <c r="N20">
        <v>1400</v>
      </c>
      <c r="O20" s="106" t="s">
        <v>1213</v>
      </c>
      <c r="P20">
        <v>0.85177132646031295</v>
      </c>
      <c r="Q20">
        <v>0.84909231458916201</v>
      </c>
      <c r="R20">
        <v>0.33628135086282501</v>
      </c>
      <c r="S20">
        <v>8.3176792529811097E-2</v>
      </c>
      <c r="T20">
        <v>0.77137936519473405</v>
      </c>
      <c r="U20">
        <v>0.77137936519473405</v>
      </c>
      <c r="V20">
        <v>0.36764936037058199</v>
      </c>
      <c r="W20">
        <v>2.14</v>
      </c>
      <c r="X20">
        <v>0.32</v>
      </c>
      <c r="Y20">
        <v>629118</v>
      </c>
      <c r="Z20">
        <v>25165</v>
      </c>
      <c r="AA20">
        <v>1.21</v>
      </c>
      <c r="AB20">
        <v>25</v>
      </c>
      <c r="AC20">
        <v>20</v>
      </c>
      <c r="AD20">
        <v>5</v>
      </c>
      <c r="AE20">
        <v>80</v>
      </c>
      <c r="AF20">
        <v>12</v>
      </c>
      <c r="AG20">
        <v>12</v>
      </c>
      <c r="AH20">
        <v>3</v>
      </c>
      <c r="AI20">
        <v>10</v>
      </c>
    </row>
    <row r="21" spans="1:35" x14ac:dyDescent="0.2">
      <c r="A21" s="102">
        <v>1032</v>
      </c>
      <c r="B21">
        <v>3291</v>
      </c>
      <c r="C21" s="106" t="s">
        <v>56</v>
      </c>
      <c r="D21" s="106" t="s">
        <v>1231</v>
      </c>
      <c r="E21">
        <v>1476</v>
      </c>
      <c r="F21">
        <v>1459</v>
      </c>
      <c r="G21">
        <v>700</v>
      </c>
      <c r="H21" s="106" t="s">
        <v>1213</v>
      </c>
      <c r="I21">
        <v>9072</v>
      </c>
      <c r="J21" s="106" t="s">
        <v>1327</v>
      </c>
      <c r="K21" s="106" t="s">
        <v>1328</v>
      </c>
      <c r="L21">
        <v>2105</v>
      </c>
      <c r="M21">
        <v>2087</v>
      </c>
      <c r="N21">
        <v>500</v>
      </c>
      <c r="O21" s="106" t="s">
        <v>1210</v>
      </c>
      <c r="P21">
        <v>0.94865188141177204</v>
      </c>
      <c r="Q21">
        <v>0.88425125840303798</v>
      </c>
      <c r="R21">
        <v>3.9745621067153299E-2</v>
      </c>
      <c r="S21" s="106">
        <v>1.22964154913268E-2</v>
      </c>
      <c r="T21">
        <v>-0.347732290942527</v>
      </c>
      <c r="U21">
        <v>0.347732290942527</v>
      </c>
      <c r="V21">
        <v>0.369124475719807</v>
      </c>
      <c r="W21">
        <v>-0.99</v>
      </c>
      <c r="X21">
        <v>2.13</v>
      </c>
      <c r="Y21">
        <v>625573</v>
      </c>
      <c r="Z21">
        <v>44684</v>
      </c>
      <c r="AA21">
        <v>2.37</v>
      </c>
      <c r="AB21">
        <v>14</v>
      </c>
      <c r="AC21">
        <v>13</v>
      </c>
      <c r="AD21">
        <v>1</v>
      </c>
      <c r="AE21">
        <v>92.86</v>
      </c>
      <c r="AF21">
        <v>12</v>
      </c>
      <c r="AG21">
        <v>9</v>
      </c>
      <c r="AH21">
        <v>0</v>
      </c>
      <c r="AI21">
        <v>5</v>
      </c>
    </row>
    <row r="22" spans="1:35" x14ac:dyDescent="0.2">
      <c r="A22" s="102">
        <v>1594</v>
      </c>
      <c r="B22">
        <v>1662</v>
      </c>
      <c r="C22" s="106" t="s">
        <v>562</v>
      </c>
      <c r="D22" s="106" t="s">
        <v>1417</v>
      </c>
      <c r="E22">
        <v>2345</v>
      </c>
      <c r="F22">
        <v>2311</v>
      </c>
      <c r="G22">
        <v>500</v>
      </c>
      <c r="H22" s="106" t="s">
        <v>1213</v>
      </c>
      <c r="I22">
        <v>3288</v>
      </c>
      <c r="J22" s="106" t="s">
        <v>1247</v>
      </c>
      <c r="K22" s="106" t="s">
        <v>1231</v>
      </c>
      <c r="L22">
        <v>2805</v>
      </c>
      <c r="M22">
        <v>2722</v>
      </c>
      <c r="N22">
        <v>400</v>
      </c>
      <c r="O22" s="106" t="s">
        <v>1210</v>
      </c>
      <c r="P22">
        <v>0.50689578807914903</v>
      </c>
      <c r="Q22">
        <v>0.85351868143190701</v>
      </c>
      <c r="R22" s="106">
        <v>0.20778639972098301</v>
      </c>
      <c r="S22" s="106">
        <v>5.4771549705237099E-4</v>
      </c>
      <c r="T22">
        <v>-1.5481939895582499</v>
      </c>
      <c r="U22">
        <v>1.5481939895582499</v>
      </c>
      <c r="V22">
        <v>1.80359039084296</v>
      </c>
      <c r="W22">
        <v>-11.34</v>
      </c>
      <c r="X22">
        <v>6.13</v>
      </c>
      <c r="Y22">
        <v>625311</v>
      </c>
      <c r="Z22">
        <v>39082</v>
      </c>
      <c r="AA22">
        <v>2.02</v>
      </c>
      <c r="AB22">
        <v>16</v>
      </c>
      <c r="AC22">
        <v>13</v>
      </c>
      <c r="AD22">
        <v>3</v>
      </c>
      <c r="AE22">
        <v>81.25</v>
      </c>
      <c r="AF22">
        <v>10</v>
      </c>
      <c r="AG22">
        <v>12</v>
      </c>
      <c r="AH22">
        <v>3</v>
      </c>
      <c r="AI22">
        <v>1</v>
      </c>
    </row>
    <row r="23" spans="1:35" x14ac:dyDescent="0.2">
      <c r="A23" s="102">
        <v>1598</v>
      </c>
      <c r="B23">
        <v>7867</v>
      </c>
      <c r="C23" s="106" t="s">
        <v>1604</v>
      </c>
      <c r="D23" s="106" t="s">
        <v>1233</v>
      </c>
      <c r="E23">
        <v>943</v>
      </c>
      <c r="F23">
        <v>955</v>
      </c>
      <c r="G23">
        <v>1000</v>
      </c>
      <c r="H23" s="106" t="s">
        <v>1213</v>
      </c>
      <c r="I23">
        <v>9928</v>
      </c>
      <c r="J23" s="106" t="s">
        <v>1030</v>
      </c>
      <c r="K23" s="106" t="s">
        <v>1212</v>
      </c>
      <c r="L23">
        <v>2379</v>
      </c>
      <c r="M23">
        <v>2403</v>
      </c>
      <c r="N23">
        <v>400</v>
      </c>
      <c r="O23" s="106" t="s">
        <v>1210</v>
      </c>
      <c r="P23">
        <v>0.87459691014947305</v>
      </c>
      <c r="Q23">
        <v>0.85339052694551298</v>
      </c>
      <c r="R23" s="106">
        <v>0.42313556471147801</v>
      </c>
      <c r="S23" s="106">
        <v>2.8184295948347398E-4</v>
      </c>
      <c r="T23">
        <v>-0.15516706143621001</v>
      </c>
      <c r="U23">
        <v>0.15516706143621001</v>
      </c>
      <c r="V23">
        <v>0.335163462540153</v>
      </c>
      <c r="W23">
        <v>-0.72</v>
      </c>
      <c r="X23">
        <v>0.65</v>
      </c>
      <c r="Y23">
        <v>623523</v>
      </c>
      <c r="Z23">
        <v>38970</v>
      </c>
      <c r="AA23">
        <v>2.0699999999999998</v>
      </c>
      <c r="AB23">
        <v>16</v>
      </c>
      <c r="AC23">
        <v>11</v>
      </c>
      <c r="AD23">
        <v>5</v>
      </c>
      <c r="AE23">
        <v>68.75</v>
      </c>
      <c r="AF23">
        <v>10</v>
      </c>
      <c r="AG23">
        <v>10</v>
      </c>
      <c r="AH23">
        <v>3</v>
      </c>
      <c r="AI23">
        <v>3</v>
      </c>
    </row>
    <row r="24" spans="1:35" x14ac:dyDescent="0.2">
      <c r="A24" s="102">
        <v>2109</v>
      </c>
      <c r="B24">
        <v>1662</v>
      </c>
      <c r="C24" s="106" t="s">
        <v>562</v>
      </c>
      <c r="D24" s="106" t="s">
        <v>1417</v>
      </c>
      <c r="E24">
        <v>2345</v>
      </c>
      <c r="F24">
        <v>2311</v>
      </c>
      <c r="G24">
        <v>400</v>
      </c>
      <c r="H24" s="106" t="s">
        <v>1210</v>
      </c>
      <c r="I24">
        <v>9468</v>
      </c>
      <c r="J24" s="106" t="s">
        <v>1211</v>
      </c>
      <c r="K24" s="106" t="s">
        <v>1212</v>
      </c>
      <c r="L24">
        <v>1430</v>
      </c>
      <c r="M24">
        <v>1413</v>
      </c>
      <c r="N24">
        <v>700</v>
      </c>
      <c r="O24" s="106" t="s">
        <v>1213</v>
      </c>
      <c r="P24">
        <v>0.82353137240200103</v>
      </c>
      <c r="Q24">
        <v>0.82715516829957203</v>
      </c>
      <c r="R24" s="106">
        <v>0.118827540046632</v>
      </c>
      <c r="S24" s="15">
        <v>5.8371897919539298E-2</v>
      </c>
      <c r="T24">
        <v>0.20854912560789601</v>
      </c>
      <c r="U24">
        <v>0.20854912560789601</v>
      </c>
      <c r="V24">
        <v>0.38481184872101798</v>
      </c>
      <c r="W24">
        <v>1.87</v>
      </c>
      <c r="X24">
        <v>7</v>
      </c>
      <c r="Y24">
        <v>623513</v>
      </c>
      <c r="Z24">
        <v>31176</v>
      </c>
      <c r="AA24">
        <v>1.69</v>
      </c>
      <c r="AB24">
        <v>20</v>
      </c>
      <c r="AC24">
        <v>13</v>
      </c>
      <c r="AD24">
        <v>7</v>
      </c>
      <c r="AE24">
        <v>65</v>
      </c>
      <c r="AF24">
        <v>10</v>
      </c>
      <c r="AG24">
        <v>9</v>
      </c>
      <c r="AH24">
        <v>4</v>
      </c>
      <c r="AI24">
        <v>7</v>
      </c>
    </row>
    <row r="25" spans="1:35" x14ac:dyDescent="0.2">
      <c r="A25" s="102">
        <v>1798</v>
      </c>
      <c r="B25">
        <v>3291</v>
      </c>
      <c r="C25" s="106" t="s">
        <v>56</v>
      </c>
      <c r="D25" s="106" t="s">
        <v>1231</v>
      </c>
      <c r="E25">
        <v>1476</v>
      </c>
      <c r="F25">
        <v>1459</v>
      </c>
      <c r="G25">
        <v>700</v>
      </c>
      <c r="H25" s="106" t="s">
        <v>1213</v>
      </c>
      <c r="I25">
        <v>7278</v>
      </c>
      <c r="J25" s="106" t="s">
        <v>43</v>
      </c>
      <c r="K25" s="106" t="s">
        <v>1227</v>
      </c>
      <c r="L25">
        <v>2008</v>
      </c>
      <c r="M25">
        <v>2017</v>
      </c>
      <c r="N25">
        <v>500</v>
      </c>
      <c r="O25" s="106" t="s">
        <v>1210</v>
      </c>
      <c r="P25">
        <v>0.82966433097618997</v>
      </c>
      <c r="Q25">
        <v>0.84441118674544402</v>
      </c>
      <c r="R25" s="15">
        <v>6.9429237256383197E-2</v>
      </c>
      <c r="S25" s="106">
        <v>8.2477002152575099E-3</v>
      </c>
      <c r="T25">
        <v>-1.7691594150801899</v>
      </c>
      <c r="U25">
        <v>1.7691594150801899</v>
      </c>
      <c r="V25">
        <v>1.16197103855052</v>
      </c>
      <c r="W25">
        <v>-7.94</v>
      </c>
      <c r="X25">
        <v>1.27</v>
      </c>
      <c r="Y25">
        <v>618031</v>
      </c>
      <c r="Z25">
        <v>34335</v>
      </c>
      <c r="AA25">
        <v>1.7</v>
      </c>
      <c r="AB25">
        <v>18</v>
      </c>
      <c r="AC25">
        <v>13</v>
      </c>
      <c r="AD25">
        <v>5</v>
      </c>
      <c r="AE25">
        <v>72.22</v>
      </c>
      <c r="AF25">
        <v>12</v>
      </c>
      <c r="AG25">
        <v>10</v>
      </c>
      <c r="AH25">
        <v>2</v>
      </c>
      <c r="AI25">
        <v>6</v>
      </c>
    </row>
    <row r="26" spans="1:35" x14ac:dyDescent="0.2">
      <c r="A26" s="102">
        <v>1883</v>
      </c>
      <c r="B26">
        <v>2503</v>
      </c>
      <c r="C26" s="106" t="s">
        <v>1981</v>
      </c>
      <c r="D26" s="106" t="s">
        <v>1237</v>
      </c>
      <c r="E26">
        <v>2109</v>
      </c>
      <c r="F26">
        <v>2075</v>
      </c>
      <c r="G26">
        <v>500</v>
      </c>
      <c r="H26" s="106" t="s">
        <v>1210</v>
      </c>
      <c r="I26">
        <v>3291</v>
      </c>
      <c r="J26" s="106" t="s">
        <v>56</v>
      </c>
      <c r="K26" s="106" t="s">
        <v>1231</v>
      </c>
      <c r="L26">
        <v>1476</v>
      </c>
      <c r="M26">
        <v>1459</v>
      </c>
      <c r="N26">
        <v>700</v>
      </c>
      <c r="O26" s="106" t="s">
        <v>1213</v>
      </c>
      <c r="P26">
        <v>0.74517902902097599</v>
      </c>
      <c r="Q26">
        <v>0.84026498639090197</v>
      </c>
      <c r="R26" s="106">
        <v>0.23633068125520501</v>
      </c>
      <c r="S26" s="106">
        <v>4.6804450193984899E-3</v>
      </c>
      <c r="T26">
        <v>1.7718934222002101</v>
      </c>
      <c r="U26">
        <v>1.7718934222002101</v>
      </c>
      <c r="V26">
        <v>1.8668495590949401</v>
      </c>
      <c r="W26">
        <v>8.1</v>
      </c>
      <c r="X26">
        <v>1.56</v>
      </c>
      <c r="Y26">
        <v>613057</v>
      </c>
      <c r="Z26">
        <v>51088</v>
      </c>
      <c r="AA26">
        <v>2.4900000000000002</v>
      </c>
      <c r="AB26">
        <v>12</v>
      </c>
      <c r="AC26">
        <v>12</v>
      </c>
      <c r="AD26">
        <v>0</v>
      </c>
      <c r="AE26">
        <v>100</v>
      </c>
      <c r="AF26">
        <v>12</v>
      </c>
      <c r="AG26">
        <v>8</v>
      </c>
      <c r="AH26">
        <v>0</v>
      </c>
      <c r="AI26">
        <v>4</v>
      </c>
    </row>
    <row r="27" spans="1:35" x14ac:dyDescent="0.2">
      <c r="A27" s="102">
        <v>2364</v>
      </c>
      <c r="B27">
        <v>2730</v>
      </c>
      <c r="C27" s="106" t="s">
        <v>599</v>
      </c>
      <c r="D27" s="106" t="s">
        <v>1235</v>
      </c>
      <c r="E27">
        <v>916</v>
      </c>
      <c r="F27">
        <v>906</v>
      </c>
      <c r="G27">
        <v>1100</v>
      </c>
      <c r="H27" s="106" t="s">
        <v>1210</v>
      </c>
      <c r="I27">
        <v>4205</v>
      </c>
      <c r="J27" s="106" t="s">
        <v>1361</v>
      </c>
      <c r="K27" s="106" t="s">
        <v>1234</v>
      </c>
      <c r="L27">
        <v>1049</v>
      </c>
      <c r="M27">
        <v>1033</v>
      </c>
      <c r="N27">
        <v>1000</v>
      </c>
      <c r="O27" s="106" t="s">
        <v>1213</v>
      </c>
      <c r="P27">
        <v>0.89671926694981297</v>
      </c>
      <c r="Q27">
        <v>0.81488387720947597</v>
      </c>
      <c r="R27" s="106">
        <v>0.46867935503811298</v>
      </c>
      <c r="S27" s="15">
        <v>7.4418445484215404E-2</v>
      </c>
      <c r="T27">
        <v>3.8549079456512897E-2</v>
      </c>
      <c r="U27">
        <v>3.8549079456512897E-2</v>
      </c>
      <c r="V27">
        <v>0.58913723492139602</v>
      </c>
      <c r="W27">
        <v>0.13</v>
      </c>
      <c r="X27">
        <v>3.52</v>
      </c>
      <c r="Y27">
        <v>612525</v>
      </c>
      <c r="Z27">
        <v>32238</v>
      </c>
      <c r="AA27">
        <v>1.55</v>
      </c>
      <c r="AB27">
        <v>19</v>
      </c>
      <c r="AC27">
        <v>12</v>
      </c>
      <c r="AD27">
        <v>7</v>
      </c>
      <c r="AE27">
        <v>63.16</v>
      </c>
      <c r="AF27">
        <v>10</v>
      </c>
      <c r="AG27">
        <v>10</v>
      </c>
      <c r="AH27">
        <v>5</v>
      </c>
      <c r="AI27">
        <v>4</v>
      </c>
    </row>
    <row r="28" spans="1:35" x14ac:dyDescent="0.2">
      <c r="A28" s="102">
        <v>33</v>
      </c>
      <c r="B28">
        <v>5393</v>
      </c>
      <c r="C28" s="106" t="s">
        <v>233</v>
      </c>
      <c r="D28" s="106" t="s">
        <v>1209</v>
      </c>
      <c r="E28">
        <v>2228</v>
      </c>
      <c r="F28">
        <v>2233</v>
      </c>
      <c r="G28">
        <v>400</v>
      </c>
      <c r="H28" s="106" t="s">
        <v>1213</v>
      </c>
      <c r="I28">
        <v>8253</v>
      </c>
      <c r="J28" s="106" t="s">
        <v>525</v>
      </c>
      <c r="K28" s="106" t="s">
        <v>1216</v>
      </c>
      <c r="L28">
        <v>1573</v>
      </c>
      <c r="M28">
        <v>1568</v>
      </c>
      <c r="N28">
        <v>600</v>
      </c>
      <c r="O28" s="106" t="s">
        <v>1210</v>
      </c>
      <c r="P28">
        <v>0.77640335475745903</v>
      </c>
      <c r="Q28">
        <v>0.960470367475588</v>
      </c>
      <c r="R28">
        <v>0.1722365733132</v>
      </c>
      <c r="S28" s="106">
        <v>3.9299959111256999E-2</v>
      </c>
      <c r="T28">
        <v>-0.512087214795102</v>
      </c>
      <c r="U28">
        <v>0.512087214795102</v>
      </c>
      <c r="V28">
        <v>0.11096193719722799</v>
      </c>
      <c r="W28">
        <v>-1.55</v>
      </c>
      <c r="X28">
        <v>5.33</v>
      </c>
      <c r="Y28">
        <v>609694</v>
      </c>
      <c r="Z28">
        <v>35864</v>
      </c>
      <c r="AA28">
        <v>1.83</v>
      </c>
      <c r="AB28">
        <v>17</v>
      </c>
      <c r="AC28">
        <v>14</v>
      </c>
      <c r="AD28">
        <v>3</v>
      </c>
      <c r="AE28">
        <v>82.35</v>
      </c>
      <c r="AF28">
        <v>12</v>
      </c>
      <c r="AG28">
        <v>10</v>
      </c>
      <c r="AH28">
        <v>1</v>
      </c>
      <c r="AI28">
        <v>6</v>
      </c>
    </row>
    <row r="29" spans="1:35" x14ac:dyDescent="0.2">
      <c r="A29" s="102">
        <v>2168</v>
      </c>
      <c r="B29">
        <v>2503</v>
      </c>
      <c r="C29" s="106" t="s">
        <v>1981</v>
      </c>
      <c r="D29" s="106" t="s">
        <v>1237</v>
      </c>
      <c r="E29">
        <v>2109</v>
      </c>
      <c r="F29">
        <v>2075</v>
      </c>
      <c r="G29">
        <v>500</v>
      </c>
      <c r="H29" s="106" t="s">
        <v>1210</v>
      </c>
      <c r="I29">
        <v>7278</v>
      </c>
      <c r="J29" s="106" t="s">
        <v>43</v>
      </c>
      <c r="K29" s="106" t="s">
        <v>1227</v>
      </c>
      <c r="L29">
        <v>2008</v>
      </c>
      <c r="M29">
        <v>2017</v>
      </c>
      <c r="N29">
        <v>500</v>
      </c>
      <c r="O29" s="106" t="s">
        <v>1213</v>
      </c>
      <c r="P29">
        <v>0.62562214140941896</v>
      </c>
      <c r="Q29">
        <v>0.82425237127115902</v>
      </c>
      <c r="R29" s="106">
        <v>0.24944859107664599</v>
      </c>
      <c r="S29" s="106">
        <v>1.49841522743332E-4</v>
      </c>
      <c r="T29">
        <v>0.209525346609646</v>
      </c>
      <c r="U29">
        <v>0.209525346609646</v>
      </c>
      <c r="V29">
        <v>0.88122758673220403</v>
      </c>
      <c r="W29">
        <v>0.92</v>
      </c>
      <c r="X29">
        <v>2.8</v>
      </c>
      <c r="Y29">
        <v>609199</v>
      </c>
      <c r="Z29">
        <v>35835</v>
      </c>
      <c r="AA29">
        <v>1.88</v>
      </c>
      <c r="AB29">
        <v>17</v>
      </c>
      <c r="AC29">
        <v>13</v>
      </c>
      <c r="AD29">
        <v>4</v>
      </c>
      <c r="AE29">
        <v>76.47</v>
      </c>
      <c r="AF29">
        <v>8</v>
      </c>
      <c r="AG29">
        <v>13</v>
      </c>
      <c r="AH29">
        <v>3</v>
      </c>
      <c r="AI29">
        <v>1</v>
      </c>
    </row>
    <row r="30" spans="1:35" x14ac:dyDescent="0.2">
      <c r="A30" s="102">
        <v>1214</v>
      </c>
      <c r="B30">
        <v>3387</v>
      </c>
      <c r="C30" s="106" t="s">
        <v>628</v>
      </c>
      <c r="D30" s="106" t="s">
        <v>1235</v>
      </c>
      <c r="E30">
        <v>886</v>
      </c>
      <c r="F30">
        <v>855</v>
      </c>
      <c r="G30">
        <v>900</v>
      </c>
      <c r="H30" s="106" t="s">
        <v>1213</v>
      </c>
      <c r="I30">
        <v>6701</v>
      </c>
      <c r="J30" s="106" t="s">
        <v>1391</v>
      </c>
      <c r="K30" s="106" t="s">
        <v>1215</v>
      </c>
      <c r="L30">
        <v>4150</v>
      </c>
      <c r="M30">
        <v>4040</v>
      </c>
      <c r="N30">
        <v>200</v>
      </c>
      <c r="O30" s="106" t="s">
        <v>1210</v>
      </c>
      <c r="P30">
        <v>0.881426886216646</v>
      </c>
      <c r="Q30">
        <v>0.87445654647222804</v>
      </c>
      <c r="R30">
        <v>0.180952990002273</v>
      </c>
      <c r="S30" s="106">
        <v>9.0308825292847103E-2</v>
      </c>
      <c r="T30">
        <v>-0.377571240101292</v>
      </c>
      <c r="U30">
        <v>0.377571240101292</v>
      </c>
      <c r="V30">
        <v>0.115621739534048</v>
      </c>
      <c r="W30">
        <v>-2.44</v>
      </c>
      <c r="X30">
        <v>4.76</v>
      </c>
      <c r="Y30">
        <v>609054</v>
      </c>
      <c r="Z30">
        <v>29003</v>
      </c>
      <c r="AA30">
        <v>1.64</v>
      </c>
      <c r="AB30">
        <v>21</v>
      </c>
      <c r="AC30">
        <v>15</v>
      </c>
      <c r="AD30">
        <v>6</v>
      </c>
      <c r="AE30">
        <v>71.430000000000007</v>
      </c>
      <c r="AF30">
        <v>13</v>
      </c>
      <c r="AG30">
        <v>12</v>
      </c>
      <c r="AH30">
        <v>2</v>
      </c>
      <c r="AI30">
        <v>7</v>
      </c>
    </row>
    <row r="31" spans="1:35" x14ac:dyDescent="0.2">
      <c r="A31" s="102">
        <v>870</v>
      </c>
      <c r="B31">
        <v>1662</v>
      </c>
      <c r="C31" s="106" t="s">
        <v>562</v>
      </c>
      <c r="D31" s="106" t="s">
        <v>1417</v>
      </c>
      <c r="E31">
        <v>2345</v>
      </c>
      <c r="F31">
        <v>2311</v>
      </c>
      <c r="G31">
        <v>400</v>
      </c>
      <c r="H31" s="106" t="s">
        <v>1213</v>
      </c>
      <c r="I31">
        <v>9934</v>
      </c>
      <c r="J31" s="106" t="s">
        <v>1403</v>
      </c>
      <c r="K31" s="106" t="s">
        <v>1217</v>
      </c>
      <c r="L31">
        <v>2400</v>
      </c>
      <c r="M31">
        <v>2391</v>
      </c>
      <c r="N31">
        <v>400</v>
      </c>
      <c r="O31" s="106" t="s">
        <v>1210</v>
      </c>
      <c r="P31">
        <v>0.77773609428934898</v>
      </c>
      <c r="Q31">
        <v>0.89297822693737405</v>
      </c>
      <c r="R31" s="15">
        <v>0.31346374379413799</v>
      </c>
      <c r="S31" s="15">
        <v>4.3419117685404799E-3</v>
      </c>
      <c r="T31">
        <v>-2.37535187007005</v>
      </c>
      <c r="U31">
        <v>2.37535187007005</v>
      </c>
      <c r="V31">
        <v>2.0522395665833701</v>
      </c>
      <c r="W31">
        <v>-11.64</v>
      </c>
      <c r="X31">
        <v>3.35</v>
      </c>
      <c r="Y31">
        <v>597818</v>
      </c>
      <c r="Z31">
        <v>37364</v>
      </c>
      <c r="AA31">
        <v>2.0299999999999998</v>
      </c>
      <c r="AB31">
        <v>16</v>
      </c>
      <c r="AC31">
        <v>13</v>
      </c>
      <c r="AD31">
        <v>3</v>
      </c>
      <c r="AE31">
        <v>81.25</v>
      </c>
      <c r="AF31">
        <v>12</v>
      </c>
      <c r="AG31">
        <v>11</v>
      </c>
      <c r="AH31">
        <v>3</v>
      </c>
      <c r="AI31">
        <v>2</v>
      </c>
    </row>
    <row r="32" spans="1:35" x14ac:dyDescent="0.2">
      <c r="A32" s="102">
        <v>642</v>
      </c>
      <c r="B32">
        <v>1414</v>
      </c>
      <c r="C32" s="106" t="s">
        <v>1385</v>
      </c>
      <c r="D32" s="106" t="s">
        <v>1220</v>
      </c>
      <c r="E32">
        <v>3930</v>
      </c>
      <c r="F32">
        <v>3940</v>
      </c>
      <c r="G32">
        <v>200</v>
      </c>
      <c r="H32" s="106" t="s">
        <v>1210</v>
      </c>
      <c r="I32">
        <v>6479</v>
      </c>
      <c r="J32" s="106" t="s">
        <v>546</v>
      </c>
      <c r="K32" s="106" t="s">
        <v>1215</v>
      </c>
      <c r="L32">
        <v>1968</v>
      </c>
      <c r="M32">
        <v>1904</v>
      </c>
      <c r="N32">
        <v>400</v>
      </c>
      <c r="O32" s="106" t="s">
        <v>1213</v>
      </c>
      <c r="P32">
        <v>0.86043598476166705</v>
      </c>
      <c r="Q32">
        <v>0.90397381516855801</v>
      </c>
      <c r="R32" s="15">
        <v>8.7764391341410203E-2</v>
      </c>
      <c r="S32" s="106">
        <v>6.7238752569457202E-2</v>
      </c>
      <c r="T32">
        <v>1.51831113189779</v>
      </c>
      <c r="U32">
        <v>1.51831113189779</v>
      </c>
      <c r="V32">
        <v>0.75589382694753804</v>
      </c>
      <c r="W32">
        <v>3.08</v>
      </c>
      <c r="X32">
        <v>3.35</v>
      </c>
      <c r="Y32">
        <v>595694</v>
      </c>
      <c r="Z32">
        <v>33094</v>
      </c>
      <c r="AA32">
        <v>1.9</v>
      </c>
      <c r="AB32">
        <v>18</v>
      </c>
      <c r="AC32">
        <v>14</v>
      </c>
      <c r="AD32">
        <v>4</v>
      </c>
      <c r="AE32">
        <v>77.78</v>
      </c>
      <c r="AF32">
        <v>12</v>
      </c>
      <c r="AG32">
        <v>11</v>
      </c>
      <c r="AH32">
        <v>1</v>
      </c>
      <c r="AI32">
        <v>6</v>
      </c>
    </row>
    <row r="33" spans="1:35" x14ac:dyDescent="0.2">
      <c r="A33" s="102">
        <v>917</v>
      </c>
      <c r="B33">
        <v>1605</v>
      </c>
      <c r="C33" s="106" t="s">
        <v>1434</v>
      </c>
      <c r="D33" s="106" t="s">
        <v>1417</v>
      </c>
      <c r="E33">
        <v>915</v>
      </c>
      <c r="F33">
        <v>932.9</v>
      </c>
      <c r="G33">
        <v>1100</v>
      </c>
      <c r="H33" s="106" t="s">
        <v>1213</v>
      </c>
      <c r="I33">
        <v>3105</v>
      </c>
      <c r="J33" s="106" t="s">
        <v>47</v>
      </c>
      <c r="K33" s="106" t="s">
        <v>1215</v>
      </c>
      <c r="L33">
        <v>931</v>
      </c>
      <c r="M33">
        <v>920</v>
      </c>
      <c r="N33">
        <v>1100</v>
      </c>
      <c r="O33" s="106" t="s">
        <v>1210</v>
      </c>
      <c r="P33">
        <v>0.75405737259127503</v>
      </c>
      <c r="Q33">
        <v>0.89054102994639395</v>
      </c>
      <c r="R33">
        <v>0.230873601897883</v>
      </c>
      <c r="S33" s="106">
        <v>3.8092794758588099E-3</v>
      </c>
      <c r="T33">
        <v>-1.4577456396731201</v>
      </c>
      <c r="U33">
        <v>1.4577456396731201</v>
      </c>
      <c r="V33">
        <v>1.9312692937354801</v>
      </c>
      <c r="W33">
        <v>-4.95</v>
      </c>
      <c r="X33">
        <v>1.38</v>
      </c>
      <c r="Y33">
        <v>594323</v>
      </c>
      <c r="Z33">
        <v>27015</v>
      </c>
      <c r="AA33">
        <v>1.26</v>
      </c>
      <c r="AB33">
        <v>22</v>
      </c>
      <c r="AC33">
        <v>16</v>
      </c>
      <c r="AD33">
        <v>6</v>
      </c>
      <c r="AE33">
        <v>72.73</v>
      </c>
      <c r="AF33">
        <v>10</v>
      </c>
      <c r="AG33">
        <v>12</v>
      </c>
      <c r="AH33">
        <v>3</v>
      </c>
      <c r="AI33">
        <v>7</v>
      </c>
    </row>
    <row r="34" spans="1:35" x14ac:dyDescent="0.2">
      <c r="A34" s="102">
        <v>1476</v>
      </c>
      <c r="B34">
        <v>6925</v>
      </c>
      <c r="C34" s="106" t="s">
        <v>1603</v>
      </c>
      <c r="D34" s="106" t="s">
        <v>1215</v>
      </c>
      <c r="E34">
        <v>1345</v>
      </c>
      <c r="F34">
        <v>1350</v>
      </c>
      <c r="G34">
        <v>700</v>
      </c>
      <c r="H34" s="106" t="s">
        <v>1213</v>
      </c>
      <c r="I34">
        <v>9934</v>
      </c>
      <c r="J34" s="106" t="s">
        <v>1403</v>
      </c>
      <c r="K34" s="106" t="s">
        <v>1217</v>
      </c>
      <c r="L34">
        <v>2400</v>
      </c>
      <c r="M34">
        <v>2391</v>
      </c>
      <c r="N34">
        <v>400</v>
      </c>
      <c r="O34" s="106" t="s">
        <v>1210</v>
      </c>
      <c r="P34">
        <v>0.67834424674423499</v>
      </c>
      <c r="Q34">
        <v>0.86059470985254904</v>
      </c>
      <c r="R34" s="106">
        <v>0.479478863744495</v>
      </c>
      <c r="S34">
        <v>4.3503709664725297E-2</v>
      </c>
      <c r="T34">
        <v>-1.1795671471322</v>
      </c>
      <c r="U34">
        <v>1.1795671471322</v>
      </c>
      <c r="V34">
        <v>1.57576917749918</v>
      </c>
      <c r="W34">
        <v>-6.62</v>
      </c>
      <c r="X34">
        <v>1.19</v>
      </c>
      <c r="Y34">
        <v>594092</v>
      </c>
      <c r="Z34">
        <v>33005</v>
      </c>
      <c r="AA34">
        <v>1.59</v>
      </c>
      <c r="AB34">
        <v>18</v>
      </c>
      <c r="AC34">
        <v>14</v>
      </c>
      <c r="AD34">
        <v>4</v>
      </c>
      <c r="AE34">
        <v>77.78</v>
      </c>
      <c r="AF34">
        <v>14</v>
      </c>
      <c r="AG34">
        <v>10</v>
      </c>
      <c r="AH34">
        <v>1</v>
      </c>
      <c r="AI34">
        <v>7</v>
      </c>
    </row>
    <row r="35" spans="1:35" x14ac:dyDescent="0.2">
      <c r="A35" s="102">
        <v>857</v>
      </c>
      <c r="B35">
        <v>1824</v>
      </c>
      <c r="C35" s="106" t="s">
        <v>222</v>
      </c>
      <c r="D35" s="106" t="s">
        <v>1220</v>
      </c>
      <c r="E35">
        <v>985</v>
      </c>
      <c r="F35">
        <v>966</v>
      </c>
      <c r="G35">
        <v>1100</v>
      </c>
      <c r="H35" s="106" t="s">
        <v>1210</v>
      </c>
      <c r="I35">
        <v>8601</v>
      </c>
      <c r="J35" s="106" t="s">
        <v>23</v>
      </c>
      <c r="K35" s="106" t="s">
        <v>1396</v>
      </c>
      <c r="L35">
        <v>456.2</v>
      </c>
      <c r="M35">
        <v>459.2</v>
      </c>
      <c r="N35">
        <v>2300</v>
      </c>
      <c r="O35" s="106" t="s">
        <v>1213</v>
      </c>
      <c r="P35">
        <v>0.51057100839609304</v>
      </c>
      <c r="Q35">
        <v>0.89343516735718997</v>
      </c>
      <c r="R35" s="106">
        <v>3.8942605444980197E-2</v>
      </c>
      <c r="S35" s="106">
        <v>1.9209346752310601E-2</v>
      </c>
      <c r="T35">
        <v>2.0313113454751299</v>
      </c>
      <c r="U35">
        <v>2.0313113454751299</v>
      </c>
      <c r="V35">
        <v>1.9028750418187299</v>
      </c>
      <c r="W35">
        <v>8.3000000000000007</v>
      </c>
      <c r="X35">
        <v>0.61</v>
      </c>
      <c r="Y35">
        <v>593877</v>
      </c>
      <c r="Z35">
        <v>39592</v>
      </c>
      <c r="AA35">
        <v>1.9</v>
      </c>
      <c r="AB35">
        <v>15</v>
      </c>
      <c r="AC35">
        <v>13</v>
      </c>
      <c r="AD35">
        <v>2</v>
      </c>
      <c r="AE35">
        <v>86.67</v>
      </c>
      <c r="AF35">
        <v>13</v>
      </c>
      <c r="AG35">
        <v>8</v>
      </c>
      <c r="AH35">
        <v>0</v>
      </c>
      <c r="AI35">
        <v>7</v>
      </c>
    </row>
    <row r="36" spans="1:35" x14ac:dyDescent="0.2">
      <c r="A36" s="102">
        <v>598</v>
      </c>
      <c r="B36">
        <v>5019</v>
      </c>
      <c r="C36" s="106" t="s">
        <v>1464</v>
      </c>
      <c r="D36" s="106" t="s">
        <v>1465</v>
      </c>
      <c r="E36">
        <v>2639</v>
      </c>
      <c r="F36">
        <v>2658</v>
      </c>
      <c r="G36">
        <v>400</v>
      </c>
      <c r="H36" s="106" t="s">
        <v>1213</v>
      </c>
      <c r="I36">
        <v>5301</v>
      </c>
      <c r="J36" s="106" t="s">
        <v>689</v>
      </c>
      <c r="K36" s="106" t="s">
        <v>1209</v>
      </c>
      <c r="L36">
        <v>935</v>
      </c>
      <c r="M36">
        <v>965</v>
      </c>
      <c r="N36">
        <v>1100</v>
      </c>
      <c r="O36" s="106" t="s">
        <v>1210</v>
      </c>
      <c r="P36">
        <v>0.80321552277456898</v>
      </c>
      <c r="Q36">
        <v>0.90588008382645402</v>
      </c>
      <c r="R36">
        <v>0.24593549697859901</v>
      </c>
      <c r="S36" s="15">
        <v>6.9679129620155897E-6</v>
      </c>
      <c r="T36">
        <v>-0.49615046862112799</v>
      </c>
      <c r="U36">
        <v>0.49615046862112799</v>
      </c>
      <c r="V36">
        <v>0.114258142308443</v>
      </c>
      <c r="W36">
        <v>-1.55</v>
      </c>
      <c r="X36">
        <v>0.16</v>
      </c>
      <c r="Y36">
        <v>593106</v>
      </c>
      <c r="Z36">
        <v>45624</v>
      </c>
      <c r="AA36">
        <v>2.61</v>
      </c>
      <c r="AB36">
        <v>13</v>
      </c>
      <c r="AC36">
        <v>10</v>
      </c>
      <c r="AD36">
        <v>3</v>
      </c>
      <c r="AE36">
        <v>76.92</v>
      </c>
      <c r="AF36">
        <v>7</v>
      </c>
      <c r="AG36">
        <v>9</v>
      </c>
      <c r="AH36">
        <v>2</v>
      </c>
      <c r="AI36">
        <v>2</v>
      </c>
    </row>
    <row r="37" spans="1:35" x14ac:dyDescent="0.2">
      <c r="A37" s="102">
        <v>30</v>
      </c>
      <c r="B37">
        <v>2379</v>
      </c>
      <c r="C37" s="106" t="s">
        <v>466</v>
      </c>
      <c r="D37" s="106" t="s">
        <v>1224</v>
      </c>
      <c r="E37">
        <v>2657</v>
      </c>
      <c r="F37">
        <v>2613</v>
      </c>
      <c r="G37">
        <v>400</v>
      </c>
      <c r="H37" s="106" t="s">
        <v>1213</v>
      </c>
      <c r="I37">
        <v>8804</v>
      </c>
      <c r="J37" s="106" t="s">
        <v>882</v>
      </c>
      <c r="K37" s="106" t="s">
        <v>1231</v>
      </c>
      <c r="L37">
        <v>1510</v>
      </c>
      <c r="M37">
        <v>1473</v>
      </c>
      <c r="N37">
        <v>700</v>
      </c>
      <c r="O37" s="106" t="s">
        <v>1210</v>
      </c>
      <c r="P37">
        <v>0.83497654081658301</v>
      </c>
      <c r="Q37">
        <v>0.96111728348515002</v>
      </c>
      <c r="R37">
        <v>0.10320177427315901</v>
      </c>
      <c r="S37" s="106">
        <v>9.4983674807666604E-2</v>
      </c>
      <c r="T37">
        <v>-2.1971253439515701</v>
      </c>
      <c r="U37">
        <v>2.1971253439515701</v>
      </c>
      <c r="V37">
        <v>2.4179090585581702</v>
      </c>
      <c r="W37">
        <v>-9.31</v>
      </c>
      <c r="X37">
        <v>1.35</v>
      </c>
      <c r="Y37">
        <v>592808</v>
      </c>
      <c r="Z37">
        <v>22800</v>
      </c>
      <c r="AA37">
        <v>1.18</v>
      </c>
      <c r="AB37">
        <v>26</v>
      </c>
      <c r="AC37">
        <v>17</v>
      </c>
      <c r="AD37">
        <v>9</v>
      </c>
      <c r="AE37">
        <v>65.38</v>
      </c>
      <c r="AF37">
        <v>10</v>
      </c>
      <c r="AG37">
        <v>15</v>
      </c>
      <c r="AH37">
        <v>6</v>
      </c>
      <c r="AI37">
        <v>5</v>
      </c>
    </row>
    <row r="38" spans="1:35" x14ac:dyDescent="0.2">
      <c r="A38" s="102">
        <v>589</v>
      </c>
      <c r="B38">
        <v>1963</v>
      </c>
      <c r="C38" s="106" t="s">
        <v>1451</v>
      </c>
      <c r="D38" s="106" t="s">
        <v>1220</v>
      </c>
      <c r="E38">
        <v>1352</v>
      </c>
      <c r="F38">
        <v>1325</v>
      </c>
      <c r="G38">
        <v>700</v>
      </c>
      <c r="H38" s="106" t="s">
        <v>1210</v>
      </c>
      <c r="I38">
        <v>6995</v>
      </c>
      <c r="J38" s="106" t="s">
        <v>48</v>
      </c>
      <c r="K38" s="106" t="s">
        <v>1227</v>
      </c>
      <c r="L38">
        <v>1629</v>
      </c>
      <c r="M38">
        <v>1627</v>
      </c>
      <c r="N38">
        <v>600</v>
      </c>
      <c r="O38" s="106" t="s">
        <v>1213</v>
      </c>
      <c r="P38">
        <v>0.908996785981811</v>
      </c>
      <c r="Q38">
        <v>0.90651409014714102</v>
      </c>
      <c r="R38" s="15">
        <v>0.27821159502182902</v>
      </c>
      <c r="S38" s="106">
        <v>2.4706486953881598E-2</v>
      </c>
      <c r="T38">
        <v>0.31849316648976</v>
      </c>
      <c r="U38">
        <v>0.31849316648976</v>
      </c>
      <c r="V38">
        <v>1.0195148166766701</v>
      </c>
      <c r="W38">
        <v>1.23</v>
      </c>
      <c r="X38">
        <v>4.99</v>
      </c>
      <c r="Y38">
        <v>588450</v>
      </c>
      <c r="Z38">
        <v>26748</v>
      </c>
      <c r="AA38">
        <v>1.37</v>
      </c>
      <c r="AB38">
        <v>22</v>
      </c>
      <c r="AC38">
        <v>15</v>
      </c>
      <c r="AD38">
        <v>7</v>
      </c>
      <c r="AE38">
        <v>68.180000000000007</v>
      </c>
      <c r="AF38">
        <v>12</v>
      </c>
      <c r="AG38">
        <v>13</v>
      </c>
      <c r="AH38">
        <v>5</v>
      </c>
      <c r="AI38">
        <v>4</v>
      </c>
    </row>
    <row r="39" spans="1:35" x14ac:dyDescent="0.2">
      <c r="A39" s="102">
        <v>2647</v>
      </c>
      <c r="B39">
        <v>2503</v>
      </c>
      <c r="C39" s="106" t="s">
        <v>1981</v>
      </c>
      <c r="D39" s="106" t="s">
        <v>1237</v>
      </c>
      <c r="E39">
        <v>2109</v>
      </c>
      <c r="F39">
        <v>2075</v>
      </c>
      <c r="G39">
        <v>500</v>
      </c>
      <c r="H39" s="106" t="s">
        <v>1210</v>
      </c>
      <c r="I39">
        <v>8385</v>
      </c>
      <c r="J39" s="106" t="s">
        <v>865</v>
      </c>
      <c r="K39" s="106" t="s">
        <v>1265</v>
      </c>
      <c r="L39">
        <v>485</v>
      </c>
      <c r="M39">
        <v>488</v>
      </c>
      <c r="N39">
        <v>2100</v>
      </c>
      <c r="O39" s="106" t="s">
        <v>1213</v>
      </c>
      <c r="P39">
        <v>0.70365543306837497</v>
      </c>
      <c r="Q39">
        <v>0.800154130090178</v>
      </c>
      <c r="R39">
        <v>0.179934194395413</v>
      </c>
      <c r="S39" s="106">
        <v>2.12354977096081E-2</v>
      </c>
      <c r="T39">
        <v>0.733982035641358</v>
      </c>
      <c r="U39">
        <v>0.733982035641358</v>
      </c>
      <c r="V39">
        <v>1.34438250492304</v>
      </c>
      <c r="W39">
        <v>2.66</v>
      </c>
      <c r="X39">
        <v>1.22</v>
      </c>
      <c r="Y39">
        <v>586489</v>
      </c>
      <c r="Z39">
        <v>29324</v>
      </c>
      <c r="AA39">
        <v>1.55</v>
      </c>
      <c r="AB39">
        <v>20</v>
      </c>
      <c r="AC39">
        <v>14</v>
      </c>
      <c r="AD39">
        <v>6</v>
      </c>
      <c r="AE39">
        <v>70</v>
      </c>
      <c r="AF39">
        <v>11</v>
      </c>
      <c r="AG39">
        <v>14</v>
      </c>
      <c r="AH39">
        <v>3</v>
      </c>
      <c r="AI39">
        <v>3</v>
      </c>
    </row>
    <row r="40" spans="1:35" x14ac:dyDescent="0.2">
      <c r="A40" s="102">
        <v>333</v>
      </c>
      <c r="B40">
        <v>2127</v>
      </c>
      <c r="C40" s="106" t="s">
        <v>1387</v>
      </c>
      <c r="D40" s="106" t="s">
        <v>1224</v>
      </c>
      <c r="E40">
        <v>3240</v>
      </c>
      <c r="F40">
        <v>3280</v>
      </c>
      <c r="G40">
        <v>300</v>
      </c>
      <c r="H40" s="106" t="s">
        <v>1213</v>
      </c>
      <c r="I40">
        <v>6920</v>
      </c>
      <c r="J40" s="106" t="s">
        <v>1214</v>
      </c>
      <c r="K40" s="106" t="s">
        <v>1215</v>
      </c>
      <c r="L40">
        <v>4910</v>
      </c>
      <c r="M40">
        <v>4925</v>
      </c>
      <c r="N40">
        <v>200</v>
      </c>
      <c r="O40" s="106" t="s">
        <v>1210</v>
      </c>
      <c r="P40">
        <v>0.55384066667883103</v>
      </c>
      <c r="Q40">
        <v>0.92360199000320098</v>
      </c>
      <c r="R40">
        <v>3.5722829083209701E-2</v>
      </c>
      <c r="S40" s="106">
        <v>5.5654717589267398E-3</v>
      </c>
      <c r="T40">
        <v>-0.82637071264975204</v>
      </c>
      <c r="U40">
        <v>0.82637071264975204</v>
      </c>
      <c r="V40">
        <v>1.0520047908882999</v>
      </c>
      <c r="W40">
        <v>-7.82</v>
      </c>
      <c r="X40">
        <v>0.1</v>
      </c>
      <c r="Y40">
        <v>579703</v>
      </c>
      <c r="Z40">
        <v>32206</v>
      </c>
      <c r="AA40">
        <v>1.84</v>
      </c>
      <c r="AB40">
        <v>18</v>
      </c>
      <c r="AC40">
        <v>14</v>
      </c>
      <c r="AD40">
        <v>4</v>
      </c>
      <c r="AE40">
        <v>77.78</v>
      </c>
      <c r="AF40">
        <v>8</v>
      </c>
      <c r="AG40">
        <v>14</v>
      </c>
      <c r="AH40">
        <v>4</v>
      </c>
      <c r="AI40">
        <v>0</v>
      </c>
    </row>
    <row r="41" spans="1:35" x14ac:dyDescent="0.2">
      <c r="A41" s="102">
        <v>448</v>
      </c>
      <c r="B41">
        <v>3116</v>
      </c>
      <c r="C41" s="106" t="s">
        <v>1394</v>
      </c>
      <c r="D41" s="106" t="s">
        <v>1227</v>
      </c>
      <c r="E41">
        <v>1490</v>
      </c>
      <c r="F41">
        <v>1491</v>
      </c>
      <c r="G41">
        <v>700</v>
      </c>
      <c r="H41" s="106" t="s">
        <v>1210</v>
      </c>
      <c r="I41">
        <v>9787</v>
      </c>
      <c r="J41" s="106" t="s">
        <v>1608</v>
      </c>
      <c r="K41" s="106" t="s">
        <v>1224</v>
      </c>
      <c r="L41">
        <v>3330</v>
      </c>
      <c r="M41">
        <v>3290</v>
      </c>
      <c r="N41">
        <v>300</v>
      </c>
      <c r="O41" s="106" t="s">
        <v>1213</v>
      </c>
      <c r="P41">
        <v>0.81662486004718404</v>
      </c>
      <c r="Q41">
        <v>0.91436508841239394</v>
      </c>
      <c r="R41" s="15">
        <v>0.16071800050020901</v>
      </c>
      <c r="S41">
        <v>5.5602490971846498E-3</v>
      </c>
      <c r="T41">
        <v>0.809134741451221</v>
      </c>
      <c r="U41">
        <v>0.809134741451221</v>
      </c>
      <c r="V41">
        <v>0.14729758343968899</v>
      </c>
      <c r="W41">
        <v>2.0299999999999998</v>
      </c>
      <c r="X41">
        <v>5.74</v>
      </c>
      <c r="Y41">
        <v>579670</v>
      </c>
      <c r="Z41">
        <v>32204</v>
      </c>
      <c r="AA41">
        <v>1.96</v>
      </c>
      <c r="AB41">
        <v>18</v>
      </c>
      <c r="AC41">
        <v>15</v>
      </c>
      <c r="AD41">
        <v>3</v>
      </c>
      <c r="AE41">
        <v>83.33</v>
      </c>
      <c r="AF41">
        <v>10</v>
      </c>
      <c r="AG41">
        <v>11</v>
      </c>
      <c r="AH41">
        <v>2</v>
      </c>
      <c r="AI41">
        <v>5</v>
      </c>
    </row>
    <row r="42" spans="1:35" x14ac:dyDescent="0.2">
      <c r="A42" s="102">
        <v>444</v>
      </c>
      <c r="B42">
        <v>3387</v>
      </c>
      <c r="C42" s="106" t="s">
        <v>628</v>
      </c>
      <c r="D42" s="106" t="s">
        <v>1235</v>
      </c>
      <c r="E42">
        <v>886</v>
      </c>
      <c r="F42">
        <v>855</v>
      </c>
      <c r="G42">
        <v>900</v>
      </c>
      <c r="H42" s="106" t="s">
        <v>1213</v>
      </c>
      <c r="I42">
        <v>4186</v>
      </c>
      <c r="J42" s="106" t="s">
        <v>657</v>
      </c>
      <c r="K42" s="106" t="s">
        <v>1234</v>
      </c>
      <c r="L42">
        <v>4000</v>
      </c>
      <c r="M42">
        <v>3885</v>
      </c>
      <c r="N42">
        <v>200</v>
      </c>
      <c r="O42" s="106" t="s">
        <v>1210</v>
      </c>
      <c r="P42">
        <v>0.840459273532981</v>
      </c>
      <c r="Q42">
        <v>0.91470967418265503</v>
      </c>
      <c r="R42" s="106">
        <v>0.29829379297412001</v>
      </c>
      <c r="S42" s="15">
        <v>5.5775726714733798E-2</v>
      </c>
      <c r="T42">
        <v>-0.85069703804765695</v>
      </c>
      <c r="U42">
        <v>0.85069703804765695</v>
      </c>
      <c r="V42">
        <v>0.40555144375232499</v>
      </c>
      <c r="W42">
        <v>-5.98</v>
      </c>
      <c r="X42">
        <v>0.97</v>
      </c>
      <c r="Y42">
        <v>574717</v>
      </c>
      <c r="Z42">
        <v>33807</v>
      </c>
      <c r="AA42">
        <v>2.0099999999999998</v>
      </c>
      <c r="AB42">
        <v>17</v>
      </c>
      <c r="AC42">
        <v>13</v>
      </c>
      <c r="AD42">
        <v>4</v>
      </c>
      <c r="AE42">
        <v>76.47</v>
      </c>
      <c r="AF42">
        <v>10</v>
      </c>
      <c r="AG42">
        <v>10</v>
      </c>
      <c r="AH42">
        <v>3</v>
      </c>
      <c r="AI42">
        <v>4</v>
      </c>
    </row>
    <row r="43" spans="1:35" x14ac:dyDescent="0.2">
      <c r="A43" s="102">
        <v>1515</v>
      </c>
      <c r="B43">
        <v>3407</v>
      </c>
      <c r="C43" s="106" t="s">
        <v>1335</v>
      </c>
      <c r="D43" s="106" t="s">
        <v>1234</v>
      </c>
      <c r="E43">
        <v>930</v>
      </c>
      <c r="F43">
        <v>900.7</v>
      </c>
      <c r="G43">
        <v>1200</v>
      </c>
      <c r="H43" s="106" t="s">
        <v>1213</v>
      </c>
      <c r="I43">
        <v>5021</v>
      </c>
      <c r="J43" s="106" t="s">
        <v>2122</v>
      </c>
      <c r="K43" s="106" t="s">
        <v>1465</v>
      </c>
      <c r="L43">
        <v>1791</v>
      </c>
      <c r="M43">
        <v>1802</v>
      </c>
      <c r="N43">
        <v>600</v>
      </c>
      <c r="O43" s="106" t="s">
        <v>1210</v>
      </c>
      <c r="P43">
        <v>0.92884249816473996</v>
      </c>
      <c r="Q43">
        <v>0.85826345871540699</v>
      </c>
      <c r="R43">
        <v>0.23024781513461701</v>
      </c>
      <c r="S43">
        <v>9.8345237857771304E-3</v>
      </c>
      <c r="T43">
        <v>-0.35229386237330101</v>
      </c>
      <c r="U43">
        <v>0.35229386237330101</v>
      </c>
      <c r="V43">
        <v>0.23528143506020599</v>
      </c>
      <c r="W43">
        <v>-1.48</v>
      </c>
      <c r="X43">
        <v>0.03</v>
      </c>
      <c r="Y43">
        <v>572698</v>
      </c>
      <c r="Z43">
        <v>27271</v>
      </c>
      <c r="AA43">
        <v>1.37</v>
      </c>
      <c r="AB43">
        <v>21</v>
      </c>
      <c r="AC43">
        <v>15</v>
      </c>
      <c r="AD43">
        <v>6</v>
      </c>
      <c r="AE43">
        <v>71.430000000000007</v>
      </c>
      <c r="AF43">
        <v>10</v>
      </c>
      <c r="AG43">
        <v>13</v>
      </c>
      <c r="AH43">
        <v>4</v>
      </c>
      <c r="AI43">
        <v>4</v>
      </c>
    </row>
    <row r="44" spans="1:35" x14ac:dyDescent="0.2">
      <c r="A44" s="102">
        <v>454</v>
      </c>
      <c r="B44">
        <v>3863</v>
      </c>
      <c r="C44" s="106" t="s">
        <v>1422</v>
      </c>
      <c r="D44" s="106" t="s">
        <v>1421</v>
      </c>
      <c r="E44">
        <v>1583</v>
      </c>
      <c r="F44">
        <v>1564</v>
      </c>
      <c r="G44">
        <v>700</v>
      </c>
      <c r="H44" s="106" t="s">
        <v>1213</v>
      </c>
      <c r="I44">
        <v>5301</v>
      </c>
      <c r="J44" s="106" t="s">
        <v>689</v>
      </c>
      <c r="K44" s="106" t="s">
        <v>1209</v>
      </c>
      <c r="L44">
        <v>935</v>
      </c>
      <c r="M44">
        <v>965</v>
      </c>
      <c r="N44">
        <v>1100</v>
      </c>
      <c r="O44" s="106" t="s">
        <v>1210</v>
      </c>
      <c r="P44">
        <v>0.70069191733145497</v>
      </c>
      <c r="Q44">
        <v>0.91367520900252697</v>
      </c>
      <c r="R44" s="106">
        <v>0.26956698135603402</v>
      </c>
      <c r="S44" s="15">
        <v>1.3998770069416401E-3</v>
      </c>
      <c r="T44">
        <v>-2.0925025429462401</v>
      </c>
      <c r="U44">
        <v>2.0925025429462401</v>
      </c>
      <c r="V44">
        <v>1.5558040057034801</v>
      </c>
      <c r="W44">
        <v>-7.36</v>
      </c>
      <c r="X44">
        <v>3.04</v>
      </c>
      <c r="Y44">
        <v>572012</v>
      </c>
      <c r="Z44">
        <v>26001</v>
      </c>
      <c r="AA44">
        <v>1.33</v>
      </c>
      <c r="AB44">
        <v>22</v>
      </c>
      <c r="AC44">
        <v>13</v>
      </c>
      <c r="AD44">
        <v>9</v>
      </c>
      <c r="AE44">
        <v>59.09</v>
      </c>
      <c r="AF44">
        <v>7</v>
      </c>
      <c r="AG44">
        <v>12</v>
      </c>
      <c r="AH44">
        <v>7</v>
      </c>
      <c r="AI44">
        <v>3</v>
      </c>
    </row>
    <row r="45" spans="1:35" x14ac:dyDescent="0.2">
      <c r="A45" s="102">
        <v>1914</v>
      </c>
      <c r="B45">
        <v>3291</v>
      </c>
      <c r="C45" s="106" t="s">
        <v>56</v>
      </c>
      <c r="D45" s="106" t="s">
        <v>1231</v>
      </c>
      <c r="E45">
        <v>1476</v>
      </c>
      <c r="F45">
        <v>1459</v>
      </c>
      <c r="G45">
        <v>700</v>
      </c>
      <c r="H45" s="106" t="s">
        <v>1213</v>
      </c>
      <c r="I45">
        <v>5991</v>
      </c>
      <c r="J45" s="106" t="s">
        <v>1046</v>
      </c>
      <c r="K45" s="106" t="s">
        <v>1404</v>
      </c>
      <c r="L45">
        <v>828</v>
      </c>
      <c r="M45">
        <v>824</v>
      </c>
      <c r="N45">
        <v>1200</v>
      </c>
      <c r="O45" s="106" t="s">
        <v>1210</v>
      </c>
      <c r="P45">
        <v>0.77997963864556197</v>
      </c>
      <c r="Q45">
        <v>0.83839077180587895</v>
      </c>
      <c r="R45" s="106">
        <v>0.47969348915150201</v>
      </c>
      <c r="S45" s="106">
        <v>9.9032995239540199E-4</v>
      </c>
      <c r="T45">
        <v>-2.0790395016209402</v>
      </c>
      <c r="U45">
        <v>2.0790395016209402</v>
      </c>
      <c r="V45">
        <v>1.9894385442481599</v>
      </c>
      <c r="W45">
        <v>-9.7899999999999991</v>
      </c>
      <c r="X45">
        <v>3.18</v>
      </c>
      <c r="Y45">
        <v>566414</v>
      </c>
      <c r="Z45">
        <v>26972</v>
      </c>
      <c r="AA45">
        <v>1.29</v>
      </c>
      <c r="AB45">
        <v>21</v>
      </c>
      <c r="AC45">
        <v>16</v>
      </c>
      <c r="AD45">
        <v>5</v>
      </c>
      <c r="AE45">
        <v>76.19</v>
      </c>
      <c r="AF45">
        <v>13</v>
      </c>
      <c r="AG45">
        <v>11</v>
      </c>
      <c r="AH45">
        <v>3</v>
      </c>
      <c r="AI45">
        <v>7</v>
      </c>
    </row>
    <row r="46" spans="1:35" x14ac:dyDescent="0.2">
      <c r="A46" s="102">
        <v>1004</v>
      </c>
      <c r="B46">
        <v>7730</v>
      </c>
      <c r="C46" s="106" t="s">
        <v>1475</v>
      </c>
      <c r="D46" s="106" t="s">
        <v>1219</v>
      </c>
      <c r="E46">
        <v>2252</v>
      </c>
      <c r="F46">
        <v>2292</v>
      </c>
      <c r="G46">
        <v>500</v>
      </c>
      <c r="H46" s="106" t="s">
        <v>1210</v>
      </c>
      <c r="I46">
        <v>8919</v>
      </c>
      <c r="J46" s="106" t="s">
        <v>1605</v>
      </c>
      <c r="K46" s="106" t="s">
        <v>1231</v>
      </c>
      <c r="L46">
        <v>3505</v>
      </c>
      <c r="M46">
        <v>3620</v>
      </c>
      <c r="N46">
        <v>300</v>
      </c>
      <c r="O46" s="106" t="s">
        <v>1213</v>
      </c>
      <c r="P46">
        <v>0.91860263912291396</v>
      </c>
      <c r="Q46">
        <v>0.88538698046758202</v>
      </c>
      <c r="R46">
        <v>0.26683376491330002</v>
      </c>
      <c r="S46" s="15">
        <v>4.7467893629533298E-2</v>
      </c>
      <c r="T46">
        <v>0.24698143797023001</v>
      </c>
      <c r="U46">
        <v>0.24698143797023001</v>
      </c>
      <c r="V46">
        <v>0.92862077467638904</v>
      </c>
      <c r="W46">
        <v>1.1399999999999999</v>
      </c>
      <c r="X46">
        <v>5.52</v>
      </c>
      <c r="Y46">
        <v>566187</v>
      </c>
      <c r="Z46">
        <v>37746</v>
      </c>
      <c r="AA46">
        <v>2.12</v>
      </c>
      <c r="AB46">
        <v>15</v>
      </c>
      <c r="AC46">
        <v>12</v>
      </c>
      <c r="AD46">
        <v>3</v>
      </c>
      <c r="AE46">
        <v>80</v>
      </c>
      <c r="AF46">
        <v>9</v>
      </c>
      <c r="AG46">
        <v>11</v>
      </c>
      <c r="AH46">
        <v>3</v>
      </c>
      <c r="AI46">
        <v>1</v>
      </c>
    </row>
    <row r="47" spans="1:35" x14ac:dyDescent="0.2">
      <c r="A47" s="102">
        <v>715</v>
      </c>
      <c r="B47">
        <v>2127</v>
      </c>
      <c r="C47" s="106" t="s">
        <v>1387</v>
      </c>
      <c r="D47" s="106" t="s">
        <v>1224</v>
      </c>
      <c r="E47">
        <v>3240</v>
      </c>
      <c r="F47">
        <v>3280</v>
      </c>
      <c r="G47">
        <v>300</v>
      </c>
      <c r="H47" s="106" t="s">
        <v>1213</v>
      </c>
      <c r="I47">
        <v>6976</v>
      </c>
      <c r="J47" s="106" t="s">
        <v>759</v>
      </c>
      <c r="K47" s="106" t="s">
        <v>1215</v>
      </c>
      <c r="L47">
        <v>3000</v>
      </c>
      <c r="M47">
        <v>3020</v>
      </c>
      <c r="N47">
        <v>300</v>
      </c>
      <c r="O47" s="106" t="s">
        <v>1210</v>
      </c>
      <c r="P47">
        <v>0.54621450928176496</v>
      </c>
      <c r="Q47">
        <v>0.900178893447933</v>
      </c>
      <c r="R47" s="106">
        <v>6.4811002848360194E-2</v>
      </c>
      <c r="S47" s="106">
        <v>5.0977742708303998E-2</v>
      </c>
      <c r="T47">
        <v>-0.95407817642479198</v>
      </c>
      <c r="U47">
        <v>0.95407817642479198</v>
      </c>
      <c r="V47">
        <v>1.11013381565499</v>
      </c>
      <c r="W47">
        <v>-6.14</v>
      </c>
      <c r="X47">
        <v>7.93</v>
      </c>
      <c r="Y47">
        <v>563359</v>
      </c>
      <c r="Z47">
        <v>33139</v>
      </c>
      <c r="AA47">
        <v>1.77</v>
      </c>
      <c r="AB47">
        <v>17</v>
      </c>
      <c r="AC47">
        <v>12</v>
      </c>
      <c r="AD47">
        <v>5</v>
      </c>
      <c r="AE47">
        <v>70.59</v>
      </c>
      <c r="AF47">
        <v>8</v>
      </c>
      <c r="AG47">
        <v>11</v>
      </c>
      <c r="AH47">
        <v>5</v>
      </c>
      <c r="AI47">
        <v>1</v>
      </c>
    </row>
    <row r="48" spans="1:35" x14ac:dyDescent="0.2">
      <c r="A48" s="102">
        <v>2622</v>
      </c>
      <c r="B48">
        <v>4452</v>
      </c>
      <c r="C48" s="106" t="s">
        <v>1436</v>
      </c>
      <c r="D48" s="106" t="s">
        <v>1234</v>
      </c>
      <c r="E48">
        <v>7886</v>
      </c>
      <c r="F48">
        <v>7868</v>
      </c>
      <c r="G48">
        <v>100</v>
      </c>
      <c r="H48" s="106" t="s">
        <v>1210</v>
      </c>
      <c r="I48">
        <v>4676</v>
      </c>
      <c r="J48" s="106" t="s">
        <v>1638</v>
      </c>
      <c r="K48" s="106" t="s">
        <v>1212</v>
      </c>
      <c r="L48">
        <v>1296</v>
      </c>
      <c r="M48">
        <v>1275</v>
      </c>
      <c r="N48">
        <v>600</v>
      </c>
      <c r="O48" s="106" t="s">
        <v>1213</v>
      </c>
      <c r="P48">
        <v>0.89877827327443505</v>
      </c>
      <c r="Q48">
        <v>0.80151129915951602</v>
      </c>
      <c r="R48">
        <v>0.10524346939130901</v>
      </c>
      <c r="S48" s="15">
        <v>6.3498926871424803E-3</v>
      </c>
      <c r="T48">
        <v>2.7737670876287299</v>
      </c>
      <c r="U48">
        <v>2.7737670876287299</v>
      </c>
      <c r="V48">
        <v>2.0485177036780402</v>
      </c>
      <c r="W48">
        <v>5.8</v>
      </c>
      <c r="X48">
        <v>2.77</v>
      </c>
      <c r="Y48">
        <v>561746</v>
      </c>
      <c r="Z48">
        <v>31208</v>
      </c>
      <c r="AA48">
        <v>1.93</v>
      </c>
      <c r="AB48">
        <v>18</v>
      </c>
      <c r="AC48">
        <v>14</v>
      </c>
      <c r="AD48">
        <v>4</v>
      </c>
      <c r="AE48">
        <v>77.78</v>
      </c>
      <c r="AF48">
        <v>12</v>
      </c>
      <c r="AG48">
        <v>11</v>
      </c>
      <c r="AH48">
        <v>1</v>
      </c>
      <c r="AI48">
        <v>6</v>
      </c>
    </row>
    <row r="49" spans="1:35" x14ac:dyDescent="0.2">
      <c r="A49" s="102">
        <v>1602</v>
      </c>
      <c r="B49">
        <v>4290</v>
      </c>
      <c r="C49" s="106" t="s">
        <v>1264</v>
      </c>
      <c r="D49" s="106" t="s">
        <v>1224</v>
      </c>
      <c r="E49">
        <v>842</v>
      </c>
      <c r="F49">
        <v>834</v>
      </c>
      <c r="G49">
        <v>1000</v>
      </c>
      <c r="H49" s="106" t="s">
        <v>1213</v>
      </c>
      <c r="I49">
        <v>6701</v>
      </c>
      <c r="J49" s="106" t="s">
        <v>1391</v>
      </c>
      <c r="K49" s="106" t="s">
        <v>1215</v>
      </c>
      <c r="L49">
        <v>4150</v>
      </c>
      <c r="M49">
        <v>4040</v>
      </c>
      <c r="N49">
        <v>200</v>
      </c>
      <c r="O49" s="106" t="s">
        <v>1210</v>
      </c>
      <c r="P49">
        <v>0.50689513510062501</v>
      </c>
      <c r="Q49">
        <v>0.85306430317531101</v>
      </c>
      <c r="R49">
        <v>9.4395148789720495E-2</v>
      </c>
      <c r="S49" s="15">
        <v>7.7000140996622696E-2</v>
      </c>
      <c r="T49">
        <v>-6.6957233655328997E-3</v>
      </c>
      <c r="U49">
        <v>6.6957233655328997E-3</v>
      </c>
      <c r="V49">
        <v>0.47891604142821997</v>
      </c>
      <c r="W49">
        <v>-0.03</v>
      </c>
      <c r="X49">
        <v>3.22</v>
      </c>
      <c r="Y49">
        <v>554576</v>
      </c>
      <c r="Z49">
        <v>32622</v>
      </c>
      <c r="AA49">
        <v>1.73</v>
      </c>
      <c r="AB49">
        <v>17</v>
      </c>
      <c r="AC49">
        <v>13</v>
      </c>
      <c r="AD49">
        <v>4</v>
      </c>
      <c r="AE49">
        <v>76.47</v>
      </c>
      <c r="AF49">
        <v>11</v>
      </c>
      <c r="AG49">
        <v>12</v>
      </c>
      <c r="AH49">
        <v>3</v>
      </c>
      <c r="AI49">
        <v>2</v>
      </c>
    </row>
    <row r="50" spans="1:35" x14ac:dyDescent="0.2">
      <c r="A50" s="102">
        <v>1636</v>
      </c>
      <c r="B50">
        <v>7259</v>
      </c>
      <c r="C50" s="106" t="s">
        <v>25</v>
      </c>
      <c r="D50" s="106" t="s">
        <v>1227</v>
      </c>
      <c r="E50">
        <v>3520</v>
      </c>
      <c r="F50">
        <v>3500</v>
      </c>
      <c r="G50">
        <v>300</v>
      </c>
      <c r="H50" s="106" t="s">
        <v>1210</v>
      </c>
      <c r="I50">
        <v>8385</v>
      </c>
      <c r="J50" s="106" t="s">
        <v>865</v>
      </c>
      <c r="K50" s="106" t="s">
        <v>1265</v>
      </c>
      <c r="L50">
        <v>485</v>
      </c>
      <c r="M50">
        <v>488</v>
      </c>
      <c r="N50">
        <v>2200</v>
      </c>
      <c r="O50" s="106" t="s">
        <v>1213</v>
      </c>
      <c r="P50">
        <v>0.79735398308326799</v>
      </c>
      <c r="Q50">
        <v>0.85164849459423198</v>
      </c>
      <c r="R50" s="15">
        <v>0.36122504568400798</v>
      </c>
      <c r="S50">
        <v>1.9270368159239501E-4</v>
      </c>
      <c r="T50">
        <v>1.4003052114897601</v>
      </c>
      <c r="U50">
        <v>1.4003052114897601</v>
      </c>
      <c r="V50">
        <v>2.0339946504233</v>
      </c>
      <c r="W50">
        <v>5.16</v>
      </c>
      <c r="X50">
        <v>2.25</v>
      </c>
      <c r="Y50">
        <v>553757</v>
      </c>
      <c r="Z50">
        <v>32574</v>
      </c>
      <c r="AA50">
        <v>1.96</v>
      </c>
      <c r="AB50">
        <v>17</v>
      </c>
      <c r="AC50">
        <v>14</v>
      </c>
      <c r="AD50">
        <v>3</v>
      </c>
      <c r="AE50">
        <v>82.35</v>
      </c>
      <c r="AF50">
        <v>13</v>
      </c>
      <c r="AG50">
        <v>13</v>
      </c>
      <c r="AH50">
        <v>1</v>
      </c>
      <c r="AI50">
        <v>3</v>
      </c>
    </row>
    <row r="51" spans="1:35" x14ac:dyDescent="0.2">
      <c r="A51" s="102">
        <v>2363</v>
      </c>
      <c r="B51">
        <v>4681</v>
      </c>
      <c r="C51" s="106" t="s">
        <v>1026</v>
      </c>
      <c r="D51" s="106" t="s">
        <v>1224</v>
      </c>
      <c r="E51">
        <v>1440</v>
      </c>
      <c r="F51">
        <v>1426</v>
      </c>
      <c r="G51">
        <v>600</v>
      </c>
      <c r="H51" s="106" t="s">
        <v>1213</v>
      </c>
      <c r="I51">
        <v>6457</v>
      </c>
      <c r="J51" s="106" t="s">
        <v>1526</v>
      </c>
      <c r="K51" s="106" t="s">
        <v>1222</v>
      </c>
      <c r="L51">
        <v>2901</v>
      </c>
      <c r="M51">
        <v>2874</v>
      </c>
      <c r="N51">
        <v>300</v>
      </c>
      <c r="O51" s="106" t="s">
        <v>1210</v>
      </c>
      <c r="P51">
        <v>0.88537251896747704</v>
      </c>
      <c r="Q51">
        <v>0.81498927101098495</v>
      </c>
      <c r="R51" s="15">
        <v>0.13076943853530601</v>
      </c>
      <c r="S51" s="15">
        <v>7.2512675895188899E-3</v>
      </c>
      <c r="T51">
        <v>-2.5760987405380802</v>
      </c>
      <c r="U51">
        <v>2.5760987405380802</v>
      </c>
      <c r="V51">
        <v>2.9598447207489</v>
      </c>
      <c r="W51">
        <v>-9.9499999999999993</v>
      </c>
      <c r="X51">
        <v>0.77</v>
      </c>
      <c r="Y51">
        <v>552548</v>
      </c>
      <c r="Z51">
        <v>36837</v>
      </c>
      <c r="AA51">
        <v>1.98</v>
      </c>
      <c r="AB51">
        <v>15</v>
      </c>
      <c r="AC51">
        <v>12</v>
      </c>
      <c r="AD51">
        <v>3</v>
      </c>
      <c r="AE51">
        <v>80</v>
      </c>
      <c r="AF51">
        <v>11</v>
      </c>
      <c r="AG51">
        <v>10</v>
      </c>
      <c r="AH51">
        <v>1</v>
      </c>
      <c r="AI51">
        <v>4</v>
      </c>
    </row>
    <row r="52" spans="1:35" x14ac:dyDescent="0.2">
      <c r="A52" s="102">
        <v>2367</v>
      </c>
      <c r="B52">
        <v>3407</v>
      </c>
      <c r="C52" s="106" t="s">
        <v>1335</v>
      </c>
      <c r="D52" s="106" t="s">
        <v>1234</v>
      </c>
      <c r="E52">
        <v>930</v>
      </c>
      <c r="F52">
        <v>900.7</v>
      </c>
      <c r="G52">
        <v>1100</v>
      </c>
      <c r="H52" s="106" t="s">
        <v>1213</v>
      </c>
      <c r="I52">
        <v>6361</v>
      </c>
      <c r="J52" s="106" t="s">
        <v>730</v>
      </c>
      <c r="K52" s="106" t="s">
        <v>1222</v>
      </c>
      <c r="L52">
        <v>2606</v>
      </c>
      <c r="M52">
        <v>2571</v>
      </c>
      <c r="N52">
        <v>400</v>
      </c>
      <c r="O52" s="106" t="s">
        <v>1210</v>
      </c>
      <c r="P52">
        <v>0.86050383553135701</v>
      </c>
      <c r="Q52">
        <v>0.81468223191146905</v>
      </c>
      <c r="R52">
        <v>0.40300173411874901</v>
      </c>
      <c r="S52" s="106">
        <v>7.0528572992294897E-2</v>
      </c>
      <c r="T52">
        <v>-0.87799980510804598</v>
      </c>
      <c r="U52">
        <v>0.87799980510804598</v>
      </c>
      <c r="V52">
        <v>0.66783884260162596</v>
      </c>
      <c r="W52">
        <v>-3.58</v>
      </c>
      <c r="X52">
        <v>3.66</v>
      </c>
      <c r="Y52">
        <v>547074</v>
      </c>
      <c r="Z52">
        <v>23786</v>
      </c>
      <c r="AA52">
        <v>1.1599999999999999</v>
      </c>
      <c r="AB52">
        <v>23</v>
      </c>
      <c r="AC52">
        <v>16</v>
      </c>
      <c r="AD52">
        <v>7</v>
      </c>
      <c r="AE52">
        <v>69.569999999999993</v>
      </c>
      <c r="AF52">
        <v>10</v>
      </c>
      <c r="AG52">
        <v>14</v>
      </c>
      <c r="AH52">
        <v>6</v>
      </c>
      <c r="AI52">
        <v>3</v>
      </c>
    </row>
    <row r="53" spans="1:35" x14ac:dyDescent="0.2">
      <c r="A53" s="102">
        <v>358</v>
      </c>
      <c r="B53">
        <v>1414</v>
      </c>
      <c r="C53" s="106" t="s">
        <v>1385</v>
      </c>
      <c r="D53" s="106" t="s">
        <v>1220</v>
      </c>
      <c r="E53">
        <v>3930</v>
      </c>
      <c r="F53">
        <v>3940</v>
      </c>
      <c r="G53">
        <v>200</v>
      </c>
      <c r="H53" s="106" t="s">
        <v>1213</v>
      </c>
      <c r="I53">
        <v>4543</v>
      </c>
      <c r="J53" s="106" t="s">
        <v>667</v>
      </c>
      <c r="K53" s="106" t="s">
        <v>1219</v>
      </c>
      <c r="L53">
        <v>3456</v>
      </c>
      <c r="M53">
        <v>3478</v>
      </c>
      <c r="N53">
        <v>200</v>
      </c>
      <c r="O53" s="106" t="s">
        <v>1210</v>
      </c>
      <c r="P53">
        <v>0.73101954263041502</v>
      </c>
      <c r="Q53">
        <v>0.92081101831274603</v>
      </c>
      <c r="R53" s="106">
        <v>0.41411253475247101</v>
      </c>
      <c r="S53" s="106">
        <v>1.4063544547197699E-3</v>
      </c>
      <c r="T53">
        <v>-0.64728361885598396</v>
      </c>
      <c r="U53">
        <v>0.64728361885598396</v>
      </c>
      <c r="V53">
        <v>0.49710739538205601</v>
      </c>
      <c r="W53">
        <v>-1.95</v>
      </c>
      <c r="X53">
        <v>11.73</v>
      </c>
      <c r="Y53">
        <v>545223</v>
      </c>
      <c r="Z53">
        <v>32072</v>
      </c>
      <c r="AA53">
        <v>1.83</v>
      </c>
      <c r="AB53">
        <v>17</v>
      </c>
      <c r="AC53">
        <v>12</v>
      </c>
      <c r="AD53">
        <v>5</v>
      </c>
      <c r="AE53">
        <v>70.59</v>
      </c>
      <c r="AF53">
        <v>10</v>
      </c>
      <c r="AG53">
        <v>11</v>
      </c>
      <c r="AH53">
        <v>1</v>
      </c>
      <c r="AI53">
        <v>5</v>
      </c>
    </row>
    <row r="54" spans="1:35" x14ac:dyDescent="0.2">
      <c r="A54" s="102">
        <v>1391</v>
      </c>
      <c r="B54">
        <v>3086</v>
      </c>
      <c r="C54" s="106" t="s">
        <v>613</v>
      </c>
      <c r="D54" s="106" t="s">
        <v>1235</v>
      </c>
      <c r="E54">
        <v>1144</v>
      </c>
      <c r="F54">
        <v>1147</v>
      </c>
      <c r="G54">
        <v>900</v>
      </c>
      <c r="H54" s="106" t="s">
        <v>1213</v>
      </c>
      <c r="I54">
        <v>7729</v>
      </c>
      <c r="J54" s="106" t="s">
        <v>542</v>
      </c>
      <c r="K54" s="106" t="s">
        <v>1219</v>
      </c>
      <c r="L54">
        <v>3420</v>
      </c>
      <c r="M54">
        <v>3380</v>
      </c>
      <c r="N54">
        <v>300</v>
      </c>
      <c r="O54" s="106" t="s">
        <v>1210</v>
      </c>
      <c r="P54">
        <v>0.76481325546249201</v>
      </c>
      <c r="Q54">
        <v>0.86560684456444004</v>
      </c>
      <c r="R54" s="15">
        <v>0.45776285447196302</v>
      </c>
      <c r="S54" s="15">
        <v>6.5405043078200203E-3</v>
      </c>
      <c r="T54">
        <v>-0.71698987616537702</v>
      </c>
      <c r="U54">
        <v>0.71698987616537702</v>
      </c>
      <c r="V54">
        <v>1.18067463771131</v>
      </c>
      <c r="W54">
        <v>-4.54</v>
      </c>
      <c r="X54">
        <v>1.8</v>
      </c>
      <c r="Y54">
        <v>544439</v>
      </c>
      <c r="Z54">
        <v>30247</v>
      </c>
      <c r="AA54">
        <v>1.69</v>
      </c>
      <c r="AB54">
        <v>18</v>
      </c>
      <c r="AC54">
        <v>13</v>
      </c>
      <c r="AD54">
        <v>5</v>
      </c>
      <c r="AE54">
        <v>72.22</v>
      </c>
      <c r="AF54">
        <v>11</v>
      </c>
      <c r="AG54">
        <v>12</v>
      </c>
      <c r="AH54">
        <v>4</v>
      </c>
      <c r="AI54">
        <v>2</v>
      </c>
    </row>
    <row r="55" spans="1:35" x14ac:dyDescent="0.2">
      <c r="A55" s="102">
        <v>2003</v>
      </c>
      <c r="B55">
        <v>2127</v>
      </c>
      <c r="C55" s="106" t="s">
        <v>1387</v>
      </c>
      <c r="D55" s="106" t="s">
        <v>1224</v>
      </c>
      <c r="E55">
        <v>3240</v>
      </c>
      <c r="F55">
        <v>3280</v>
      </c>
      <c r="G55">
        <v>300</v>
      </c>
      <c r="H55" s="106" t="s">
        <v>1210</v>
      </c>
      <c r="I55">
        <v>4536</v>
      </c>
      <c r="J55" s="106" t="s">
        <v>1488</v>
      </c>
      <c r="K55" s="106" t="s">
        <v>1232</v>
      </c>
      <c r="L55">
        <v>1782</v>
      </c>
      <c r="M55">
        <v>1732</v>
      </c>
      <c r="N55">
        <v>600</v>
      </c>
      <c r="O55" s="106" t="s">
        <v>1213</v>
      </c>
      <c r="P55">
        <v>0.66719576410782599</v>
      </c>
      <c r="Q55">
        <v>0.83327680041462704</v>
      </c>
      <c r="R55" s="15">
        <v>6.2758949841972195E-2</v>
      </c>
      <c r="S55" s="15">
        <v>6.8281623323235105E-2</v>
      </c>
      <c r="T55">
        <v>1.0716181979461801</v>
      </c>
      <c r="U55">
        <v>1.0716181979461801</v>
      </c>
      <c r="V55">
        <v>0.62306642310523097</v>
      </c>
      <c r="W55">
        <v>4.62</v>
      </c>
      <c r="X55">
        <v>5.61</v>
      </c>
      <c r="Y55">
        <v>543288</v>
      </c>
      <c r="Z55">
        <v>25871</v>
      </c>
      <c r="AA55">
        <v>1.44</v>
      </c>
      <c r="AB55">
        <v>21</v>
      </c>
      <c r="AC55">
        <v>16</v>
      </c>
      <c r="AD55">
        <v>5</v>
      </c>
      <c r="AE55">
        <v>76.19</v>
      </c>
      <c r="AF55">
        <v>8</v>
      </c>
      <c r="AG55">
        <v>13</v>
      </c>
      <c r="AH55">
        <v>5</v>
      </c>
      <c r="AI55">
        <v>3</v>
      </c>
    </row>
    <row r="56" spans="1:35" x14ac:dyDescent="0.2">
      <c r="A56" s="102">
        <v>1771</v>
      </c>
      <c r="B56">
        <v>3291</v>
      </c>
      <c r="C56" s="106" t="s">
        <v>56</v>
      </c>
      <c r="D56" s="106" t="s">
        <v>1231</v>
      </c>
      <c r="E56">
        <v>1476</v>
      </c>
      <c r="F56">
        <v>1459</v>
      </c>
      <c r="G56">
        <v>700</v>
      </c>
      <c r="H56" s="106" t="s">
        <v>1213</v>
      </c>
      <c r="I56">
        <v>9076</v>
      </c>
      <c r="J56" s="106" t="s">
        <v>894</v>
      </c>
      <c r="K56" s="106" t="s">
        <v>1328</v>
      </c>
      <c r="L56">
        <v>1170</v>
      </c>
      <c r="M56">
        <v>1170</v>
      </c>
      <c r="N56">
        <v>900</v>
      </c>
      <c r="O56" s="106" t="s">
        <v>1210</v>
      </c>
      <c r="P56">
        <v>0.90672291924646697</v>
      </c>
      <c r="Q56">
        <v>0.845723599158966</v>
      </c>
      <c r="R56" s="106">
        <v>0.27239719678297603</v>
      </c>
      <c r="S56">
        <v>2.0285927018286701E-2</v>
      </c>
      <c r="T56">
        <v>-0.67788905130191301</v>
      </c>
      <c r="U56">
        <v>0.67788905130191301</v>
      </c>
      <c r="V56">
        <v>0.57133978948040698</v>
      </c>
      <c r="W56">
        <v>-2.68</v>
      </c>
      <c r="X56">
        <v>3.1</v>
      </c>
      <c r="Y56">
        <v>542604</v>
      </c>
      <c r="Z56">
        <v>30145</v>
      </c>
      <c r="AA56">
        <v>1.45</v>
      </c>
      <c r="AB56">
        <v>18</v>
      </c>
      <c r="AC56">
        <v>13</v>
      </c>
      <c r="AD56">
        <v>5</v>
      </c>
      <c r="AE56">
        <v>72.22</v>
      </c>
      <c r="AF56">
        <v>14</v>
      </c>
      <c r="AG56">
        <v>7</v>
      </c>
      <c r="AH56">
        <v>1</v>
      </c>
      <c r="AI56">
        <v>10</v>
      </c>
    </row>
    <row r="57" spans="1:35" x14ac:dyDescent="0.2">
      <c r="A57" s="102">
        <v>570</v>
      </c>
      <c r="B57">
        <v>6361</v>
      </c>
      <c r="C57" s="106" t="s">
        <v>730</v>
      </c>
      <c r="D57" s="106" t="s">
        <v>1222</v>
      </c>
      <c r="E57">
        <v>2606</v>
      </c>
      <c r="F57">
        <v>2571</v>
      </c>
      <c r="G57">
        <v>400</v>
      </c>
      <c r="H57" s="106" t="s">
        <v>1213</v>
      </c>
      <c r="I57">
        <v>7272</v>
      </c>
      <c r="J57" s="106" t="s">
        <v>1411</v>
      </c>
      <c r="K57" s="106" t="s">
        <v>1227</v>
      </c>
      <c r="L57">
        <v>1735</v>
      </c>
      <c r="M57">
        <v>1728</v>
      </c>
      <c r="N57">
        <v>600</v>
      </c>
      <c r="O57" s="106" t="s">
        <v>1210</v>
      </c>
      <c r="P57">
        <v>0.86703915208336102</v>
      </c>
      <c r="Q57">
        <v>0.907559892196528</v>
      </c>
      <c r="R57">
        <v>0.447233483101517</v>
      </c>
      <c r="S57" s="15">
        <v>3.1819872707119203E-2</v>
      </c>
      <c r="T57">
        <v>-0.29348966933186599</v>
      </c>
      <c r="U57">
        <v>0.29348966933186599</v>
      </c>
      <c r="V57">
        <v>1.29507246410283E-2</v>
      </c>
      <c r="W57">
        <v>-1.08</v>
      </c>
      <c r="X57">
        <v>0.82</v>
      </c>
      <c r="Y57">
        <v>541265</v>
      </c>
      <c r="Z57">
        <v>60141</v>
      </c>
      <c r="AA57">
        <v>3.23</v>
      </c>
      <c r="AB57">
        <v>9</v>
      </c>
      <c r="AC57">
        <v>8</v>
      </c>
      <c r="AD57">
        <v>1</v>
      </c>
      <c r="AE57">
        <v>88.89</v>
      </c>
      <c r="AF57">
        <v>12</v>
      </c>
      <c r="AG57">
        <v>6</v>
      </c>
      <c r="AH57">
        <v>0</v>
      </c>
      <c r="AI57">
        <v>3</v>
      </c>
    </row>
    <row r="58" spans="1:35" x14ac:dyDescent="0.2">
      <c r="A58" s="102">
        <v>2612</v>
      </c>
      <c r="B58">
        <v>3291</v>
      </c>
      <c r="C58" s="106" t="s">
        <v>56</v>
      </c>
      <c r="D58" s="106" t="s">
        <v>1231</v>
      </c>
      <c r="E58">
        <v>1476</v>
      </c>
      <c r="F58">
        <v>1459</v>
      </c>
      <c r="G58">
        <v>700</v>
      </c>
      <c r="H58" s="106" t="s">
        <v>1213</v>
      </c>
      <c r="I58">
        <v>4202</v>
      </c>
      <c r="J58" s="106" t="s">
        <v>46</v>
      </c>
      <c r="K58" s="106" t="s">
        <v>1234</v>
      </c>
      <c r="L58">
        <v>929</v>
      </c>
      <c r="M58">
        <v>931</v>
      </c>
      <c r="N58">
        <v>1100</v>
      </c>
      <c r="O58" s="106" t="s">
        <v>1210</v>
      </c>
      <c r="P58">
        <v>0.81998178120126397</v>
      </c>
      <c r="Q58">
        <v>0.80185689412781103</v>
      </c>
      <c r="R58" s="15">
        <v>0.12669982292843901</v>
      </c>
      <c r="S58" s="106">
        <v>1.34629225881176E-2</v>
      </c>
      <c r="T58">
        <v>-2.1246021073853401</v>
      </c>
      <c r="U58">
        <v>2.1246021073853401</v>
      </c>
      <c r="V58">
        <v>1.89059224655951</v>
      </c>
      <c r="W58">
        <v>-12.69</v>
      </c>
      <c r="X58">
        <v>0.27</v>
      </c>
      <c r="Y58">
        <v>541041</v>
      </c>
      <c r="Z58">
        <v>25764</v>
      </c>
      <c r="AA58">
        <v>1.32</v>
      </c>
      <c r="AB58">
        <v>21</v>
      </c>
      <c r="AC58">
        <v>15</v>
      </c>
      <c r="AD58">
        <v>6</v>
      </c>
      <c r="AE58">
        <v>71.430000000000007</v>
      </c>
      <c r="AF58">
        <v>13</v>
      </c>
      <c r="AG58">
        <v>9</v>
      </c>
      <c r="AH58">
        <v>2</v>
      </c>
      <c r="AI58">
        <v>10</v>
      </c>
    </row>
    <row r="59" spans="1:35" x14ac:dyDescent="0.2">
      <c r="A59" s="102">
        <v>1192</v>
      </c>
      <c r="B59">
        <v>6925</v>
      </c>
      <c r="C59" s="106" t="s">
        <v>1603</v>
      </c>
      <c r="D59" s="106" t="s">
        <v>1215</v>
      </c>
      <c r="E59">
        <v>1345</v>
      </c>
      <c r="F59">
        <v>1350</v>
      </c>
      <c r="G59">
        <v>700</v>
      </c>
      <c r="H59" s="106" t="s">
        <v>1210</v>
      </c>
      <c r="I59">
        <v>9715</v>
      </c>
      <c r="J59" s="106" t="s">
        <v>1532</v>
      </c>
      <c r="K59" s="106" t="s">
        <v>1224</v>
      </c>
      <c r="L59">
        <v>2406</v>
      </c>
      <c r="M59">
        <v>2371</v>
      </c>
      <c r="N59">
        <v>400</v>
      </c>
      <c r="O59" s="106" t="s">
        <v>1213</v>
      </c>
      <c r="P59">
        <v>0.75294242654933496</v>
      </c>
      <c r="Q59">
        <v>0.87577533400020002</v>
      </c>
      <c r="R59" s="15">
        <v>0.27456620899303802</v>
      </c>
      <c r="S59" s="106">
        <v>3.7846737986571802E-2</v>
      </c>
      <c r="T59">
        <v>0.21307215075986999</v>
      </c>
      <c r="U59">
        <v>0.21307215075986999</v>
      </c>
      <c r="V59">
        <v>0.67377325537267396</v>
      </c>
      <c r="W59">
        <v>0.74</v>
      </c>
      <c r="X59">
        <v>0.36</v>
      </c>
      <c r="Y59">
        <v>539990</v>
      </c>
      <c r="Z59">
        <v>41538</v>
      </c>
      <c r="AA59">
        <v>2.17</v>
      </c>
      <c r="AB59">
        <v>13</v>
      </c>
      <c r="AC59">
        <v>10</v>
      </c>
      <c r="AD59">
        <v>3</v>
      </c>
      <c r="AE59">
        <v>76.92</v>
      </c>
      <c r="AF59">
        <v>12</v>
      </c>
      <c r="AG59">
        <v>7</v>
      </c>
      <c r="AH59">
        <v>1</v>
      </c>
      <c r="AI59">
        <v>5</v>
      </c>
    </row>
    <row r="60" spans="1:35" x14ac:dyDescent="0.2">
      <c r="A60" s="102">
        <v>1247</v>
      </c>
      <c r="B60">
        <v>4290</v>
      </c>
      <c r="C60" s="106" t="s">
        <v>1264</v>
      </c>
      <c r="D60" s="106" t="s">
        <v>1224</v>
      </c>
      <c r="E60">
        <v>842</v>
      </c>
      <c r="F60">
        <v>834</v>
      </c>
      <c r="G60">
        <v>1300</v>
      </c>
      <c r="H60" s="106" t="s">
        <v>1210</v>
      </c>
      <c r="I60">
        <v>6750</v>
      </c>
      <c r="J60" s="106" t="s">
        <v>1268</v>
      </c>
      <c r="K60" s="106" t="s">
        <v>1215</v>
      </c>
      <c r="L60">
        <v>3575</v>
      </c>
      <c r="M60">
        <v>3630</v>
      </c>
      <c r="N60">
        <v>300</v>
      </c>
      <c r="O60" s="106" t="s">
        <v>1213</v>
      </c>
      <c r="P60">
        <v>0.55816303147544399</v>
      </c>
      <c r="Q60">
        <v>0.87249565283476105</v>
      </c>
      <c r="R60" s="106">
        <v>0.107984972147638</v>
      </c>
      <c r="S60" s="106">
        <v>9.9270503985760705E-2</v>
      </c>
      <c r="T60">
        <v>0.226678607846823</v>
      </c>
      <c r="U60">
        <v>0.226678607846823</v>
      </c>
      <c r="V60">
        <v>0.98252228505471595</v>
      </c>
      <c r="W60">
        <v>1.1000000000000001</v>
      </c>
      <c r="X60">
        <v>0.44</v>
      </c>
      <c r="Y60">
        <v>537583</v>
      </c>
      <c r="Z60">
        <v>38399</v>
      </c>
      <c r="AA60">
        <v>2</v>
      </c>
      <c r="AB60">
        <v>14</v>
      </c>
      <c r="AC60">
        <v>10</v>
      </c>
      <c r="AD60">
        <v>4</v>
      </c>
      <c r="AE60">
        <v>71.430000000000007</v>
      </c>
      <c r="AF60">
        <v>12</v>
      </c>
      <c r="AG60">
        <v>10</v>
      </c>
      <c r="AH60">
        <v>1</v>
      </c>
      <c r="AI60">
        <v>3</v>
      </c>
    </row>
    <row r="61" spans="1:35" x14ac:dyDescent="0.2">
      <c r="A61" s="102">
        <v>1076</v>
      </c>
      <c r="B61">
        <v>3563</v>
      </c>
      <c r="C61" s="106" t="s">
        <v>1407</v>
      </c>
      <c r="D61" s="106" t="s">
        <v>1235</v>
      </c>
      <c r="E61">
        <v>7470</v>
      </c>
      <c r="F61">
        <v>7700</v>
      </c>
      <c r="G61">
        <v>100</v>
      </c>
      <c r="H61" s="106" t="s">
        <v>1213</v>
      </c>
      <c r="I61">
        <v>6967</v>
      </c>
      <c r="J61" s="106" t="s">
        <v>757</v>
      </c>
      <c r="K61" s="106" t="s">
        <v>1215</v>
      </c>
      <c r="L61">
        <v>1229</v>
      </c>
      <c r="M61">
        <v>1187</v>
      </c>
      <c r="N61">
        <v>600</v>
      </c>
      <c r="O61" s="106" t="s">
        <v>1210</v>
      </c>
      <c r="P61">
        <v>0.62003505394908698</v>
      </c>
      <c r="Q61">
        <v>0.88225987746192902</v>
      </c>
      <c r="R61" s="106">
        <v>9.9483912656036205E-2</v>
      </c>
      <c r="S61" s="106">
        <v>5.6675021172355101E-2</v>
      </c>
      <c r="T61">
        <v>-1.6610146821649501</v>
      </c>
      <c r="U61">
        <v>1.6610146821649501</v>
      </c>
      <c r="V61">
        <v>2.1776134632250801</v>
      </c>
      <c r="W61">
        <v>-12.28</v>
      </c>
      <c r="X61">
        <v>7.51</v>
      </c>
      <c r="Y61">
        <v>534823</v>
      </c>
      <c r="Z61">
        <v>22284</v>
      </c>
      <c r="AA61">
        <v>1.66</v>
      </c>
      <c r="AB61">
        <v>24</v>
      </c>
      <c r="AC61">
        <v>17</v>
      </c>
      <c r="AD61">
        <v>7</v>
      </c>
      <c r="AE61">
        <v>70.83</v>
      </c>
      <c r="AF61">
        <v>7</v>
      </c>
      <c r="AG61">
        <v>17</v>
      </c>
      <c r="AH61">
        <v>6</v>
      </c>
      <c r="AI61">
        <v>1</v>
      </c>
    </row>
    <row r="62" spans="1:35" x14ac:dyDescent="0.2">
      <c r="A62" s="102">
        <v>1646</v>
      </c>
      <c r="B62">
        <v>4768</v>
      </c>
      <c r="C62" s="106" t="s">
        <v>1564</v>
      </c>
      <c r="D62" s="106" t="s">
        <v>1212</v>
      </c>
      <c r="E62">
        <v>4665</v>
      </c>
      <c r="F62">
        <v>4615</v>
      </c>
      <c r="G62">
        <v>200</v>
      </c>
      <c r="H62" s="106" t="s">
        <v>1210</v>
      </c>
      <c r="I62">
        <v>8060</v>
      </c>
      <c r="J62" s="106" t="s">
        <v>1029</v>
      </c>
      <c r="K62" s="106" t="s">
        <v>1217</v>
      </c>
      <c r="L62">
        <v>2522</v>
      </c>
      <c r="M62">
        <v>2494</v>
      </c>
      <c r="N62">
        <v>400</v>
      </c>
      <c r="O62" s="106" t="s">
        <v>1213</v>
      </c>
      <c r="P62">
        <v>0.77982793717028898</v>
      </c>
      <c r="Q62">
        <v>0.851313868955343</v>
      </c>
      <c r="R62" s="106">
        <v>1.6171544608591298E-2</v>
      </c>
      <c r="S62">
        <v>3.3135212493715397E-4</v>
      </c>
      <c r="T62">
        <v>1.3754695682683</v>
      </c>
      <c r="U62">
        <v>1.3754695682683</v>
      </c>
      <c r="V62">
        <v>0.74654197936094502</v>
      </c>
      <c r="W62">
        <v>3.92</v>
      </c>
      <c r="X62">
        <v>8.08</v>
      </c>
      <c r="Y62">
        <v>534385</v>
      </c>
      <c r="Z62">
        <v>31434</v>
      </c>
      <c r="AA62">
        <v>1.73</v>
      </c>
      <c r="AB62">
        <v>17</v>
      </c>
      <c r="AC62">
        <v>13</v>
      </c>
      <c r="AD62">
        <v>4</v>
      </c>
      <c r="AE62">
        <v>76.47</v>
      </c>
      <c r="AF62">
        <v>11</v>
      </c>
      <c r="AG62">
        <v>12</v>
      </c>
      <c r="AH62">
        <v>2</v>
      </c>
      <c r="AI62">
        <v>3</v>
      </c>
    </row>
    <row r="63" spans="1:35" x14ac:dyDescent="0.2">
      <c r="A63" s="102">
        <v>1339</v>
      </c>
      <c r="B63">
        <v>2281</v>
      </c>
      <c r="C63" s="106" t="s">
        <v>1064</v>
      </c>
      <c r="D63" s="106" t="s">
        <v>1237</v>
      </c>
      <c r="E63">
        <v>2280</v>
      </c>
      <c r="F63">
        <v>2222</v>
      </c>
      <c r="G63">
        <v>400</v>
      </c>
      <c r="H63" s="106" t="s">
        <v>1210</v>
      </c>
      <c r="I63">
        <v>9715</v>
      </c>
      <c r="J63" s="106" t="s">
        <v>1532</v>
      </c>
      <c r="K63" s="106" t="s">
        <v>1224</v>
      </c>
      <c r="L63">
        <v>2406</v>
      </c>
      <c r="M63">
        <v>2371</v>
      </c>
      <c r="N63">
        <v>400</v>
      </c>
      <c r="O63" s="106" t="s">
        <v>1213</v>
      </c>
      <c r="P63">
        <v>0.73962856771141905</v>
      </c>
      <c r="Q63">
        <v>0.868340867741623</v>
      </c>
      <c r="R63" s="106">
        <v>3.8471504529614502E-2</v>
      </c>
      <c r="S63">
        <v>5.4450281976790096E-3</v>
      </c>
      <c r="T63">
        <v>1.9880452723608999</v>
      </c>
      <c r="U63">
        <v>1.9880452723608999</v>
      </c>
      <c r="V63">
        <v>1.9681319706863101</v>
      </c>
      <c r="W63">
        <v>5.55</v>
      </c>
      <c r="X63">
        <v>6.28</v>
      </c>
      <c r="Y63">
        <v>532206</v>
      </c>
      <c r="Z63">
        <v>38015</v>
      </c>
      <c r="AA63">
        <v>2.06</v>
      </c>
      <c r="AB63">
        <v>14</v>
      </c>
      <c r="AC63">
        <v>11</v>
      </c>
      <c r="AD63">
        <v>3</v>
      </c>
      <c r="AE63">
        <v>78.569999999999993</v>
      </c>
      <c r="AF63">
        <v>11</v>
      </c>
      <c r="AG63">
        <v>9</v>
      </c>
      <c r="AH63">
        <v>2</v>
      </c>
      <c r="AI63">
        <v>3</v>
      </c>
    </row>
    <row r="64" spans="1:35" x14ac:dyDescent="0.2">
      <c r="A64" s="102">
        <v>2488</v>
      </c>
      <c r="B64">
        <v>4540</v>
      </c>
      <c r="C64" s="106" t="s">
        <v>1612</v>
      </c>
      <c r="D64" s="106" t="s">
        <v>1232</v>
      </c>
      <c r="E64">
        <v>2519</v>
      </c>
      <c r="F64">
        <v>2516</v>
      </c>
      <c r="G64">
        <v>400</v>
      </c>
      <c r="H64" s="106" t="s">
        <v>1210</v>
      </c>
      <c r="I64">
        <v>9716</v>
      </c>
      <c r="J64" s="106" t="s">
        <v>1406</v>
      </c>
      <c r="K64" s="106" t="s">
        <v>1224</v>
      </c>
      <c r="L64">
        <v>966</v>
      </c>
      <c r="M64">
        <v>983</v>
      </c>
      <c r="N64">
        <v>1000</v>
      </c>
      <c r="O64" s="106" t="s">
        <v>1213</v>
      </c>
      <c r="P64">
        <v>0.93008804369309395</v>
      </c>
      <c r="Q64">
        <v>0.80903719393159501</v>
      </c>
      <c r="R64" s="15">
        <v>0.33062973250327299</v>
      </c>
      <c r="S64" s="106">
        <v>1.1866497692470199E-2</v>
      </c>
      <c r="T64">
        <v>3.0099666474634001</v>
      </c>
      <c r="U64">
        <v>3.0099666474634001</v>
      </c>
      <c r="V64">
        <v>2.6823546422528399</v>
      </c>
      <c r="W64">
        <v>10.07</v>
      </c>
      <c r="X64">
        <v>2.33</v>
      </c>
      <c r="Y64">
        <v>528028</v>
      </c>
      <c r="Z64">
        <v>31060</v>
      </c>
      <c r="AA64">
        <v>1.63</v>
      </c>
      <c r="AB64">
        <v>17</v>
      </c>
      <c r="AC64">
        <v>14</v>
      </c>
      <c r="AD64">
        <v>3</v>
      </c>
      <c r="AE64">
        <v>82.35</v>
      </c>
      <c r="AF64">
        <v>12</v>
      </c>
      <c r="AG64">
        <v>10</v>
      </c>
      <c r="AH64">
        <v>2</v>
      </c>
      <c r="AI64">
        <v>5</v>
      </c>
    </row>
    <row r="65" spans="1:35" x14ac:dyDescent="0.2">
      <c r="A65" s="102">
        <v>300</v>
      </c>
      <c r="B65">
        <v>2730</v>
      </c>
      <c r="C65" s="106" t="s">
        <v>599</v>
      </c>
      <c r="D65" s="106" t="s">
        <v>1235</v>
      </c>
      <c r="E65">
        <v>916</v>
      </c>
      <c r="F65">
        <v>906</v>
      </c>
      <c r="G65">
        <v>1100</v>
      </c>
      <c r="H65" s="106" t="s">
        <v>1210</v>
      </c>
      <c r="I65">
        <v>6287</v>
      </c>
      <c r="J65" s="106" t="s">
        <v>1309</v>
      </c>
      <c r="K65" s="106" t="s">
        <v>1222</v>
      </c>
      <c r="L65">
        <v>2465</v>
      </c>
      <c r="M65">
        <v>2431</v>
      </c>
      <c r="N65">
        <v>400</v>
      </c>
      <c r="O65" s="106" t="s">
        <v>1213</v>
      </c>
      <c r="P65">
        <v>0.97433528180833195</v>
      </c>
      <c r="Q65">
        <v>0.92665161458572898</v>
      </c>
      <c r="R65" s="106">
        <v>1.15122442890525E-3</v>
      </c>
      <c r="S65" s="15">
        <v>1.7442164929809899E-2</v>
      </c>
      <c r="T65">
        <v>1.9602237123094</v>
      </c>
      <c r="U65">
        <v>1.9602237123094</v>
      </c>
      <c r="V65">
        <v>1.54523923396957</v>
      </c>
      <c r="W65">
        <v>3.65</v>
      </c>
      <c r="X65">
        <v>2.4900000000000002</v>
      </c>
      <c r="Y65">
        <v>526956</v>
      </c>
      <c r="Z65">
        <v>40535</v>
      </c>
      <c r="AA65">
        <v>2.21</v>
      </c>
      <c r="AB65">
        <v>13</v>
      </c>
      <c r="AC65">
        <v>10</v>
      </c>
      <c r="AD65">
        <v>3</v>
      </c>
      <c r="AE65">
        <v>76.92</v>
      </c>
      <c r="AF65">
        <v>11</v>
      </c>
      <c r="AG65">
        <v>8</v>
      </c>
      <c r="AH65">
        <v>0</v>
      </c>
      <c r="AI65">
        <v>5</v>
      </c>
    </row>
    <row r="66" spans="1:35" x14ac:dyDescent="0.2">
      <c r="A66" s="102">
        <v>2651</v>
      </c>
      <c r="B66">
        <v>2181</v>
      </c>
      <c r="C66" s="106" t="s">
        <v>2123</v>
      </c>
      <c r="D66" s="106" t="s">
        <v>1224</v>
      </c>
      <c r="E66">
        <v>1443</v>
      </c>
      <c r="F66">
        <v>1429</v>
      </c>
      <c r="G66">
        <v>700</v>
      </c>
      <c r="H66" s="106" t="s">
        <v>1213</v>
      </c>
      <c r="I66">
        <v>2432</v>
      </c>
      <c r="J66" s="106" t="s">
        <v>2124</v>
      </c>
      <c r="K66" s="106" t="s">
        <v>1224</v>
      </c>
      <c r="L66">
        <v>1413</v>
      </c>
      <c r="M66">
        <v>1389</v>
      </c>
      <c r="N66">
        <v>700</v>
      </c>
      <c r="O66" s="106" t="s">
        <v>1210</v>
      </c>
      <c r="P66">
        <v>0.59106434009799802</v>
      </c>
      <c r="Q66">
        <v>0.80002854990105199</v>
      </c>
      <c r="R66">
        <v>2.1843987592248099E-3</v>
      </c>
      <c r="S66">
        <v>8.0689912557273293E-3</v>
      </c>
      <c r="T66">
        <v>-1.65131319162574</v>
      </c>
      <c r="U66">
        <v>1.65131319162574</v>
      </c>
      <c r="V66">
        <v>1.7067885117388999</v>
      </c>
      <c r="W66">
        <v>-12</v>
      </c>
      <c r="X66">
        <v>2.8</v>
      </c>
      <c r="Y66">
        <v>526498</v>
      </c>
      <c r="Z66">
        <v>26325</v>
      </c>
      <c r="AA66">
        <v>1.36</v>
      </c>
      <c r="AB66">
        <v>20</v>
      </c>
      <c r="AC66">
        <v>15</v>
      </c>
      <c r="AD66">
        <v>5</v>
      </c>
      <c r="AE66">
        <v>75</v>
      </c>
      <c r="AF66">
        <v>10</v>
      </c>
      <c r="AG66">
        <v>12</v>
      </c>
      <c r="AH66">
        <v>4</v>
      </c>
      <c r="AI66">
        <v>4</v>
      </c>
    </row>
    <row r="67" spans="1:35" x14ac:dyDescent="0.2">
      <c r="A67" s="102">
        <v>856</v>
      </c>
      <c r="B67">
        <v>6269</v>
      </c>
      <c r="C67" s="106" t="s">
        <v>1602</v>
      </c>
      <c r="D67" s="106" t="s">
        <v>1222</v>
      </c>
      <c r="E67">
        <v>1761</v>
      </c>
      <c r="F67">
        <v>1807</v>
      </c>
      <c r="G67">
        <v>600</v>
      </c>
      <c r="H67" s="106" t="s">
        <v>1213</v>
      </c>
      <c r="I67">
        <v>7201</v>
      </c>
      <c r="J67" s="106" t="s">
        <v>1250</v>
      </c>
      <c r="K67" s="106" t="s">
        <v>1227</v>
      </c>
      <c r="L67">
        <v>454.3</v>
      </c>
      <c r="M67">
        <v>463.6</v>
      </c>
      <c r="N67">
        <v>2300</v>
      </c>
      <c r="O67" s="106" t="s">
        <v>1210</v>
      </c>
      <c r="P67">
        <v>0.87082568590142395</v>
      </c>
      <c r="Q67">
        <v>0.89354567679055596</v>
      </c>
      <c r="R67" s="106">
        <v>0.40507342198666701</v>
      </c>
      <c r="S67">
        <v>4.0120666243387199E-2</v>
      </c>
      <c r="T67">
        <v>-0.26212689896741598</v>
      </c>
      <c r="U67">
        <v>0.26212689896741598</v>
      </c>
      <c r="V67">
        <v>0.167037887153205</v>
      </c>
      <c r="W67">
        <v>-1.54</v>
      </c>
      <c r="X67">
        <v>1.65</v>
      </c>
      <c r="Y67">
        <v>526334</v>
      </c>
      <c r="Z67">
        <v>23924</v>
      </c>
      <c r="AA67">
        <v>1.22</v>
      </c>
      <c r="AB67">
        <v>22</v>
      </c>
      <c r="AC67">
        <v>13</v>
      </c>
      <c r="AD67">
        <v>9</v>
      </c>
      <c r="AE67">
        <v>59.09</v>
      </c>
      <c r="AF67">
        <v>12</v>
      </c>
      <c r="AG67">
        <v>10</v>
      </c>
      <c r="AH67">
        <v>3</v>
      </c>
      <c r="AI67">
        <v>9</v>
      </c>
    </row>
    <row r="68" spans="1:35" x14ac:dyDescent="0.2">
      <c r="A68" s="102">
        <v>2089</v>
      </c>
      <c r="B68">
        <v>4208</v>
      </c>
      <c r="C68" s="106" t="s">
        <v>1398</v>
      </c>
      <c r="D68" s="106" t="s">
        <v>1234</v>
      </c>
      <c r="E68">
        <v>1965</v>
      </c>
      <c r="F68">
        <v>1968</v>
      </c>
      <c r="G68">
        <v>500</v>
      </c>
      <c r="H68" s="106" t="s">
        <v>1213</v>
      </c>
      <c r="I68">
        <v>8086</v>
      </c>
      <c r="J68" s="106" t="s">
        <v>1487</v>
      </c>
      <c r="K68" s="106" t="s">
        <v>1219</v>
      </c>
      <c r="L68">
        <v>1160</v>
      </c>
      <c r="M68">
        <v>1150</v>
      </c>
      <c r="N68">
        <v>900</v>
      </c>
      <c r="O68" s="106" t="s">
        <v>1210</v>
      </c>
      <c r="P68">
        <v>0.90660521292212404</v>
      </c>
      <c r="Q68">
        <v>0.82863787012440004</v>
      </c>
      <c r="R68">
        <v>0.12044025814522299</v>
      </c>
      <c r="S68" s="15">
        <v>2.39973709175E-2</v>
      </c>
      <c r="T68">
        <v>-1.8601319377102601</v>
      </c>
      <c r="U68">
        <v>1.8601319377102601</v>
      </c>
      <c r="V68">
        <v>1.9089798711369199</v>
      </c>
      <c r="W68">
        <v>-5.44</v>
      </c>
      <c r="X68">
        <v>5.18</v>
      </c>
      <c r="Y68">
        <v>525880</v>
      </c>
      <c r="Z68">
        <v>35059</v>
      </c>
      <c r="AA68">
        <v>1.69</v>
      </c>
      <c r="AB68">
        <v>15</v>
      </c>
      <c r="AC68">
        <v>12</v>
      </c>
      <c r="AD68">
        <v>3</v>
      </c>
      <c r="AE68">
        <v>80</v>
      </c>
      <c r="AF68">
        <v>10</v>
      </c>
      <c r="AG68">
        <v>10</v>
      </c>
      <c r="AH68">
        <v>2</v>
      </c>
      <c r="AI68">
        <v>3</v>
      </c>
    </row>
    <row r="69" spans="1:35" x14ac:dyDescent="0.2">
      <c r="A69" s="102">
        <v>1871</v>
      </c>
      <c r="B69">
        <v>3076</v>
      </c>
      <c r="C69" s="106" t="s">
        <v>1517</v>
      </c>
      <c r="D69" s="106" t="s">
        <v>1217</v>
      </c>
      <c r="E69">
        <v>1532</v>
      </c>
      <c r="F69">
        <v>1525</v>
      </c>
      <c r="G69">
        <v>700</v>
      </c>
      <c r="H69" s="106" t="s">
        <v>1213</v>
      </c>
      <c r="I69">
        <v>8002</v>
      </c>
      <c r="J69" s="106" t="s">
        <v>27</v>
      </c>
      <c r="K69" s="106" t="s">
        <v>1217</v>
      </c>
      <c r="L69">
        <v>720.2</v>
      </c>
      <c r="M69">
        <v>716.8</v>
      </c>
      <c r="N69">
        <v>1500</v>
      </c>
      <c r="O69" s="106" t="s">
        <v>1210</v>
      </c>
      <c r="P69">
        <v>0.92245607563598497</v>
      </c>
      <c r="Q69">
        <v>0.841206002947673</v>
      </c>
      <c r="R69" s="106">
        <v>5.08845199714653E-2</v>
      </c>
      <c r="S69" s="106">
        <v>7.6916892769489202E-3</v>
      </c>
      <c r="T69">
        <v>-2.6082148180902398</v>
      </c>
      <c r="U69">
        <v>2.6082148180902398</v>
      </c>
      <c r="V69">
        <v>2.7950574475319598</v>
      </c>
      <c r="W69">
        <v>-12.6</v>
      </c>
      <c r="X69">
        <v>0.72</v>
      </c>
      <c r="Y69">
        <v>525680</v>
      </c>
      <c r="Z69">
        <v>37549</v>
      </c>
      <c r="AA69">
        <v>2</v>
      </c>
      <c r="AB69">
        <v>14</v>
      </c>
      <c r="AC69">
        <v>10</v>
      </c>
      <c r="AD69">
        <v>4</v>
      </c>
      <c r="AE69">
        <v>71.430000000000007</v>
      </c>
      <c r="AF69">
        <v>14</v>
      </c>
      <c r="AG69">
        <v>8</v>
      </c>
      <c r="AH69">
        <v>0</v>
      </c>
      <c r="AI69">
        <v>6</v>
      </c>
    </row>
    <row r="70" spans="1:35" x14ac:dyDescent="0.2">
      <c r="A70" s="102">
        <v>1408</v>
      </c>
      <c r="B70">
        <v>3086</v>
      </c>
      <c r="C70" s="106" t="s">
        <v>613</v>
      </c>
      <c r="D70" s="106" t="s">
        <v>1235</v>
      </c>
      <c r="E70">
        <v>1144</v>
      </c>
      <c r="F70">
        <v>1147</v>
      </c>
      <c r="G70">
        <v>800</v>
      </c>
      <c r="H70" s="106" t="s">
        <v>1210</v>
      </c>
      <c r="I70">
        <v>6287</v>
      </c>
      <c r="J70" s="106" t="s">
        <v>1309</v>
      </c>
      <c r="K70" s="106" t="s">
        <v>1222</v>
      </c>
      <c r="L70">
        <v>2465</v>
      </c>
      <c r="M70">
        <v>2431</v>
      </c>
      <c r="N70">
        <v>400</v>
      </c>
      <c r="O70" s="106" t="s">
        <v>1213</v>
      </c>
      <c r="P70">
        <v>0.86650944241817696</v>
      </c>
      <c r="Q70">
        <v>0.864826212752831</v>
      </c>
      <c r="R70" s="106">
        <v>0.18981822184535699</v>
      </c>
      <c r="S70" s="106">
        <v>4.3131863946608E-2</v>
      </c>
      <c r="T70">
        <v>1.7053930265802999</v>
      </c>
      <c r="U70">
        <v>1.7053930265802999</v>
      </c>
      <c r="V70">
        <v>1.4015089897617401</v>
      </c>
      <c r="W70">
        <v>6.35</v>
      </c>
      <c r="X70">
        <v>5.64</v>
      </c>
      <c r="Y70">
        <v>525589</v>
      </c>
      <c r="Z70">
        <v>30917</v>
      </c>
      <c r="AA70">
        <v>1.59</v>
      </c>
      <c r="AB70">
        <v>17</v>
      </c>
      <c r="AC70">
        <v>13</v>
      </c>
      <c r="AD70">
        <v>4</v>
      </c>
      <c r="AE70">
        <v>76.47</v>
      </c>
      <c r="AF70">
        <v>11</v>
      </c>
      <c r="AG70">
        <v>10</v>
      </c>
      <c r="AH70">
        <v>1</v>
      </c>
      <c r="AI70">
        <v>6</v>
      </c>
    </row>
    <row r="71" spans="1:35" x14ac:dyDescent="0.2">
      <c r="A71" s="102">
        <v>1246</v>
      </c>
      <c r="B71">
        <v>4202</v>
      </c>
      <c r="C71" s="106" t="s">
        <v>46</v>
      </c>
      <c r="D71" s="106" t="s">
        <v>1234</v>
      </c>
      <c r="E71">
        <v>929</v>
      </c>
      <c r="F71">
        <v>931</v>
      </c>
      <c r="G71">
        <v>1100</v>
      </c>
      <c r="H71" s="106" t="s">
        <v>1210</v>
      </c>
      <c r="I71">
        <v>7189</v>
      </c>
      <c r="J71" s="106" t="s">
        <v>42</v>
      </c>
      <c r="K71" s="106" t="s">
        <v>1265</v>
      </c>
      <c r="L71">
        <v>622</v>
      </c>
      <c r="M71">
        <v>620</v>
      </c>
      <c r="N71">
        <v>1700</v>
      </c>
      <c r="O71" s="106" t="s">
        <v>1213</v>
      </c>
      <c r="P71">
        <v>0.75386543916537097</v>
      </c>
      <c r="Q71">
        <v>0.872530257345556</v>
      </c>
      <c r="R71" s="15">
        <v>9.9193258236636106E-2</v>
      </c>
      <c r="S71" s="106">
        <v>9.1357682925827202E-2</v>
      </c>
      <c r="T71">
        <v>1.8712428672372901</v>
      </c>
      <c r="U71">
        <v>1.8712428672372901</v>
      </c>
      <c r="V71">
        <v>1.84955750881729</v>
      </c>
      <c r="W71">
        <v>11.72</v>
      </c>
      <c r="X71">
        <v>2.92</v>
      </c>
      <c r="Y71">
        <v>522823</v>
      </c>
      <c r="Z71">
        <v>23765</v>
      </c>
      <c r="AA71">
        <v>1.1100000000000001</v>
      </c>
      <c r="AB71">
        <v>22</v>
      </c>
      <c r="AC71">
        <v>15</v>
      </c>
      <c r="AD71">
        <v>7</v>
      </c>
      <c r="AE71">
        <v>68.180000000000007</v>
      </c>
      <c r="AF71">
        <v>13</v>
      </c>
      <c r="AG71">
        <v>11</v>
      </c>
      <c r="AH71">
        <v>3</v>
      </c>
      <c r="AI71">
        <v>8</v>
      </c>
    </row>
    <row r="72" spans="1:35" x14ac:dyDescent="0.2">
      <c r="A72" s="102">
        <v>1115</v>
      </c>
      <c r="B72">
        <v>4543</v>
      </c>
      <c r="C72" s="106" t="s">
        <v>667</v>
      </c>
      <c r="D72" s="106" t="s">
        <v>1219</v>
      </c>
      <c r="E72">
        <v>3456</v>
      </c>
      <c r="F72">
        <v>3478</v>
      </c>
      <c r="G72">
        <v>300</v>
      </c>
      <c r="H72" s="106" t="s">
        <v>1210</v>
      </c>
      <c r="I72">
        <v>9449</v>
      </c>
      <c r="J72" s="106" t="s">
        <v>2125</v>
      </c>
      <c r="K72" s="106" t="s">
        <v>1212</v>
      </c>
      <c r="L72">
        <v>1801</v>
      </c>
      <c r="M72">
        <v>1793</v>
      </c>
      <c r="N72">
        <v>600</v>
      </c>
      <c r="O72" s="106" t="s">
        <v>1213</v>
      </c>
      <c r="P72">
        <v>0.61777263055231502</v>
      </c>
      <c r="Q72">
        <v>0.87984521535537197</v>
      </c>
      <c r="R72">
        <v>0.10945044093548099</v>
      </c>
      <c r="S72" s="106">
        <v>3.8208716477589198E-3</v>
      </c>
      <c r="T72">
        <v>1.9787148921920401</v>
      </c>
      <c r="U72">
        <v>1.9787148921920401</v>
      </c>
      <c r="V72">
        <v>1.6534887269921701</v>
      </c>
      <c r="W72">
        <v>7.21</v>
      </c>
      <c r="X72">
        <v>3.11</v>
      </c>
      <c r="Y72">
        <v>522375</v>
      </c>
      <c r="Z72">
        <v>27493</v>
      </c>
      <c r="AA72">
        <v>1.37</v>
      </c>
      <c r="AB72">
        <v>19</v>
      </c>
      <c r="AC72">
        <v>14</v>
      </c>
      <c r="AD72">
        <v>5</v>
      </c>
      <c r="AE72">
        <v>73.680000000000007</v>
      </c>
      <c r="AF72">
        <v>8</v>
      </c>
      <c r="AG72">
        <v>14</v>
      </c>
      <c r="AH72">
        <v>5</v>
      </c>
      <c r="AI72">
        <v>0</v>
      </c>
    </row>
    <row r="73" spans="1:35" x14ac:dyDescent="0.2">
      <c r="A73" s="102">
        <v>1378</v>
      </c>
      <c r="B73">
        <v>8242</v>
      </c>
      <c r="C73" s="106" t="s">
        <v>837</v>
      </c>
      <c r="D73" s="106" t="s">
        <v>1235</v>
      </c>
      <c r="E73">
        <v>831</v>
      </c>
      <c r="F73">
        <v>833</v>
      </c>
      <c r="G73">
        <v>1300</v>
      </c>
      <c r="H73" s="106" t="s">
        <v>1213</v>
      </c>
      <c r="I73">
        <v>9716</v>
      </c>
      <c r="J73" s="106" t="s">
        <v>1406</v>
      </c>
      <c r="K73" s="106" t="s">
        <v>1224</v>
      </c>
      <c r="L73">
        <v>966</v>
      </c>
      <c r="M73">
        <v>983</v>
      </c>
      <c r="N73">
        <v>1100</v>
      </c>
      <c r="O73" s="106" t="s">
        <v>1210</v>
      </c>
      <c r="P73">
        <v>0.90995297332093295</v>
      </c>
      <c r="Q73">
        <v>0.86610282738528099</v>
      </c>
      <c r="R73" s="106">
        <v>0.30749869488952702</v>
      </c>
      <c r="S73">
        <v>9.7190481401208395E-3</v>
      </c>
      <c r="T73">
        <v>-0.10032561465239601</v>
      </c>
      <c r="U73">
        <v>0.10032561465239601</v>
      </c>
      <c r="V73">
        <v>0.176170788778162</v>
      </c>
      <c r="W73">
        <v>-0.51</v>
      </c>
      <c r="X73">
        <v>0.15</v>
      </c>
      <c r="Y73">
        <v>521031</v>
      </c>
      <c r="Z73">
        <v>30649</v>
      </c>
      <c r="AA73">
        <v>1.5</v>
      </c>
      <c r="AB73">
        <v>17</v>
      </c>
      <c r="AC73">
        <v>12</v>
      </c>
      <c r="AD73">
        <v>5</v>
      </c>
      <c r="AE73">
        <v>70.59</v>
      </c>
      <c r="AF73">
        <v>12</v>
      </c>
      <c r="AG73">
        <v>11</v>
      </c>
      <c r="AH73">
        <v>4</v>
      </c>
      <c r="AI73">
        <v>2</v>
      </c>
    </row>
    <row r="74" spans="1:35" x14ac:dyDescent="0.2">
      <c r="A74" s="102">
        <v>995</v>
      </c>
      <c r="B74">
        <v>3291</v>
      </c>
      <c r="C74" s="106" t="s">
        <v>56</v>
      </c>
      <c r="D74" s="106" t="s">
        <v>1231</v>
      </c>
      <c r="E74">
        <v>1476</v>
      </c>
      <c r="F74">
        <v>1459</v>
      </c>
      <c r="G74">
        <v>700</v>
      </c>
      <c r="H74" s="106" t="s">
        <v>1213</v>
      </c>
      <c r="I74">
        <v>9069</v>
      </c>
      <c r="J74" s="106" t="s">
        <v>1318</v>
      </c>
      <c r="K74" s="106" t="s">
        <v>1328</v>
      </c>
      <c r="L74">
        <v>805</v>
      </c>
      <c r="M74">
        <v>792</v>
      </c>
      <c r="N74">
        <v>1300</v>
      </c>
      <c r="O74" s="106" t="s">
        <v>1210</v>
      </c>
      <c r="P74">
        <v>0.87557669907393099</v>
      </c>
      <c r="Q74">
        <v>0.88586410654616299</v>
      </c>
      <c r="R74" s="15">
        <v>0.485754812035884</v>
      </c>
      <c r="S74" s="106">
        <v>6.7764791584182401E-4</v>
      </c>
      <c r="T74">
        <v>-2.6121750902057701</v>
      </c>
      <c r="U74">
        <v>2.6121750902057701</v>
      </c>
      <c r="V74">
        <v>2.6976727492468799</v>
      </c>
      <c r="W74">
        <v>-11.83</v>
      </c>
      <c r="X74">
        <v>0.81</v>
      </c>
      <c r="Y74">
        <v>515886</v>
      </c>
      <c r="Z74">
        <v>36849</v>
      </c>
      <c r="AA74">
        <v>1.84</v>
      </c>
      <c r="AB74">
        <v>14</v>
      </c>
      <c r="AC74">
        <v>14</v>
      </c>
      <c r="AD74">
        <v>0</v>
      </c>
      <c r="AE74">
        <v>100</v>
      </c>
      <c r="AF74">
        <v>13</v>
      </c>
      <c r="AG74">
        <v>8</v>
      </c>
      <c r="AH74">
        <v>0</v>
      </c>
      <c r="AI74">
        <v>6</v>
      </c>
    </row>
    <row r="75" spans="1:35" x14ac:dyDescent="0.2">
      <c r="A75" s="102">
        <v>714</v>
      </c>
      <c r="B75">
        <v>4204</v>
      </c>
      <c r="C75" s="106" t="s">
        <v>227</v>
      </c>
      <c r="D75" s="106" t="s">
        <v>1234</v>
      </c>
      <c r="E75">
        <v>1638</v>
      </c>
      <c r="F75">
        <v>1609</v>
      </c>
      <c r="G75">
        <v>700</v>
      </c>
      <c r="H75" s="106" t="s">
        <v>1213</v>
      </c>
      <c r="I75">
        <v>5714</v>
      </c>
      <c r="J75" s="106" t="s">
        <v>698</v>
      </c>
      <c r="K75" s="106" t="s">
        <v>1225</v>
      </c>
      <c r="L75">
        <v>3570</v>
      </c>
      <c r="M75">
        <v>3565</v>
      </c>
      <c r="N75">
        <v>300</v>
      </c>
      <c r="O75" s="106" t="s">
        <v>1210</v>
      </c>
      <c r="P75">
        <v>0.79212051737887701</v>
      </c>
      <c r="Q75">
        <v>0.90025825604580401</v>
      </c>
      <c r="R75" s="15">
        <v>2.6280978118896799E-2</v>
      </c>
      <c r="S75" s="106">
        <v>1.3830219362028299E-2</v>
      </c>
      <c r="T75">
        <v>-1.51495261036323</v>
      </c>
      <c r="U75">
        <v>1.51495261036323</v>
      </c>
      <c r="V75">
        <v>1.24473148320141</v>
      </c>
      <c r="W75">
        <v>-3.94</v>
      </c>
      <c r="X75">
        <v>5.31</v>
      </c>
      <c r="Y75">
        <v>513253</v>
      </c>
      <c r="Z75">
        <v>30191</v>
      </c>
      <c r="AA75">
        <v>1.69</v>
      </c>
      <c r="AB75">
        <v>17</v>
      </c>
      <c r="AC75">
        <v>15</v>
      </c>
      <c r="AD75">
        <v>2</v>
      </c>
      <c r="AE75">
        <v>88.24</v>
      </c>
      <c r="AF75">
        <v>13</v>
      </c>
      <c r="AG75">
        <v>10</v>
      </c>
      <c r="AH75">
        <v>1</v>
      </c>
      <c r="AI75">
        <v>6</v>
      </c>
    </row>
    <row r="76" spans="1:35" x14ac:dyDescent="0.2">
      <c r="A76" s="102">
        <v>44</v>
      </c>
      <c r="B76">
        <v>2379</v>
      </c>
      <c r="C76" s="106" t="s">
        <v>466</v>
      </c>
      <c r="D76" s="106" t="s">
        <v>1224</v>
      </c>
      <c r="E76">
        <v>2657</v>
      </c>
      <c r="F76">
        <v>2613</v>
      </c>
      <c r="G76">
        <v>400</v>
      </c>
      <c r="H76" s="106" t="s">
        <v>1213</v>
      </c>
      <c r="I76">
        <v>6920</v>
      </c>
      <c r="J76" s="106" t="s">
        <v>1214</v>
      </c>
      <c r="K76" s="106" t="s">
        <v>1215</v>
      </c>
      <c r="L76">
        <v>4910</v>
      </c>
      <c r="M76">
        <v>4925</v>
      </c>
      <c r="N76">
        <v>200</v>
      </c>
      <c r="O76" s="106" t="s">
        <v>1210</v>
      </c>
      <c r="P76">
        <v>0.58636381082953803</v>
      </c>
      <c r="Q76">
        <v>0.95825866069118204</v>
      </c>
      <c r="R76">
        <v>5.8929954925502799E-2</v>
      </c>
      <c r="S76" s="15">
        <v>3.5728848386973502E-2</v>
      </c>
      <c r="T76">
        <v>-1.73373607980655</v>
      </c>
      <c r="U76">
        <v>1.73373607980655</v>
      </c>
      <c r="V76">
        <v>1.7525261576136</v>
      </c>
      <c r="W76">
        <v>-19.14</v>
      </c>
      <c r="X76">
        <v>6.11</v>
      </c>
      <c r="Y76">
        <v>512602</v>
      </c>
      <c r="Z76">
        <v>34173</v>
      </c>
      <c r="AA76">
        <v>1.91</v>
      </c>
      <c r="AB76">
        <v>15</v>
      </c>
      <c r="AC76">
        <v>11</v>
      </c>
      <c r="AD76">
        <v>4</v>
      </c>
      <c r="AE76">
        <v>73.33</v>
      </c>
      <c r="AF76">
        <v>7</v>
      </c>
      <c r="AG76">
        <v>10</v>
      </c>
      <c r="AH76">
        <v>3</v>
      </c>
      <c r="AI76">
        <v>2</v>
      </c>
    </row>
    <row r="77" spans="1:35" x14ac:dyDescent="0.2">
      <c r="A77" s="102">
        <v>1319</v>
      </c>
      <c r="B77">
        <v>3289</v>
      </c>
      <c r="C77" s="106" t="s">
        <v>625</v>
      </c>
      <c r="D77" s="106" t="s">
        <v>1231</v>
      </c>
      <c r="E77">
        <v>697</v>
      </c>
      <c r="F77">
        <v>681</v>
      </c>
      <c r="G77">
        <v>1500</v>
      </c>
      <c r="H77" s="106" t="s">
        <v>1210</v>
      </c>
      <c r="I77">
        <v>4543</v>
      </c>
      <c r="J77" s="106" t="s">
        <v>667</v>
      </c>
      <c r="K77" s="106" t="s">
        <v>1219</v>
      </c>
      <c r="L77">
        <v>3456</v>
      </c>
      <c r="M77">
        <v>3478</v>
      </c>
      <c r="N77">
        <v>300</v>
      </c>
      <c r="O77" s="106" t="s">
        <v>1213</v>
      </c>
      <c r="P77">
        <v>0.57668088171786402</v>
      </c>
      <c r="Q77">
        <v>0.86929086632796504</v>
      </c>
      <c r="R77" s="15">
        <v>0.27844876871105201</v>
      </c>
      <c r="S77" s="106">
        <v>8.5346782499253607E-2</v>
      </c>
      <c r="T77">
        <v>0.204393427185728</v>
      </c>
      <c r="U77">
        <v>0.204393427185728</v>
      </c>
      <c r="V77">
        <v>0.84070782575290903</v>
      </c>
      <c r="W77">
        <v>0.68</v>
      </c>
      <c r="X77">
        <v>2.1</v>
      </c>
      <c r="Y77">
        <v>512020</v>
      </c>
      <c r="Z77">
        <v>26948</v>
      </c>
      <c r="AA77">
        <v>1.43</v>
      </c>
      <c r="AB77">
        <v>19</v>
      </c>
      <c r="AC77">
        <v>16</v>
      </c>
      <c r="AD77">
        <v>3</v>
      </c>
      <c r="AE77">
        <v>84.21</v>
      </c>
      <c r="AF77">
        <v>14</v>
      </c>
      <c r="AG77">
        <v>11</v>
      </c>
      <c r="AH77">
        <v>2</v>
      </c>
      <c r="AI77">
        <v>6</v>
      </c>
    </row>
    <row r="78" spans="1:35" x14ac:dyDescent="0.2">
      <c r="A78" s="102">
        <v>1156</v>
      </c>
      <c r="B78">
        <v>3289</v>
      </c>
      <c r="C78" s="106" t="s">
        <v>625</v>
      </c>
      <c r="D78" s="106" t="s">
        <v>1231</v>
      </c>
      <c r="E78">
        <v>697</v>
      </c>
      <c r="F78">
        <v>681</v>
      </c>
      <c r="G78">
        <v>1200</v>
      </c>
      <c r="H78" s="106" t="s">
        <v>1210</v>
      </c>
      <c r="I78">
        <v>6370</v>
      </c>
      <c r="J78" s="106" t="s">
        <v>1446</v>
      </c>
      <c r="K78" s="106" t="s">
        <v>1222</v>
      </c>
      <c r="L78">
        <v>2840</v>
      </c>
      <c r="M78">
        <v>2795</v>
      </c>
      <c r="N78">
        <v>300</v>
      </c>
      <c r="O78" s="106" t="s">
        <v>1213</v>
      </c>
      <c r="P78">
        <v>0.71100357715343399</v>
      </c>
      <c r="Q78">
        <v>0.877266147681662</v>
      </c>
      <c r="R78" s="15">
        <v>0.44326335051946802</v>
      </c>
      <c r="S78" s="106">
        <v>7.32360722924595E-2</v>
      </c>
      <c r="T78">
        <v>1.29320744643339</v>
      </c>
      <c r="U78">
        <v>1.29320744643339</v>
      </c>
      <c r="V78">
        <v>1.3325143923303</v>
      </c>
      <c r="W78">
        <v>3.47</v>
      </c>
      <c r="X78">
        <v>2.54</v>
      </c>
      <c r="Y78">
        <v>502328</v>
      </c>
      <c r="Z78">
        <v>29549</v>
      </c>
      <c r="AA78">
        <v>1.49</v>
      </c>
      <c r="AB78">
        <v>17</v>
      </c>
      <c r="AC78">
        <v>13</v>
      </c>
      <c r="AD78">
        <v>4</v>
      </c>
      <c r="AE78">
        <v>76.47</v>
      </c>
      <c r="AF78">
        <v>12</v>
      </c>
      <c r="AG78">
        <v>10</v>
      </c>
      <c r="AH78">
        <v>2</v>
      </c>
      <c r="AI78">
        <v>5</v>
      </c>
    </row>
    <row r="79" spans="1:35" x14ac:dyDescent="0.2">
      <c r="A79" s="102">
        <v>1006</v>
      </c>
      <c r="B79">
        <v>6472</v>
      </c>
      <c r="C79" s="106" t="s">
        <v>60</v>
      </c>
      <c r="D79" s="106" t="s">
        <v>1222</v>
      </c>
      <c r="E79">
        <v>266</v>
      </c>
      <c r="F79">
        <v>261</v>
      </c>
      <c r="G79">
        <v>3900</v>
      </c>
      <c r="H79" s="106" t="s">
        <v>1213</v>
      </c>
      <c r="I79">
        <v>7278</v>
      </c>
      <c r="J79" s="106" t="s">
        <v>43</v>
      </c>
      <c r="K79" s="106" t="s">
        <v>1227</v>
      </c>
      <c r="L79">
        <v>2008</v>
      </c>
      <c r="M79">
        <v>2017</v>
      </c>
      <c r="N79">
        <v>500</v>
      </c>
      <c r="O79" s="106" t="s">
        <v>1210</v>
      </c>
      <c r="P79">
        <v>0.91166648151070195</v>
      </c>
      <c r="Q79">
        <v>0.88536957111527104</v>
      </c>
      <c r="R79" s="106">
        <v>0.15892499305129601</v>
      </c>
      <c r="S79">
        <v>6.8097597187337698E-3</v>
      </c>
      <c r="T79">
        <v>-1.6224881394717401</v>
      </c>
      <c r="U79">
        <v>1.6224881394717401</v>
      </c>
      <c r="V79">
        <v>0.79297022651720195</v>
      </c>
      <c r="W79">
        <v>-6.5</v>
      </c>
      <c r="X79">
        <v>0.93</v>
      </c>
      <c r="Y79">
        <v>501751</v>
      </c>
      <c r="Z79">
        <v>33450</v>
      </c>
      <c r="AA79">
        <v>1.6</v>
      </c>
      <c r="AB79">
        <v>15</v>
      </c>
      <c r="AC79">
        <v>12</v>
      </c>
      <c r="AD79">
        <v>3</v>
      </c>
      <c r="AE79">
        <v>80</v>
      </c>
      <c r="AF79">
        <v>12</v>
      </c>
      <c r="AG79">
        <v>6</v>
      </c>
      <c r="AH79">
        <v>1</v>
      </c>
      <c r="AI79">
        <v>8</v>
      </c>
    </row>
    <row r="80" spans="1:35" x14ac:dyDescent="0.2">
      <c r="A80" s="102">
        <v>2397</v>
      </c>
      <c r="B80">
        <v>2503</v>
      </c>
      <c r="C80" s="106" t="s">
        <v>1981</v>
      </c>
      <c r="D80" s="106" t="s">
        <v>1237</v>
      </c>
      <c r="E80">
        <v>2109</v>
      </c>
      <c r="F80">
        <v>2075</v>
      </c>
      <c r="G80">
        <v>500</v>
      </c>
      <c r="H80" s="106" t="s">
        <v>1213</v>
      </c>
      <c r="I80">
        <v>4183</v>
      </c>
      <c r="J80" s="106" t="s">
        <v>1400</v>
      </c>
      <c r="K80" s="106" t="s">
        <v>1234</v>
      </c>
      <c r="L80">
        <v>2350</v>
      </c>
      <c r="M80">
        <v>2339</v>
      </c>
      <c r="N80">
        <v>400</v>
      </c>
      <c r="O80" s="106" t="s">
        <v>1210</v>
      </c>
      <c r="P80">
        <v>0.56600402352192303</v>
      </c>
      <c r="Q80">
        <v>0.81312092814210402</v>
      </c>
      <c r="R80" s="15">
        <v>0.30626939186957602</v>
      </c>
      <c r="S80" s="106">
        <v>6.2296301687223702E-3</v>
      </c>
      <c r="T80">
        <v>-1.2167682247310301</v>
      </c>
      <c r="U80">
        <v>1.2167682247310301</v>
      </c>
      <c r="V80">
        <v>1.0707630699517099</v>
      </c>
      <c r="W80">
        <v>-4.67</v>
      </c>
      <c r="X80">
        <v>10.89</v>
      </c>
      <c r="Y80">
        <v>501536</v>
      </c>
      <c r="Z80">
        <v>41795</v>
      </c>
      <c r="AA80">
        <v>2.17</v>
      </c>
      <c r="AB80">
        <v>12</v>
      </c>
      <c r="AC80">
        <v>10</v>
      </c>
      <c r="AD80">
        <v>2</v>
      </c>
      <c r="AE80">
        <v>83.33</v>
      </c>
      <c r="AF80">
        <v>12</v>
      </c>
      <c r="AG80">
        <v>8</v>
      </c>
      <c r="AH80">
        <v>0</v>
      </c>
      <c r="AI80">
        <v>4</v>
      </c>
    </row>
    <row r="81" spans="1:35" x14ac:dyDescent="0.2">
      <c r="A81" s="102">
        <v>1696</v>
      </c>
      <c r="B81">
        <v>3231</v>
      </c>
      <c r="C81" s="106" t="s">
        <v>438</v>
      </c>
      <c r="D81" s="106" t="s">
        <v>1231</v>
      </c>
      <c r="E81">
        <v>2387</v>
      </c>
      <c r="F81">
        <v>2328</v>
      </c>
      <c r="G81">
        <v>300</v>
      </c>
      <c r="H81" s="106" t="s">
        <v>1213</v>
      </c>
      <c r="I81">
        <v>6645</v>
      </c>
      <c r="J81" s="106" t="s">
        <v>742</v>
      </c>
      <c r="K81" s="106" t="s">
        <v>1215</v>
      </c>
      <c r="L81">
        <v>5900</v>
      </c>
      <c r="M81">
        <v>5840</v>
      </c>
      <c r="N81">
        <v>100</v>
      </c>
      <c r="O81" s="106" t="s">
        <v>1210</v>
      </c>
      <c r="P81">
        <v>0.53865401607710905</v>
      </c>
      <c r="Q81">
        <v>0.84922533266193101</v>
      </c>
      <c r="R81" s="106">
        <v>5.2817153804433699E-2</v>
      </c>
      <c r="S81" s="106">
        <v>5.8577429021454103E-2</v>
      </c>
      <c r="T81">
        <v>-0.84230051701514597</v>
      </c>
      <c r="U81">
        <v>0.84230051701514597</v>
      </c>
      <c r="V81">
        <v>0.69404292042735705</v>
      </c>
      <c r="W81">
        <v>-2.92</v>
      </c>
      <c r="X81">
        <v>19.59</v>
      </c>
      <c r="Y81">
        <v>500757</v>
      </c>
      <c r="Z81">
        <v>38520</v>
      </c>
      <c r="AA81">
        <v>2.41</v>
      </c>
      <c r="AB81">
        <v>13</v>
      </c>
      <c r="AC81">
        <v>11</v>
      </c>
      <c r="AD81">
        <v>2</v>
      </c>
      <c r="AE81">
        <v>84.62</v>
      </c>
      <c r="AF81">
        <v>11</v>
      </c>
      <c r="AG81">
        <v>7</v>
      </c>
      <c r="AH81">
        <v>1</v>
      </c>
      <c r="AI81">
        <v>5</v>
      </c>
    </row>
    <row r="82" spans="1:35" x14ac:dyDescent="0.2">
      <c r="A82" s="102">
        <v>1694</v>
      </c>
      <c r="B82">
        <v>1662</v>
      </c>
      <c r="C82" s="106" t="s">
        <v>562</v>
      </c>
      <c r="D82" s="106" t="s">
        <v>1417</v>
      </c>
      <c r="E82">
        <v>2345</v>
      </c>
      <c r="F82">
        <v>2311</v>
      </c>
      <c r="G82">
        <v>400</v>
      </c>
      <c r="H82" s="106" t="s">
        <v>1213</v>
      </c>
      <c r="I82">
        <v>2281</v>
      </c>
      <c r="J82" s="106" t="s">
        <v>1064</v>
      </c>
      <c r="K82" s="106" t="s">
        <v>1237</v>
      </c>
      <c r="L82">
        <v>2280</v>
      </c>
      <c r="M82">
        <v>2222</v>
      </c>
      <c r="N82">
        <v>400</v>
      </c>
      <c r="O82" s="106" t="s">
        <v>1210</v>
      </c>
      <c r="P82">
        <v>0.63695504975497297</v>
      </c>
      <c r="Q82">
        <v>0.84930619854287004</v>
      </c>
      <c r="R82">
        <v>0.49074392579322301</v>
      </c>
      <c r="S82" s="106">
        <v>3.8249777103111497E-2</v>
      </c>
      <c r="T82" s="106">
        <v>-2.1583874224655299</v>
      </c>
      <c r="U82" s="106">
        <v>2.1583874224655299</v>
      </c>
      <c r="V82">
        <v>1.96262031851879</v>
      </c>
      <c r="W82">
        <v>-10.16</v>
      </c>
      <c r="X82">
        <v>3.85</v>
      </c>
      <c r="Y82">
        <v>500744</v>
      </c>
      <c r="Z82">
        <v>29456</v>
      </c>
      <c r="AA82">
        <v>1.61</v>
      </c>
      <c r="AB82">
        <v>17</v>
      </c>
      <c r="AC82">
        <v>13</v>
      </c>
      <c r="AD82">
        <v>4</v>
      </c>
      <c r="AE82">
        <v>76.47</v>
      </c>
      <c r="AF82">
        <v>10</v>
      </c>
      <c r="AG82">
        <v>11</v>
      </c>
      <c r="AH82">
        <v>4</v>
      </c>
      <c r="AI82">
        <v>2</v>
      </c>
    </row>
    <row r="83" spans="1:35" x14ac:dyDescent="0.2">
      <c r="A83" s="102">
        <v>324</v>
      </c>
      <c r="B83">
        <v>3880</v>
      </c>
      <c r="C83" s="106" t="s">
        <v>1155</v>
      </c>
      <c r="D83" s="106" t="s">
        <v>1421</v>
      </c>
      <c r="E83">
        <v>1426</v>
      </c>
      <c r="F83">
        <v>1433</v>
      </c>
      <c r="G83">
        <v>700</v>
      </c>
      <c r="H83" s="106" t="s">
        <v>1210</v>
      </c>
      <c r="I83">
        <v>8593</v>
      </c>
      <c r="J83" s="106" t="s">
        <v>221</v>
      </c>
      <c r="K83" s="106" t="s">
        <v>1216</v>
      </c>
      <c r="L83">
        <v>619</v>
      </c>
      <c r="M83">
        <v>617</v>
      </c>
      <c r="N83">
        <v>1600</v>
      </c>
      <c r="O83" s="106" t="s">
        <v>1213</v>
      </c>
      <c r="P83">
        <v>0.65104234874080302</v>
      </c>
      <c r="Q83">
        <v>0.92429234646111802</v>
      </c>
      <c r="R83" s="15">
        <v>5.9917400907639203E-2</v>
      </c>
      <c r="S83">
        <v>7.6581030111581702E-3</v>
      </c>
      <c r="T83">
        <v>4.43047845752423</v>
      </c>
      <c r="U83">
        <v>4.43047845752423</v>
      </c>
      <c r="V83">
        <v>2.71374257204406</v>
      </c>
      <c r="W83">
        <v>8.57</v>
      </c>
      <c r="X83">
        <v>1.59</v>
      </c>
      <c r="Y83">
        <v>498576</v>
      </c>
      <c r="Z83">
        <v>33238</v>
      </c>
      <c r="AA83">
        <v>1.65</v>
      </c>
      <c r="AB83">
        <v>15</v>
      </c>
      <c r="AC83">
        <v>13</v>
      </c>
      <c r="AD83">
        <v>2</v>
      </c>
      <c r="AE83">
        <v>86.67</v>
      </c>
      <c r="AF83">
        <v>12</v>
      </c>
      <c r="AG83">
        <v>10</v>
      </c>
      <c r="AH83">
        <v>2</v>
      </c>
      <c r="AI83">
        <v>3</v>
      </c>
    </row>
    <row r="84" spans="1:35" x14ac:dyDescent="0.2">
      <c r="A84" s="102">
        <v>1095</v>
      </c>
      <c r="B84">
        <v>1662</v>
      </c>
      <c r="C84" s="106" t="s">
        <v>562</v>
      </c>
      <c r="D84" s="106" t="s">
        <v>1417</v>
      </c>
      <c r="E84">
        <v>2345</v>
      </c>
      <c r="F84">
        <v>2311</v>
      </c>
      <c r="G84">
        <v>400</v>
      </c>
      <c r="H84" s="106" t="s">
        <v>1213</v>
      </c>
      <c r="I84">
        <v>9684</v>
      </c>
      <c r="J84" s="106" t="s">
        <v>1389</v>
      </c>
      <c r="K84" s="106" t="s">
        <v>1212</v>
      </c>
      <c r="L84">
        <v>4300</v>
      </c>
      <c r="M84">
        <v>4350</v>
      </c>
      <c r="N84">
        <v>200</v>
      </c>
      <c r="O84" s="106" t="s">
        <v>1210</v>
      </c>
      <c r="P84">
        <v>0.74350944471742697</v>
      </c>
      <c r="Q84">
        <v>0.88113397703313101</v>
      </c>
      <c r="R84">
        <v>0.21315564490191299</v>
      </c>
      <c r="S84" s="106">
        <v>9.49223577858849E-4</v>
      </c>
      <c r="T84">
        <v>-0.61784251377338395</v>
      </c>
      <c r="U84">
        <v>0.61784251377338395</v>
      </c>
      <c r="V84">
        <v>7.3007459822239204E-2</v>
      </c>
      <c r="W84">
        <v>-3.1</v>
      </c>
      <c r="X84">
        <v>6.25</v>
      </c>
      <c r="Y84">
        <v>498096</v>
      </c>
      <c r="Z84">
        <v>35578</v>
      </c>
      <c r="AA84">
        <v>2.1</v>
      </c>
      <c r="AB84">
        <v>14</v>
      </c>
      <c r="AC84">
        <v>11</v>
      </c>
      <c r="AD84">
        <v>3</v>
      </c>
      <c r="AE84">
        <v>78.569999999999993</v>
      </c>
      <c r="AF84">
        <v>9</v>
      </c>
      <c r="AG84">
        <v>10</v>
      </c>
      <c r="AH84">
        <v>2</v>
      </c>
      <c r="AI84">
        <v>2</v>
      </c>
    </row>
    <row r="85" spans="1:35" x14ac:dyDescent="0.2">
      <c r="A85" s="102">
        <v>1369</v>
      </c>
      <c r="B85">
        <v>4819</v>
      </c>
      <c r="C85" s="106" t="s">
        <v>1228</v>
      </c>
      <c r="D85" s="106" t="s">
        <v>1212</v>
      </c>
      <c r="E85">
        <v>3355</v>
      </c>
      <c r="F85">
        <v>3375</v>
      </c>
      <c r="G85">
        <v>200</v>
      </c>
      <c r="H85" s="106" t="s">
        <v>1213</v>
      </c>
      <c r="I85">
        <v>6758</v>
      </c>
      <c r="J85" s="106" t="s">
        <v>1226</v>
      </c>
      <c r="K85" s="106" t="s">
        <v>1215</v>
      </c>
      <c r="L85">
        <v>6700</v>
      </c>
      <c r="M85">
        <v>6611</v>
      </c>
      <c r="N85">
        <v>100</v>
      </c>
      <c r="O85" s="106" t="s">
        <v>1210</v>
      </c>
      <c r="P85">
        <v>0.54212919281198102</v>
      </c>
      <c r="Q85">
        <v>0.86666003163293603</v>
      </c>
      <c r="R85" s="15">
        <v>0.294444067847212</v>
      </c>
      <c r="S85" s="106">
        <v>7.9139280778216803E-2</v>
      </c>
      <c r="T85">
        <v>-2.0372291028007901</v>
      </c>
      <c r="U85">
        <v>2.0372291028007901</v>
      </c>
      <c r="V85">
        <v>1.7636396564649499</v>
      </c>
      <c r="W85">
        <v>-11.08</v>
      </c>
      <c r="X85">
        <v>2.1</v>
      </c>
      <c r="Y85">
        <v>497834</v>
      </c>
      <c r="Z85">
        <v>31115</v>
      </c>
      <c r="AA85">
        <v>1.72</v>
      </c>
      <c r="AB85">
        <v>16</v>
      </c>
      <c r="AC85">
        <v>13</v>
      </c>
      <c r="AD85">
        <v>3</v>
      </c>
      <c r="AE85">
        <v>81.25</v>
      </c>
      <c r="AF85">
        <v>8</v>
      </c>
      <c r="AG85">
        <v>11</v>
      </c>
      <c r="AH85">
        <v>3</v>
      </c>
      <c r="AI85">
        <v>2</v>
      </c>
    </row>
    <row r="86" spans="1:35" x14ac:dyDescent="0.2">
      <c r="A86" s="102">
        <v>2276</v>
      </c>
      <c r="B86">
        <v>8002</v>
      </c>
      <c r="C86" s="106" t="s">
        <v>27</v>
      </c>
      <c r="D86" s="106" t="s">
        <v>1217</v>
      </c>
      <c r="E86">
        <v>720.2</v>
      </c>
      <c r="F86">
        <v>716.8</v>
      </c>
      <c r="G86">
        <v>1400</v>
      </c>
      <c r="H86" s="106" t="s">
        <v>1210</v>
      </c>
      <c r="I86">
        <v>9069</v>
      </c>
      <c r="J86" s="106" t="s">
        <v>1318</v>
      </c>
      <c r="K86" s="106" t="s">
        <v>1328</v>
      </c>
      <c r="L86">
        <v>805</v>
      </c>
      <c r="M86">
        <v>792</v>
      </c>
      <c r="N86">
        <v>1300</v>
      </c>
      <c r="O86" s="106" t="s">
        <v>1213</v>
      </c>
      <c r="P86">
        <v>0.89441669583338201</v>
      </c>
      <c r="Q86">
        <v>0.81866922824241295</v>
      </c>
      <c r="R86">
        <v>4.4126637111350002E-2</v>
      </c>
      <c r="S86" s="106">
        <v>3.02199446725878E-2</v>
      </c>
      <c r="T86">
        <v>0.96333059038671598</v>
      </c>
      <c r="U86">
        <v>0.96333059038671598</v>
      </c>
      <c r="V86">
        <v>1.2263567130526101</v>
      </c>
      <c r="W86">
        <v>1.55</v>
      </c>
      <c r="X86">
        <v>2.5299999999999998</v>
      </c>
      <c r="Y86">
        <v>497667</v>
      </c>
      <c r="Z86">
        <v>26193</v>
      </c>
      <c r="AA86">
        <v>1.25</v>
      </c>
      <c r="AB86">
        <v>19</v>
      </c>
      <c r="AC86">
        <v>14</v>
      </c>
      <c r="AD86">
        <v>5</v>
      </c>
      <c r="AE86">
        <v>73.680000000000007</v>
      </c>
      <c r="AF86">
        <v>13</v>
      </c>
      <c r="AG86">
        <v>9</v>
      </c>
      <c r="AH86">
        <v>3</v>
      </c>
      <c r="AI86">
        <v>7</v>
      </c>
    </row>
    <row r="87" spans="1:35" x14ac:dyDescent="0.2">
      <c r="A87" s="102">
        <v>1250</v>
      </c>
      <c r="B87">
        <v>4205</v>
      </c>
      <c r="C87" s="106" t="s">
        <v>1361</v>
      </c>
      <c r="D87" s="106" t="s">
        <v>1234</v>
      </c>
      <c r="E87">
        <v>1049</v>
      </c>
      <c r="F87">
        <v>1033</v>
      </c>
      <c r="G87">
        <v>800</v>
      </c>
      <c r="H87" s="106" t="s">
        <v>1213</v>
      </c>
      <c r="I87">
        <v>6457</v>
      </c>
      <c r="J87" s="106" t="s">
        <v>1526</v>
      </c>
      <c r="K87" s="106" t="s">
        <v>1222</v>
      </c>
      <c r="L87">
        <v>2901</v>
      </c>
      <c r="M87">
        <v>2874</v>
      </c>
      <c r="N87">
        <v>300</v>
      </c>
      <c r="O87" s="106" t="s">
        <v>1210</v>
      </c>
      <c r="P87">
        <v>0.88481446684133103</v>
      </c>
      <c r="Q87">
        <v>0.87247997592117499</v>
      </c>
      <c r="R87">
        <v>0.39227724592134899</v>
      </c>
      <c r="S87" s="106">
        <v>3.0399748297102399E-2</v>
      </c>
      <c r="T87">
        <v>-2.3886597711884101</v>
      </c>
      <c r="U87">
        <v>2.3886597711884101</v>
      </c>
      <c r="V87">
        <v>2.2632238835076399</v>
      </c>
      <c r="W87">
        <v>-12.17</v>
      </c>
      <c r="X87">
        <v>4.1500000000000004</v>
      </c>
      <c r="Y87">
        <v>495053</v>
      </c>
      <c r="Z87">
        <v>23574</v>
      </c>
      <c r="AA87">
        <v>1.43</v>
      </c>
      <c r="AB87">
        <v>21</v>
      </c>
      <c r="AC87">
        <v>15</v>
      </c>
      <c r="AD87">
        <v>6</v>
      </c>
      <c r="AE87">
        <v>71.430000000000007</v>
      </c>
      <c r="AF87">
        <v>11</v>
      </c>
      <c r="AG87">
        <v>13</v>
      </c>
      <c r="AH87">
        <v>2</v>
      </c>
      <c r="AI87">
        <v>6</v>
      </c>
    </row>
    <row r="88" spans="1:35" x14ac:dyDescent="0.2">
      <c r="A88" s="102">
        <v>1724</v>
      </c>
      <c r="B88">
        <v>1719</v>
      </c>
      <c r="C88" s="106" t="s">
        <v>543</v>
      </c>
      <c r="D88" s="106" t="s">
        <v>1220</v>
      </c>
      <c r="E88">
        <v>788</v>
      </c>
      <c r="F88">
        <v>791</v>
      </c>
      <c r="G88">
        <v>1300</v>
      </c>
      <c r="H88" s="106" t="s">
        <v>1210</v>
      </c>
      <c r="I88">
        <v>3086</v>
      </c>
      <c r="J88" s="106" t="s">
        <v>613</v>
      </c>
      <c r="K88" s="106" t="s">
        <v>1235</v>
      </c>
      <c r="L88">
        <v>1144</v>
      </c>
      <c r="M88">
        <v>1147</v>
      </c>
      <c r="N88">
        <v>900</v>
      </c>
      <c r="O88" s="106" t="s">
        <v>1213</v>
      </c>
      <c r="P88">
        <v>0.86059186300976898</v>
      </c>
      <c r="Q88">
        <v>0.84771924878949101</v>
      </c>
      <c r="R88" s="106">
        <v>0.35843660675707301</v>
      </c>
      <c r="S88" s="106">
        <v>5.0899313774466499E-2</v>
      </c>
      <c r="T88">
        <v>1.52964585040208</v>
      </c>
      <c r="U88">
        <v>1.52964585040208</v>
      </c>
      <c r="V88">
        <v>1.5540681197713899</v>
      </c>
      <c r="W88">
        <v>6.16</v>
      </c>
      <c r="X88">
        <v>0.39</v>
      </c>
      <c r="Y88">
        <v>492340</v>
      </c>
      <c r="Z88">
        <v>27352</v>
      </c>
      <c r="AA88">
        <v>1.32</v>
      </c>
      <c r="AB88">
        <v>18</v>
      </c>
      <c r="AC88">
        <v>14</v>
      </c>
      <c r="AD88">
        <v>4</v>
      </c>
      <c r="AE88">
        <v>77.78</v>
      </c>
      <c r="AF88">
        <v>13</v>
      </c>
      <c r="AG88">
        <v>10</v>
      </c>
      <c r="AH88">
        <v>2</v>
      </c>
      <c r="AI88">
        <v>6</v>
      </c>
    </row>
    <row r="89" spans="1:35" x14ac:dyDescent="0.2">
      <c r="A89" s="102">
        <v>2396</v>
      </c>
      <c r="B89">
        <v>4543</v>
      </c>
      <c r="C89" s="106" t="s">
        <v>667</v>
      </c>
      <c r="D89" s="106" t="s">
        <v>1219</v>
      </c>
      <c r="E89">
        <v>3456</v>
      </c>
      <c r="F89">
        <v>3478</v>
      </c>
      <c r="G89">
        <v>300</v>
      </c>
      <c r="H89" s="106" t="s">
        <v>1210</v>
      </c>
      <c r="I89">
        <v>6287</v>
      </c>
      <c r="J89" s="106" t="s">
        <v>1309</v>
      </c>
      <c r="K89" s="106" t="s">
        <v>1222</v>
      </c>
      <c r="L89">
        <v>2465</v>
      </c>
      <c r="M89">
        <v>2431</v>
      </c>
      <c r="N89">
        <v>400</v>
      </c>
      <c r="O89" s="106" t="s">
        <v>1213</v>
      </c>
      <c r="P89">
        <v>0.58981208173275201</v>
      </c>
      <c r="Q89">
        <v>0.81315872294153202</v>
      </c>
      <c r="R89" s="15">
        <v>0.20568375063470801</v>
      </c>
      <c r="S89">
        <v>9.3926589014165299E-2</v>
      </c>
      <c r="T89">
        <v>2.5742757947780399</v>
      </c>
      <c r="U89">
        <v>2.5742757947780399</v>
      </c>
      <c r="V89">
        <v>2.3784449187408998</v>
      </c>
      <c r="W89">
        <v>15.83</v>
      </c>
      <c r="X89">
        <v>6.8</v>
      </c>
      <c r="Y89">
        <v>491658</v>
      </c>
      <c r="Z89">
        <v>28921</v>
      </c>
      <c r="AA89">
        <v>1.42</v>
      </c>
      <c r="AB89">
        <v>17</v>
      </c>
      <c r="AC89">
        <v>12</v>
      </c>
      <c r="AD89">
        <v>5</v>
      </c>
      <c r="AE89">
        <v>70.59</v>
      </c>
      <c r="AF89">
        <v>12</v>
      </c>
      <c r="AG89">
        <v>9</v>
      </c>
      <c r="AH89">
        <v>2</v>
      </c>
      <c r="AI89">
        <v>6</v>
      </c>
    </row>
    <row r="90" spans="1:35" x14ac:dyDescent="0.2">
      <c r="A90" s="102">
        <v>1794</v>
      </c>
      <c r="B90">
        <v>6141</v>
      </c>
      <c r="C90" s="106" t="s">
        <v>1442</v>
      </c>
      <c r="D90" s="106" t="s">
        <v>1222</v>
      </c>
      <c r="E90">
        <v>1354</v>
      </c>
      <c r="F90">
        <v>1363</v>
      </c>
      <c r="G90">
        <v>800</v>
      </c>
      <c r="H90" s="106" t="s">
        <v>1213</v>
      </c>
      <c r="I90">
        <v>9101</v>
      </c>
      <c r="J90" s="106" t="s">
        <v>896</v>
      </c>
      <c r="K90" s="106" t="s">
        <v>1444</v>
      </c>
      <c r="L90">
        <v>1553</v>
      </c>
      <c r="M90">
        <v>1544</v>
      </c>
      <c r="N90">
        <v>700</v>
      </c>
      <c r="O90" s="106" t="s">
        <v>1210</v>
      </c>
      <c r="P90">
        <v>0.92905522048540301</v>
      </c>
      <c r="Q90">
        <v>0.84462319266108399</v>
      </c>
      <c r="R90">
        <v>8.1274865142059199E-2</v>
      </c>
      <c r="S90" s="106">
        <v>3.9375855723544698E-2</v>
      </c>
      <c r="T90">
        <v>-0.35223527190624399</v>
      </c>
      <c r="U90">
        <v>0.35223527190624399</v>
      </c>
      <c r="V90">
        <v>9.6584818951995194E-2</v>
      </c>
      <c r="W90">
        <v>-0.78</v>
      </c>
      <c r="X90">
        <v>0.89</v>
      </c>
      <c r="Y90">
        <v>491011</v>
      </c>
      <c r="Z90">
        <v>27278</v>
      </c>
      <c r="AA90">
        <v>1.34</v>
      </c>
      <c r="AB90">
        <v>18</v>
      </c>
      <c r="AC90">
        <v>13</v>
      </c>
      <c r="AD90">
        <v>5</v>
      </c>
      <c r="AE90">
        <v>72.22</v>
      </c>
      <c r="AF90">
        <v>9</v>
      </c>
      <c r="AG90">
        <v>11</v>
      </c>
      <c r="AH90">
        <v>5</v>
      </c>
      <c r="AI90">
        <v>2</v>
      </c>
    </row>
    <row r="91" spans="1:35" x14ac:dyDescent="0.2">
      <c r="A91" s="102">
        <v>1231</v>
      </c>
      <c r="B91">
        <v>7186</v>
      </c>
      <c r="C91" s="106" t="s">
        <v>541</v>
      </c>
      <c r="D91" s="106" t="s">
        <v>1265</v>
      </c>
      <c r="E91">
        <v>370</v>
      </c>
      <c r="F91">
        <v>372</v>
      </c>
      <c r="G91">
        <v>2800</v>
      </c>
      <c r="H91" s="106" t="s">
        <v>1213</v>
      </c>
      <c r="I91">
        <v>7259</v>
      </c>
      <c r="J91" s="106" t="s">
        <v>25</v>
      </c>
      <c r="K91" s="106" t="s">
        <v>1227</v>
      </c>
      <c r="L91">
        <v>3520</v>
      </c>
      <c r="M91">
        <v>3500</v>
      </c>
      <c r="N91">
        <v>300</v>
      </c>
      <c r="O91" s="106" t="s">
        <v>1210</v>
      </c>
      <c r="P91">
        <v>0.83386043540768695</v>
      </c>
      <c r="Q91">
        <v>0.87344173218855703</v>
      </c>
      <c r="R91" s="106">
        <v>2.93664513296895E-2</v>
      </c>
      <c r="S91" s="106">
        <v>1.4926488918021201E-2</v>
      </c>
      <c r="T91">
        <v>-1.0962149484083199</v>
      </c>
      <c r="U91">
        <v>1.0962149484083199</v>
      </c>
      <c r="V91">
        <v>1.4546037695620599</v>
      </c>
      <c r="W91">
        <v>-3.44</v>
      </c>
      <c r="X91">
        <v>0.8</v>
      </c>
      <c r="Y91">
        <v>490720</v>
      </c>
      <c r="Z91">
        <v>30670</v>
      </c>
      <c r="AA91">
        <v>1.78</v>
      </c>
      <c r="AB91">
        <v>16</v>
      </c>
      <c r="AC91">
        <v>12</v>
      </c>
      <c r="AD91">
        <v>4</v>
      </c>
      <c r="AE91">
        <v>75</v>
      </c>
      <c r="AF91">
        <v>13</v>
      </c>
      <c r="AG91">
        <v>10</v>
      </c>
      <c r="AH91">
        <v>1</v>
      </c>
      <c r="AI91">
        <v>5</v>
      </c>
    </row>
    <row r="92" spans="1:35" x14ac:dyDescent="0.2">
      <c r="A92" s="102">
        <v>1316</v>
      </c>
      <c r="B92">
        <v>3865</v>
      </c>
      <c r="C92" s="106" t="s">
        <v>1160</v>
      </c>
      <c r="D92" s="106" t="s">
        <v>1421</v>
      </c>
      <c r="E92">
        <v>439</v>
      </c>
      <c r="F92">
        <v>439</v>
      </c>
      <c r="G92">
        <v>2400</v>
      </c>
      <c r="H92" s="106" t="s">
        <v>1213</v>
      </c>
      <c r="I92">
        <v>5301</v>
      </c>
      <c r="J92" s="106" t="s">
        <v>689</v>
      </c>
      <c r="K92" s="106" t="s">
        <v>1209</v>
      </c>
      <c r="L92">
        <v>935</v>
      </c>
      <c r="M92">
        <v>965</v>
      </c>
      <c r="N92">
        <v>1100</v>
      </c>
      <c r="O92" s="106" t="s">
        <v>1210</v>
      </c>
      <c r="P92">
        <v>0.85363331838788503</v>
      </c>
      <c r="Q92">
        <v>0.86947443411206504</v>
      </c>
      <c r="R92" s="106">
        <v>0.19957403066628199</v>
      </c>
      <c r="S92">
        <v>4.8202953250184002E-4</v>
      </c>
      <c r="T92">
        <v>-3.2610490500977001</v>
      </c>
      <c r="U92">
        <v>3.2610490500977001</v>
      </c>
      <c r="V92">
        <v>3.0734713556634099</v>
      </c>
      <c r="W92">
        <v>-13.3</v>
      </c>
      <c r="X92">
        <v>0.74</v>
      </c>
      <c r="Y92">
        <v>490301</v>
      </c>
      <c r="Z92">
        <v>24515</v>
      </c>
      <c r="AA92">
        <v>1.23</v>
      </c>
      <c r="AB92">
        <v>20</v>
      </c>
      <c r="AC92">
        <v>13</v>
      </c>
      <c r="AD92">
        <v>7</v>
      </c>
      <c r="AE92">
        <v>65</v>
      </c>
      <c r="AF92">
        <v>7</v>
      </c>
      <c r="AG92">
        <v>12</v>
      </c>
      <c r="AH92">
        <v>7</v>
      </c>
      <c r="AI92">
        <v>1</v>
      </c>
    </row>
    <row r="93" spans="1:35" x14ac:dyDescent="0.2">
      <c r="A93" s="102">
        <v>2602</v>
      </c>
      <c r="B93">
        <v>6361</v>
      </c>
      <c r="C93" s="106" t="s">
        <v>730</v>
      </c>
      <c r="D93" s="106" t="s">
        <v>1222</v>
      </c>
      <c r="E93">
        <v>2606</v>
      </c>
      <c r="F93">
        <v>2571</v>
      </c>
      <c r="G93">
        <v>300</v>
      </c>
      <c r="H93" s="106" t="s">
        <v>1213</v>
      </c>
      <c r="I93">
        <v>7458</v>
      </c>
      <c r="J93" s="106" t="s">
        <v>1623</v>
      </c>
      <c r="K93" s="106" t="s">
        <v>1217</v>
      </c>
      <c r="L93">
        <v>4355</v>
      </c>
      <c r="M93">
        <v>4410</v>
      </c>
      <c r="N93">
        <v>200</v>
      </c>
      <c r="O93" s="106" t="s">
        <v>1210</v>
      </c>
      <c r="P93">
        <v>0.82424146269355503</v>
      </c>
      <c r="Q93">
        <v>0.80237054413878095</v>
      </c>
      <c r="R93" s="15">
        <v>0.39703814192659598</v>
      </c>
      <c r="S93" s="15">
        <v>4.5999275088236903E-2</v>
      </c>
      <c r="T93">
        <v>-0.89047241398446997</v>
      </c>
      <c r="U93">
        <v>0.89047241398446997</v>
      </c>
      <c r="V93">
        <v>0.174099269121053</v>
      </c>
      <c r="W93">
        <v>-3.52</v>
      </c>
      <c r="X93">
        <v>12.55</v>
      </c>
      <c r="Y93">
        <v>489891</v>
      </c>
      <c r="Z93">
        <v>37684</v>
      </c>
      <c r="AA93">
        <v>1.87</v>
      </c>
      <c r="AB93">
        <v>13</v>
      </c>
      <c r="AC93">
        <v>12</v>
      </c>
      <c r="AD93">
        <v>1</v>
      </c>
      <c r="AE93">
        <v>92.31</v>
      </c>
      <c r="AF93">
        <v>11</v>
      </c>
      <c r="AG93">
        <v>10</v>
      </c>
      <c r="AH93">
        <v>1</v>
      </c>
      <c r="AI93">
        <v>2</v>
      </c>
    </row>
    <row r="94" spans="1:35" x14ac:dyDescent="0.2">
      <c r="A94" s="102">
        <v>117</v>
      </c>
      <c r="B94">
        <v>6967</v>
      </c>
      <c r="C94" s="106" t="s">
        <v>757</v>
      </c>
      <c r="D94" s="106" t="s">
        <v>1215</v>
      </c>
      <c r="E94">
        <v>1229</v>
      </c>
      <c r="F94">
        <v>1187</v>
      </c>
      <c r="G94">
        <v>900</v>
      </c>
      <c r="H94" s="106" t="s">
        <v>1210</v>
      </c>
      <c r="I94">
        <v>8572</v>
      </c>
      <c r="J94" s="106" t="s">
        <v>1178</v>
      </c>
      <c r="K94" s="106" t="s">
        <v>1216</v>
      </c>
      <c r="L94">
        <v>447</v>
      </c>
      <c r="M94">
        <v>444</v>
      </c>
      <c r="N94">
        <v>2400</v>
      </c>
      <c r="O94" s="106" t="s">
        <v>1213</v>
      </c>
      <c r="P94">
        <v>0.81345087108365699</v>
      </c>
      <c r="Q94">
        <v>0.94541017941511996</v>
      </c>
      <c r="R94" s="106">
        <v>1.6090432255876599E-2</v>
      </c>
      <c r="S94" s="106">
        <v>5.9223140254204103E-3</v>
      </c>
      <c r="T94">
        <v>1.13673034918093</v>
      </c>
      <c r="U94">
        <v>1.13673034918093</v>
      </c>
      <c r="V94">
        <v>1.8860927978348601</v>
      </c>
      <c r="W94">
        <v>4.6500000000000004</v>
      </c>
      <c r="X94">
        <v>0.25</v>
      </c>
      <c r="Y94">
        <v>489338</v>
      </c>
      <c r="Z94">
        <v>25755</v>
      </c>
      <c r="AA94">
        <v>1.18</v>
      </c>
      <c r="AB94">
        <v>19</v>
      </c>
      <c r="AC94">
        <v>13</v>
      </c>
      <c r="AD94">
        <v>6</v>
      </c>
      <c r="AE94">
        <v>68.42</v>
      </c>
      <c r="AF94">
        <v>11</v>
      </c>
      <c r="AG94">
        <v>12</v>
      </c>
      <c r="AH94">
        <v>4</v>
      </c>
      <c r="AI94">
        <v>3</v>
      </c>
    </row>
    <row r="95" spans="1:35" x14ac:dyDescent="0.2">
      <c r="A95" s="102">
        <v>1547</v>
      </c>
      <c r="B95">
        <v>4045</v>
      </c>
      <c r="C95" s="106" t="s">
        <v>1519</v>
      </c>
      <c r="D95" s="106" t="s">
        <v>1234</v>
      </c>
      <c r="E95">
        <v>1094</v>
      </c>
      <c r="F95">
        <v>1078</v>
      </c>
      <c r="G95">
        <v>700</v>
      </c>
      <c r="H95" s="106" t="s">
        <v>1213</v>
      </c>
      <c r="I95">
        <v>8309</v>
      </c>
      <c r="J95" s="106" t="s">
        <v>845</v>
      </c>
      <c r="K95" s="106" t="s">
        <v>1265</v>
      </c>
      <c r="L95">
        <v>3704</v>
      </c>
      <c r="M95">
        <v>3700</v>
      </c>
      <c r="N95">
        <v>200</v>
      </c>
      <c r="O95" s="106" t="s">
        <v>1210</v>
      </c>
      <c r="P95">
        <v>0.76851260882161299</v>
      </c>
      <c r="Q95">
        <v>0.856621214689814</v>
      </c>
      <c r="R95">
        <v>0.267724468325857</v>
      </c>
      <c r="S95" s="106">
        <v>3.8140699114622902E-2</v>
      </c>
      <c r="T95">
        <v>-1.5583728311824401</v>
      </c>
      <c r="U95">
        <v>1.5583728311824401</v>
      </c>
      <c r="V95">
        <v>0.61783032368434798</v>
      </c>
      <c r="W95">
        <v>-3.77</v>
      </c>
      <c r="X95">
        <v>1.97</v>
      </c>
      <c r="Y95">
        <v>487359</v>
      </c>
      <c r="Z95">
        <v>24368</v>
      </c>
      <c r="AA95">
        <v>1.37</v>
      </c>
      <c r="AB95">
        <v>20</v>
      </c>
      <c r="AC95">
        <v>14</v>
      </c>
      <c r="AD95">
        <v>6</v>
      </c>
      <c r="AE95">
        <v>70</v>
      </c>
      <c r="AF95">
        <v>12</v>
      </c>
      <c r="AG95">
        <v>12</v>
      </c>
      <c r="AH95">
        <v>2</v>
      </c>
      <c r="AI95">
        <v>6</v>
      </c>
    </row>
    <row r="96" spans="1:35" x14ac:dyDescent="0.2">
      <c r="A96" s="102">
        <v>1111</v>
      </c>
      <c r="B96">
        <v>4681</v>
      </c>
      <c r="C96" s="106" t="s">
        <v>1026</v>
      </c>
      <c r="D96" s="106" t="s">
        <v>1224</v>
      </c>
      <c r="E96">
        <v>1440</v>
      </c>
      <c r="F96">
        <v>1426</v>
      </c>
      <c r="G96">
        <v>700</v>
      </c>
      <c r="H96" s="106" t="s">
        <v>1210</v>
      </c>
      <c r="I96">
        <v>6287</v>
      </c>
      <c r="J96" s="106" t="s">
        <v>1309</v>
      </c>
      <c r="K96" s="106" t="s">
        <v>1222</v>
      </c>
      <c r="L96">
        <v>2465</v>
      </c>
      <c r="M96">
        <v>2431</v>
      </c>
      <c r="N96">
        <v>400</v>
      </c>
      <c r="O96" s="106" t="s">
        <v>1213</v>
      </c>
      <c r="P96">
        <v>0.96688258395404503</v>
      </c>
      <c r="Q96">
        <v>0.88013140884404495</v>
      </c>
      <c r="R96" s="15">
        <v>1.05558938918544E-2</v>
      </c>
      <c r="S96" s="106">
        <v>4.4679791706363603E-2</v>
      </c>
      <c r="T96">
        <v>1.96043433153323</v>
      </c>
      <c r="U96">
        <v>1.96043433153323</v>
      </c>
      <c r="V96">
        <v>1.69143696748842</v>
      </c>
      <c r="W96">
        <v>5.31</v>
      </c>
      <c r="X96">
        <v>2.65</v>
      </c>
      <c r="Y96">
        <v>487075</v>
      </c>
      <c r="Z96">
        <v>30442</v>
      </c>
      <c r="AA96">
        <v>1.57</v>
      </c>
      <c r="AB96">
        <v>16</v>
      </c>
      <c r="AC96">
        <v>12</v>
      </c>
      <c r="AD96">
        <v>4</v>
      </c>
      <c r="AE96">
        <v>75</v>
      </c>
      <c r="AF96">
        <v>11</v>
      </c>
      <c r="AG96">
        <v>10</v>
      </c>
      <c r="AH96">
        <v>2</v>
      </c>
      <c r="AI96">
        <v>4</v>
      </c>
    </row>
    <row r="97" spans="1:35" x14ac:dyDescent="0.2">
      <c r="A97" s="102">
        <v>210</v>
      </c>
      <c r="B97">
        <v>1893</v>
      </c>
      <c r="C97" s="106" t="s">
        <v>1599</v>
      </c>
      <c r="D97" s="106" t="s">
        <v>1220</v>
      </c>
      <c r="E97">
        <v>580</v>
      </c>
      <c r="F97">
        <v>575</v>
      </c>
      <c r="G97">
        <v>1900</v>
      </c>
      <c r="H97" s="106" t="s">
        <v>1213</v>
      </c>
      <c r="I97">
        <v>3289</v>
      </c>
      <c r="J97" s="106" t="s">
        <v>625</v>
      </c>
      <c r="K97" s="106" t="s">
        <v>1231</v>
      </c>
      <c r="L97">
        <v>697</v>
      </c>
      <c r="M97">
        <v>681</v>
      </c>
      <c r="N97">
        <v>1600</v>
      </c>
      <c r="O97" s="106" t="s">
        <v>1210</v>
      </c>
      <c r="P97">
        <v>0.52171653240699101</v>
      </c>
      <c r="Q97">
        <v>0.93450807245225798</v>
      </c>
      <c r="R97" s="15">
        <v>0.44255168105210801</v>
      </c>
      <c r="S97" s="15">
        <v>5.1275787048570302E-3</v>
      </c>
      <c r="T97">
        <v>-1.3136230388885399</v>
      </c>
      <c r="U97">
        <v>1.3136230388885399</v>
      </c>
      <c r="V97">
        <v>1.40377477746108</v>
      </c>
      <c r="W97">
        <v>-5</v>
      </c>
      <c r="X97">
        <v>0.27</v>
      </c>
      <c r="Y97">
        <v>486787</v>
      </c>
      <c r="Z97">
        <v>27044</v>
      </c>
      <c r="AA97">
        <v>1.28</v>
      </c>
      <c r="AB97">
        <v>18</v>
      </c>
      <c r="AC97">
        <v>12</v>
      </c>
      <c r="AD97">
        <v>6</v>
      </c>
      <c r="AE97">
        <v>66.67</v>
      </c>
      <c r="AF97">
        <v>13</v>
      </c>
      <c r="AG97">
        <v>9</v>
      </c>
      <c r="AH97">
        <v>0</v>
      </c>
      <c r="AI97">
        <v>9</v>
      </c>
    </row>
    <row r="98" spans="1:35" x14ac:dyDescent="0.2">
      <c r="A98" s="102">
        <v>1291</v>
      </c>
      <c r="B98">
        <v>2730</v>
      </c>
      <c r="C98" s="106" t="s">
        <v>599</v>
      </c>
      <c r="D98" s="106" t="s">
        <v>1235</v>
      </c>
      <c r="E98">
        <v>916</v>
      </c>
      <c r="F98">
        <v>906</v>
      </c>
      <c r="G98">
        <v>1100</v>
      </c>
      <c r="H98" s="106" t="s">
        <v>1210</v>
      </c>
      <c r="I98">
        <v>6753</v>
      </c>
      <c r="J98" s="106" t="s">
        <v>1979</v>
      </c>
      <c r="K98" s="106" t="s">
        <v>1215</v>
      </c>
      <c r="L98">
        <v>1250</v>
      </c>
      <c r="M98">
        <v>1260</v>
      </c>
      <c r="N98">
        <v>800</v>
      </c>
      <c r="O98" s="106" t="s">
        <v>1213</v>
      </c>
      <c r="P98">
        <v>0.91753687532905204</v>
      </c>
      <c r="Q98">
        <v>0.871118281710207</v>
      </c>
      <c r="R98" s="106">
        <v>3.3389890153779897E-2</v>
      </c>
      <c r="S98">
        <v>3.1688754391047499E-2</v>
      </c>
      <c r="T98">
        <v>0.44482021562517399</v>
      </c>
      <c r="U98">
        <v>0.44482021562517399</v>
      </c>
      <c r="V98">
        <v>0.20230231159873099</v>
      </c>
      <c r="W98">
        <v>1.26</v>
      </c>
      <c r="X98">
        <v>1.1299999999999999</v>
      </c>
      <c r="Y98">
        <v>486557</v>
      </c>
      <c r="Z98">
        <v>15695</v>
      </c>
      <c r="AA98">
        <v>0.75</v>
      </c>
      <c r="AB98">
        <v>31</v>
      </c>
      <c r="AC98">
        <v>18</v>
      </c>
      <c r="AD98">
        <v>13</v>
      </c>
      <c r="AE98">
        <v>58.06</v>
      </c>
      <c r="AF98">
        <v>7</v>
      </c>
      <c r="AG98">
        <v>17</v>
      </c>
      <c r="AH98">
        <v>14</v>
      </c>
      <c r="AI98">
        <v>0</v>
      </c>
    </row>
    <row r="99" spans="1:35" x14ac:dyDescent="0.2">
      <c r="A99" s="102">
        <v>749</v>
      </c>
      <c r="B99">
        <v>3289</v>
      </c>
      <c r="C99" s="106" t="s">
        <v>625</v>
      </c>
      <c r="D99" s="106" t="s">
        <v>1231</v>
      </c>
      <c r="E99">
        <v>697</v>
      </c>
      <c r="F99">
        <v>681</v>
      </c>
      <c r="G99">
        <v>1100</v>
      </c>
      <c r="H99" s="106" t="s">
        <v>1210</v>
      </c>
      <c r="I99">
        <v>4186</v>
      </c>
      <c r="J99" s="106" t="s">
        <v>657</v>
      </c>
      <c r="K99" s="106" t="s">
        <v>1234</v>
      </c>
      <c r="L99">
        <v>4000</v>
      </c>
      <c r="M99">
        <v>3885</v>
      </c>
      <c r="N99">
        <v>200</v>
      </c>
      <c r="O99" s="106" t="s">
        <v>1213</v>
      </c>
      <c r="P99">
        <v>0.71936672388752498</v>
      </c>
      <c r="Q99">
        <v>0.89866912767892104</v>
      </c>
      <c r="R99">
        <v>3.3297593875894697E-2</v>
      </c>
      <c r="S99" s="106">
        <v>1.9773164517885099E-2</v>
      </c>
      <c r="T99">
        <v>0.23936687217995101</v>
      </c>
      <c r="U99">
        <v>0.23936687217995101</v>
      </c>
      <c r="V99">
        <v>4.5517012659707201E-2</v>
      </c>
      <c r="W99">
        <v>0.95</v>
      </c>
      <c r="X99">
        <v>3.59</v>
      </c>
      <c r="Y99">
        <v>486518</v>
      </c>
      <c r="Z99">
        <v>30407</v>
      </c>
      <c r="AA99">
        <v>1.77</v>
      </c>
      <c r="AB99">
        <v>16</v>
      </c>
      <c r="AC99">
        <v>12</v>
      </c>
      <c r="AD99">
        <v>4</v>
      </c>
      <c r="AE99">
        <v>75</v>
      </c>
      <c r="AF99">
        <v>10</v>
      </c>
      <c r="AG99">
        <v>11</v>
      </c>
      <c r="AH99">
        <v>2</v>
      </c>
      <c r="AI99">
        <v>3</v>
      </c>
    </row>
    <row r="100" spans="1:35" x14ac:dyDescent="0.2">
      <c r="A100" s="102">
        <v>1064</v>
      </c>
      <c r="B100">
        <v>6501</v>
      </c>
      <c r="C100" s="106" t="s">
        <v>1393</v>
      </c>
      <c r="D100" s="106" t="s">
        <v>1215</v>
      </c>
      <c r="E100">
        <v>3782</v>
      </c>
      <c r="F100">
        <v>3637</v>
      </c>
      <c r="G100">
        <v>300</v>
      </c>
      <c r="H100" s="106" t="s">
        <v>1210</v>
      </c>
      <c r="I100">
        <v>6925</v>
      </c>
      <c r="J100" s="106" t="s">
        <v>1603</v>
      </c>
      <c r="K100" s="106" t="s">
        <v>1215</v>
      </c>
      <c r="L100">
        <v>1345</v>
      </c>
      <c r="M100">
        <v>1350</v>
      </c>
      <c r="N100">
        <v>800</v>
      </c>
      <c r="O100" s="106" t="s">
        <v>1213</v>
      </c>
      <c r="P100">
        <v>0.75356748334271095</v>
      </c>
      <c r="Q100">
        <v>0.88261246535667304</v>
      </c>
      <c r="R100">
        <v>0.34463525624944702</v>
      </c>
      <c r="S100" s="15">
        <v>8.0320307012647002E-2</v>
      </c>
      <c r="T100">
        <v>0.21514568095523701</v>
      </c>
      <c r="U100">
        <v>0.21514568095523701</v>
      </c>
      <c r="V100">
        <v>1.1688650701900201</v>
      </c>
      <c r="W100">
        <v>0.97</v>
      </c>
      <c r="X100">
        <v>1.02</v>
      </c>
      <c r="Y100">
        <v>485656</v>
      </c>
      <c r="Z100">
        <v>30354</v>
      </c>
      <c r="AA100">
        <v>1.68</v>
      </c>
      <c r="AB100">
        <v>16</v>
      </c>
      <c r="AC100">
        <v>10</v>
      </c>
      <c r="AD100">
        <v>6</v>
      </c>
      <c r="AE100">
        <v>62.5</v>
      </c>
      <c r="AF100">
        <v>13</v>
      </c>
      <c r="AG100">
        <v>9</v>
      </c>
      <c r="AH100">
        <v>1</v>
      </c>
      <c r="AI100">
        <v>6</v>
      </c>
    </row>
    <row r="101" spans="1:35" x14ac:dyDescent="0.2">
      <c r="A101" s="102">
        <v>229</v>
      </c>
      <c r="B101">
        <v>2914</v>
      </c>
      <c r="C101" s="106" t="s">
        <v>1357</v>
      </c>
      <c r="D101" s="106" t="s">
        <v>1237</v>
      </c>
      <c r="E101">
        <v>2160</v>
      </c>
      <c r="F101">
        <v>2144</v>
      </c>
      <c r="G101">
        <v>500</v>
      </c>
      <c r="H101" s="106" t="s">
        <v>1210</v>
      </c>
      <c r="I101">
        <v>7189</v>
      </c>
      <c r="J101" s="106" t="s">
        <v>42</v>
      </c>
      <c r="K101" s="106" t="s">
        <v>1265</v>
      </c>
      <c r="L101">
        <v>622</v>
      </c>
      <c r="M101">
        <v>620</v>
      </c>
      <c r="N101">
        <v>1700</v>
      </c>
      <c r="O101" s="106" t="s">
        <v>1213</v>
      </c>
      <c r="P101">
        <v>0.96046659994236605</v>
      </c>
      <c r="Q101">
        <v>0.93245617577008899</v>
      </c>
      <c r="R101">
        <v>0.11184318268117401</v>
      </c>
      <c r="S101">
        <v>6.2607654469709603E-2</v>
      </c>
      <c r="T101">
        <v>2.4361461961829001</v>
      </c>
      <c r="U101">
        <v>2.4361461961829001</v>
      </c>
      <c r="V101">
        <v>2.4810335241960799</v>
      </c>
      <c r="W101">
        <v>12.63</v>
      </c>
      <c r="X101">
        <v>1.68</v>
      </c>
      <c r="Y101">
        <v>485251</v>
      </c>
      <c r="Z101">
        <v>24263</v>
      </c>
      <c r="AA101">
        <v>1.2</v>
      </c>
      <c r="AB101">
        <v>20</v>
      </c>
      <c r="AC101">
        <v>14</v>
      </c>
      <c r="AD101">
        <v>6</v>
      </c>
      <c r="AE101">
        <v>70</v>
      </c>
      <c r="AF101">
        <v>13</v>
      </c>
      <c r="AG101">
        <v>11</v>
      </c>
      <c r="AH101">
        <v>2</v>
      </c>
      <c r="AI101">
        <v>7</v>
      </c>
    </row>
    <row r="102" spans="1:35" x14ac:dyDescent="0.2">
      <c r="A102" s="102">
        <v>894</v>
      </c>
      <c r="B102">
        <v>1941</v>
      </c>
      <c r="C102" s="106" t="s">
        <v>1579</v>
      </c>
      <c r="D102" s="106" t="s">
        <v>1220</v>
      </c>
      <c r="E102">
        <v>2286</v>
      </c>
      <c r="F102">
        <v>2249</v>
      </c>
      <c r="G102">
        <v>400</v>
      </c>
      <c r="H102" s="106" t="s">
        <v>1210</v>
      </c>
      <c r="I102">
        <v>1969</v>
      </c>
      <c r="J102" s="106" t="s">
        <v>1557</v>
      </c>
      <c r="K102" s="106" t="s">
        <v>1220</v>
      </c>
      <c r="L102">
        <v>1684</v>
      </c>
      <c r="M102">
        <v>1668</v>
      </c>
      <c r="N102">
        <v>500</v>
      </c>
      <c r="O102" s="106" t="s">
        <v>1213</v>
      </c>
      <c r="P102">
        <v>0.89065401975636505</v>
      </c>
      <c r="Q102">
        <v>0.89170017878099705</v>
      </c>
      <c r="R102" s="106">
        <v>0.376725370310173</v>
      </c>
      <c r="S102" s="106">
        <v>6.3596890614055407E-2</v>
      </c>
      <c r="T102">
        <v>1.2976683790777299</v>
      </c>
      <c r="U102">
        <v>1.2976683790777299</v>
      </c>
      <c r="V102">
        <v>1.62505703807529</v>
      </c>
      <c r="W102">
        <v>2.0099999999999998</v>
      </c>
      <c r="X102">
        <v>7.29</v>
      </c>
      <c r="Y102">
        <v>484557</v>
      </c>
      <c r="Z102">
        <v>26920</v>
      </c>
      <c r="AA102">
        <v>1.36</v>
      </c>
      <c r="AB102">
        <v>18</v>
      </c>
      <c r="AC102">
        <v>14</v>
      </c>
      <c r="AD102">
        <v>4</v>
      </c>
      <c r="AE102">
        <v>77.78</v>
      </c>
      <c r="AF102">
        <v>14</v>
      </c>
      <c r="AG102">
        <v>8</v>
      </c>
      <c r="AH102">
        <v>2</v>
      </c>
      <c r="AI102">
        <v>8</v>
      </c>
    </row>
    <row r="103" spans="1:35" x14ac:dyDescent="0.2">
      <c r="A103" s="102">
        <v>1139</v>
      </c>
      <c r="B103">
        <v>3105</v>
      </c>
      <c r="C103" s="106" t="s">
        <v>47</v>
      </c>
      <c r="D103" s="106" t="s">
        <v>1215</v>
      </c>
      <c r="E103">
        <v>931</v>
      </c>
      <c r="F103">
        <v>920</v>
      </c>
      <c r="G103">
        <v>1000</v>
      </c>
      <c r="H103" s="106" t="s">
        <v>1210</v>
      </c>
      <c r="I103">
        <v>9810</v>
      </c>
      <c r="J103" s="106" t="s">
        <v>1177</v>
      </c>
      <c r="K103" s="106" t="s">
        <v>1217</v>
      </c>
      <c r="L103">
        <v>4305</v>
      </c>
      <c r="M103">
        <v>4380</v>
      </c>
      <c r="N103">
        <v>200</v>
      </c>
      <c r="O103" s="106" t="s">
        <v>1213</v>
      </c>
      <c r="P103">
        <v>0.60563183557828304</v>
      </c>
      <c r="Q103">
        <v>0.87834682592639202</v>
      </c>
      <c r="R103" s="106">
        <v>0.29270738971833998</v>
      </c>
      <c r="S103" s="106">
        <v>7.6133379264375994E-2</v>
      </c>
      <c r="T103">
        <v>0.807419964642763</v>
      </c>
      <c r="U103">
        <v>0.807419964642763</v>
      </c>
      <c r="V103">
        <v>1.7041736748974201</v>
      </c>
      <c r="W103">
        <v>3.46</v>
      </c>
      <c r="X103">
        <v>5.0199999999999996</v>
      </c>
      <c r="Y103">
        <v>481939</v>
      </c>
      <c r="Z103">
        <v>26774</v>
      </c>
      <c r="AA103">
        <v>1.91</v>
      </c>
      <c r="AB103">
        <v>18</v>
      </c>
      <c r="AC103">
        <v>11</v>
      </c>
      <c r="AD103">
        <v>7</v>
      </c>
      <c r="AE103">
        <v>61.11</v>
      </c>
      <c r="AF103">
        <v>13</v>
      </c>
      <c r="AG103">
        <v>8</v>
      </c>
      <c r="AH103">
        <v>3</v>
      </c>
      <c r="AI103">
        <v>7</v>
      </c>
    </row>
    <row r="104" spans="1:35" x14ac:dyDescent="0.2">
      <c r="A104" s="102">
        <v>1313</v>
      </c>
      <c r="B104">
        <v>3064</v>
      </c>
      <c r="C104" s="106" t="s">
        <v>1466</v>
      </c>
      <c r="D104" s="106" t="s">
        <v>1235</v>
      </c>
      <c r="E104">
        <v>2375</v>
      </c>
      <c r="F104">
        <v>2400</v>
      </c>
      <c r="G104">
        <v>400</v>
      </c>
      <c r="H104" s="106" t="s">
        <v>1213</v>
      </c>
      <c r="I104">
        <v>3401</v>
      </c>
      <c r="J104" s="106" t="s">
        <v>630</v>
      </c>
      <c r="K104" s="106" t="s">
        <v>1480</v>
      </c>
      <c r="L104">
        <v>1818</v>
      </c>
      <c r="M104">
        <v>1775</v>
      </c>
      <c r="N104">
        <v>500</v>
      </c>
      <c r="O104" s="106" t="s">
        <v>1210</v>
      </c>
      <c r="P104">
        <v>0.71242472091715503</v>
      </c>
      <c r="Q104">
        <v>0.86954047435686699</v>
      </c>
      <c r="R104" s="106">
        <v>0.13204883025204101</v>
      </c>
      <c r="S104" s="106">
        <v>5.30893048020596E-3</v>
      </c>
      <c r="T104">
        <v>-0.75462980597424101</v>
      </c>
      <c r="U104">
        <v>0.75462980597424101</v>
      </c>
      <c r="V104">
        <v>0.93249450440457005</v>
      </c>
      <c r="W104">
        <v>-3.6</v>
      </c>
      <c r="X104">
        <v>7.55</v>
      </c>
      <c r="Y104">
        <v>480891</v>
      </c>
      <c r="Z104">
        <v>22900</v>
      </c>
      <c r="AA104">
        <v>1.1000000000000001</v>
      </c>
      <c r="AB104">
        <v>21</v>
      </c>
      <c r="AC104">
        <v>16</v>
      </c>
      <c r="AD104">
        <v>5</v>
      </c>
      <c r="AE104">
        <v>76.19</v>
      </c>
      <c r="AF104">
        <v>10</v>
      </c>
      <c r="AG104">
        <v>9</v>
      </c>
      <c r="AH104">
        <v>5</v>
      </c>
      <c r="AI104">
        <v>7</v>
      </c>
    </row>
    <row r="105" spans="1:35" x14ac:dyDescent="0.2">
      <c r="A105" s="102">
        <v>2159</v>
      </c>
      <c r="B105">
        <v>4540</v>
      </c>
      <c r="C105" s="106" t="s">
        <v>1612</v>
      </c>
      <c r="D105" s="106" t="s">
        <v>1232</v>
      </c>
      <c r="E105">
        <v>2519</v>
      </c>
      <c r="F105">
        <v>2516</v>
      </c>
      <c r="G105">
        <v>400</v>
      </c>
      <c r="H105" s="106" t="s">
        <v>1213</v>
      </c>
      <c r="I105">
        <v>7278</v>
      </c>
      <c r="J105" s="106" t="s">
        <v>43</v>
      </c>
      <c r="K105" s="106" t="s">
        <v>1227</v>
      </c>
      <c r="L105">
        <v>2008</v>
      </c>
      <c r="M105">
        <v>2017</v>
      </c>
      <c r="N105">
        <v>500</v>
      </c>
      <c r="O105" s="106" t="s">
        <v>1210</v>
      </c>
      <c r="P105">
        <v>0.90604144098223804</v>
      </c>
      <c r="Q105">
        <v>0.82485346781376001</v>
      </c>
      <c r="R105" s="106">
        <v>0.191391848432508</v>
      </c>
      <c r="S105" s="106">
        <v>2.6716334808039697E-4</v>
      </c>
      <c r="T105">
        <v>-1.6601222147419701</v>
      </c>
      <c r="U105">
        <v>1.6601222147419701</v>
      </c>
      <c r="V105">
        <v>1.07831813138396</v>
      </c>
      <c r="W105">
        <v>-4.3899999999999997</v>
      </c>
      <c r="X105">
        <v>0.21</v>
      </c>
      <c r="Y105">
        <v>480771</v>
      </c>
      <c r="Z105">
        <v>36982</v>
      </c>
      <c r="AA105">
        <v>1.98</v>
      </c>
      <c r="AB105">
        <v>13</v>
      </c>
      <c r="AC105">
        <v>10</v>
      </c>
      <c r="AD105">
        <v>3</v>
      </c>
      <c r="AE105">
        <v>76.92</v>
      </c>
      <c r="AF105">
        <v>12</v>
      </c>
      <c r="AG105">
        <v>9</v>
      </c>
      <c r="AH105">
        <v>0</v>
      </c>
      <c r="AI105">
        <v>4</v>
      </c>
    </row>
    <row r="106" spans="1:35" x14ac:dyDescent="0.2">
      <c r="A106" s="102">
        <v>1012</v>
      </c>
      <c r="B106">
        <v>3591</v>
      </c>
      <c r="C106" s="106" t="s">
        <v>635</v>
      </c>
      <c r="D106" s="106" t="s">
        <v>1480</v>
      </c>
      <c r="E106">
        <v>2517</v>
      </c>
      <c r="F106">
        <v>2524</v>
      </c>
      <c r="G106">
        <v>400</v>
      </c>
      <c r="H106" s="106" t="s">
        <v>1210</v>
      </c>
      <c r="I106">
        <v>4045</v>
      </c>
      <c r="J106" s="106" t="s">
        <v>1519</v>
      </c>
      <c r="K106" s="106" t="s">
        <v>1234</v>
      </c>
      <c r="L106">
        <v>1094</v>
      </c>
      <c r="M106">
        <v>1078</v>
      </c>
      <c r="N106">
        <v>900</v>
      </c>
      <c r="O106" s="106" t="s">
        <v>1213</v>
      </c>
      <c r="P106">
        <v>0.73360210225121802</v>
      </c>
      <c r="Q106">
        <v>0.88508837815734698</v>
      </c>
      <c r="R106">
        <v>0.37339993831892498</v>
      </c>
      <c r="S106" s="106">
        <v>5.1382074452204799E-3</v>
      </c>
      <c r="T106">
        <v>0.149836785508704</v>
      </c>
      <c r="U106">
        <v>0.149836785508704</v>
      </c>
      <c r="V106">
        <v>0.92602721459929405</v>
      </c>
      <c r="W106">
        <v>0.39</v>
      </c>
      <c r="X106">
        <v>3.9</v>
      </c>
      <c r="Y106">
        <v>480606</v>
      </c>
      <c r="Z106">
        <v>25295</v>
      </c>
      <c r="AA106">
        <v>1.33</v>
      </c>
      <c r="AB106">
        <v>19</v>
      </c>
      <c r="AC106">
        <v>14</v>
      </c>
      <c r="AD106">
        <v>5</v>
      </c>
      <c r="AE106">
        <v>73.680000000000007</v>
      </c>
      <c r="AF106">
        <v>13</v>
      </c>
      <c r="AG106">
        <v>9</v>
      </c>
      <c r="AH106">
        <v>0</v>
      </c>
      <c r="AI106">
        <v>10</v>
      </c>
    </row>
    <row r="107" spans="1:35" x14ac:dyDescent="0.2">
      <c r="A107" s="102">
        <v>1787</v>
      </c>
      <c r="B107">
        <v>2503</v>
      </c>
      <c r="C107" s="106" t="s">
        <v>1981</v>
      </c>
      <c r="D107" s="106" t="s">
        <v>1237</v>
      </c>
      <c r="E107">
        <v>2109</v>
      </c>
      <c r="F107">
        <v>2075</v>
      </c>
      <c r="G107">
        <v>500</v>
      </c>
      <c r="H107" s="106" t="s">
        <v>1213</v>
      </c>
      <c r="I107">
        <v>5991</v>
      </c>
      <c r="J107" s="106" t="s">
        <v>1046</v>
      </c>
      <c r="K107" s="106" t="s">
        <v>1404</v>
      </c>
      <c r="L107">
        <v>828</v>
      </c>
      <c r="M107">
        <v>824</v>
      </c>
      <c r="N107">
        <v>1300</v>
      </c>
      <c r="O107" s="106" t="s">
        <v>1210</v>
      </c>
      <c r="P107">
        <v>0.57690602006880998</v>
      </c>
      <c r="Q107">
        <v>0.84490361996519803</v>
      </c>
      <c r="R107" s="15">
        <v>0.26815610827063402</v>
      </c>
      <c r="S107" s="106">
        <v>1.9092202451411501E-2</v>
      </c>
      <c r="T107">
        <v>-0.175281914347891</v>
      </c>
      <c r="U107">
        <v>0.175281914347891</v>
      </c>
      <c r="V107">
        <v>5.3089279236524102E-2</v>
      </c>
      <c r="W107">
        <v>-0.78</v>
      </c>
      <c r="X107">
        <v>3.25</v>
      </c>
      <c r="Y107">
        <v>479857</v>
      </c>
      <c r="Z107">
        <v>29991</v>
      </c>
      <c r="AA107">
        <v>1.52</v>
      </c>
      <c r="AB107">
        <v>16</v>
      </c>
      <c r="AC107">
        <v>12</v>
      </c>
      <c r="AD107">
        <v>4</v>
      </c>
      <c r="AE107">
        <v>75</v>
      </c>
      <c r="AF107">
        <v>9</v>
      </c>
      <c r="AG107">
        <v>11</v>
      </c>
      <c r="AH107">
        <v>2</v>
      </c>
      <c r="AI107">
        <v>3</v>
      </c>
    </row>
    <row r="108" spans="1:35" x14ac:dyDescent="0.2">
      <c r="A108" s="102">
        <v>2068</v>
      </c>
      <c r="B108">
        <v>4005</v>
      </c>
      <c r="C108" s="106" t="s">
        <v>1445</v>
      </c>
      <c r="D108" s="106" t="s">
        <v>1234</v>
      </c>
      <c r="E108">
        <v>398</v>
      </c>
      <c r="F108">
        <v>393</v>
      </c>
      <c r="G108">
        <v>2700</v>
      </c>
      <c r="H108" s="106" t="s">
        <v>1213</v>
      </c>
      <c r="I108">
        <v>5301</v>
      </c>
      <c r="J108" s="106" t="s">
        <v>689</v>
      </c>
      <c r="K108" s="106" t="s">
        <v>1209</v>
      </c>
      <c r="L108">
        <v>935</v>
      </c>
      <c r="M108">
        <v>965</v>
      </c>
      <c r="N108">
        <v>1100</v>
      </c>
      <c r="O108" s="106" t="s">
        <v>1210</v>
      </c>
      <c r="P108">
        <v>0.85904388455601399</v>
      </c>
      <c r="Q108">
        <v>0.830056412748298</v>
      </c>
      <c r="R108" s="15">
        <v>1.6814503408402601E-2</v>
      </c>
      <c r="S108" s="15">
        <v>2.9978163230490902E-5</v>
      </c>
      <c r="T108">
        <v>-3.4725516122484401</v>
      </c>
      <c r="U108">
        <v>3.4725516122484401</v>
      </c>
      <c r="V108">
        <v>2.4888565372206801</v>
      </c>
      <c r="W108">
        <v>-12.55</v>
      </c>
      <c r="X108">
        <v>0.04</v>
      </c>
      <c r="Y108">
        <v>477458</v>
      </c>
      <c r="Z108">
        <v>23873</v>
      </c>
      <c r="AA108">
        <v>1.1499999999999999</v>
      </c>
      <c r="AB108">
        <v>20</v>
      </c>
      <c r="AC108">
        <v>14</v>
      </c>
      <c r="AD108">
        <v>6</v>
      </c>
      <c r="AE108">
        <v>70</v>
      </c>
      <c r="AF108">
        <v>8</v>
      </c>
      <c r="AG108">
        <v>14</v>
      </c>
      <c r="AH108">
        <v>5</v>
      </c>
      <c r="AI108">
        <v>1</v>
      </c>
    </row>
    <row r="109" spans="1:35" x14ac:dyDescent="0.2">
      <c r="A109" s="102">
        <v>134</v>
      </c>
      <c r="B109">
        <v>1893</v>
      </c>
      <c r="C109" s="106" t="s">
        <v>1599</v>
      </c>
      <c r="D109" s="106" t="s">
        <v>1220</v>
      </c>
      <c r="E109">
        <v>580</v>
      </c>
      <c r="F109">
        <v>575</v>
      </c>
      <c r="G109">
        <v>1900</v>
      </c>
      <c r="H109" s="106" t="s">
        <v>1213</v>
      </c>
      <c r="I109">
        <v>8604</v>
      </c>
      <c r="J109" s="106" t="s">
        <v>436</v>
      </c>
      <c r="K109" s="106" t="s">
        <v>1396</v>
      </c>
      <c r="L109">
        <v>488</v>
      </c>
      <c r="M109">
        <v>479.5</v>
      </c>
      <c r="N109">
        <v>2300</v>
      </c>
      <c r="O109" s="106" t="s">
        <v>1210</v>
      </c>
      <c r="P109">
        <v>0.72943216170672998</v>
      </c>
      <c r="Q109">
        <v>0.94211258617437599</v>
      </c>
      <c r="R109" s="15">
        <v>0.32520321785554301</v>
      </c>
      <c r="S109" s="106">
        <v>4.1363340194294801E-2</v>
      </c>
      <c r="T109">
        <v>-6.6299529426413706E-2</v>
      </c>
      <c r="U109">
        <v>6.6299529426413706E-2</v>
      </c>
      <c r="V109">
        <v>0.38102501987394999</v>
      </c>
      <c r="W109">
        <v>-0.22</v>
      </c>
      <c r="X109">
        <v>0.95</v>
      </c>
      <c r="Y109">
        <v>477293</v>
      </c>
      <c r="Z109">
        <v>23865</v>
      </c>
      <c r="AA109">
        <v>1.1100000000000001</v>
      </c>
      <c r="AB109">
        <v>20</v>
      </c>
      <c r="AC109">
        <v>15</v>
      </c>
      <c r="AD109">
        <v>5</v>
      </c>
      <c r="AE109">
        <v>75</v>
      </c>
      <c r="AF109">
        <v>12</v>
      </c>
      <c r="AG109">
        <v>11</v>
      </c>
      <c r="AH109">
        <v>5</v>
      </c>
      <c r="AI109">
        <v>4</v>
      </c>
    </row>
    <row r="110" spans="1:35" x14ac:dyDescent="0.2">
      <c r="A110" s="102">
        <v>1454</v>
      </c>
      <c r="B110">
        <v>3291</v>
      </c>
      <c r="C110" s="106" t="s">
        <v>56</v>
      </c>
      <c r="D110" s="106" t="s">
        <v>1231</v>
      </c>
      <c r="E110">
        <v>1476</v>
      </c>
      <c r="F110">
        <v>1459</v>
      </c>
      <c r="G110">
        <v>700</v>
      </c>
      <c r="H110" s="106" t="s">
        <v>1213</v>
      </c>
      <c r="I110">
        <v>4540</v>
      </c>
      <c r="J110" s="106" t="s">
        <v>1612</v>
      </c>
      <c r="K110" s="106" t="s">
        <v>1232</v>
      </c>
      <c r="L110">
        <v>2519</v>
      </c>
      <c r="M110">
        <v>2516</v>
      </c>
      <c r="N110">
        <v>400</v>
      </c>
      <c r="O110" s="106" t="s">
        <v>1210</v>
      </c>
      <c r="P110">
        <v>0.93210004383452605</v>
      </c>
      <c r="Q110">
        <v>0.86180616618820904</v>
      </c>
      <c r="R110" s="106">
        <v>1.6356403243819598E-2</v>
      </c>
      <c r="S110">
        <v>3.3331426382647899E-3</v>
      </c>
      <c r="T110">
        <v>-1.12362979691577</v>
      </c>
      <c r="U110">
        <v>1.12362979691577</v>
      </c>
      <c r="V110">
        <v>0.69592332881550201</v>
      </c>
      <c r="W110">
        <v>-3.39</v>
      </c>
      <c r="X110">
        <v>1.48</v>
      </c>
      <c r="Y110">
        <v>476404</v>
      </c>
      <c r="Z110">
        <v>34029</v>
      </c>
      <c r="AA110">
        <v>1.83</v>
      </c>
      <c r="AB110">
        <v>14</v>
      </c>
      <c r="AC110">
        <v>10</v>
      </c>
      <c r="AD110">
        <v>4</v>
      </c>
      <c r="AE110">
        <v>71.430000000000007</v>
      </c>
      <c r="AF110">
        <v>14</v>
      </c>
      <c r="AG110">
        <v>7</v>
      </c>
      <c r="AH110">
        <v>2</v>
      </c>
      <c r="AI110">
        <v>5</v>
      </c>
    </row>
    <row r="111" spans="1:35" x14ac:dyDescent="0.2">
      <c r="A111" s="102">
        <v>219</v>
      </c>
      <c r="B111">
        <v>4536</v>
      </c>
      <c r="C111" s="106" t="s">
        <v>1488</v>
      </c>
      <c r="D111" s="106" t="s">
        <v>1232</v>
      </c>
      <c r="E111">
        <v>1782</v>
      </c>
      <c r="F111">
        <v>1732</v>
      </c>
      <c r="G111">
        <v>600</v>
      </c>
      <c r="H111" s="106" t="s">
        <v>1213</v>
      </c>
      <c r="I111">
        <v>9934</v>
      </c>
      <c r="J111" s="106" t="s">
        <v>1403</v>
      </c>
      <c r="K111" s="106" t="s">
        <v>1217</v>
      </c>
      <c r="L111">
        <v>2400</v>
      </c>
      <c r="M111">
        <v>2391</v>
      </c>
      <c r="N111">
        <v>400</v>
      </c>
      <c r="O111" s="106" t="s">
        <v>1210</v>
      </c>
      <c r="P111">
        <v>0.61257027542028997</v>
      </c>
      <c r="Q111">
        <v>0.933099912090532</v>
      </c>
      <c r="R111" s="106">
        <v>0.33613464542820898</v>
      </c>
      <c r="S111">
        <v>2.9810471298603002E-3</v>
      </c>
      <c r="T111">
        <v>-1.42288904932628</v>
      </c>
      <c r="U111">
        <v>1.42288904932628</v>
      </c>
      <c r="V111">
        <v>1.13519942050533</v>
      </c>
      <c r="W111">
        <v>-5.27</v>
      </c>
      <c r="X111">
        <v>8.66</v>
      </c>
      <c r="Y111">
        <v>475923</v>
      </c>
      <c r="Z111">
        <v>22663</v>
      </c>
      <c r="AA111">
        <v>1.0900000000000001</v>
      </c>
      <c r="AB111">
        <v>21</v>
      </c>
      <c r="AC111">
        <v>15</v>
      </c>
      <c r="AD111">
        <v>6</v>
      </c>
      <c r="AE111">
        <v>71.430000000000007</v>
      </c>
      <c r="AF111">
        <v>13</v>
      </c>
      <c r="AG111">
        <v>7</v>
      </c>
      <c r="AH111">
        <v>2</v>
      </c>
      <c r="AI111">
        <v>12</v>
      </c>
    </row>
    <row r="112" spans="1:35" x14ac:dyDescent="0.2">
      <c r="A112" s="102">
        <v>2475</v>
      </c>
      <c r="B112">
        <v>4045</v>
      </c>
      <c r="C112" s="106" t="s">
        <v>1519</v>
      </c>
      <c r="D112" s="106" t="s">
        <v>1234</v>
      </c>
      <c r="E112">
        <v>1094</v>
      </c>
      <c r="F112">
        <v>1078</v>
      </c>
      <c r="G112">
        <v>900</v>
      </c>
      <c r="H112" s="106" t="s">
        <v>1210</v>
      </c>
      <c r="I112">
        <v>4204</v>
      </c>
      <c r="J112" s="106" t="s">
        <v>227</v>
      </c>
      <c r="K112" s="106" t="s">
        <v>1234</v>
      </c>
      <c r="L112">
        <v>1638</v>
      </c>
      <c r="M112">
        <v>1609</v>
      </c>
      <c r="N112">
        <v>600</v>
      </c>
      <c r="O112" s="106" t="s">
        <v>1213</v>
      </c>
      <c r="P112">
        <v>0.76569133988031002</v>
      </c>
      <c r="Q112">
        <v>0.80957448019783296</v>
      </c>
      <c r="R112">
        <v>0.27099847779278902</v>
      </c>
      <c r="S112">
        <v>7.1971810832892905E-2</v>
      </c>
      <c r="T112">
        <v>6.2638216596749799E-2</v>
      </c>
      <c r="U112">
        <v>6.2638216596749799E-2</v>
      </c>
      <c r="V112">
        <v>0.50887180356361805</v>
      </c>
      <c r="W112">
        <v>0.14000000000000001</v>
      </c>
      <c r="X112">
        <v>0.5</v>
      </c>
      <c r="Y112">
        <v>474166</v>
      </c>
      <c r="Z112">
        <v>26343</v>
      </c>
      <c r="AA112">
        <v>1.31</v>
      </c>
      <c r="AB112">
        <v>18</v>
      </c>
      <c r="AC112">
        <v>15</v>
      </c>
      <c r="AD112">
        <v>3</v>
      </c>
      <c r="AE112">
        <v>83.33</v>
      </c>
      <c r="AF112">
        <v>12</v>
      </c>
      <c r="AG112">
        <v>10</v>
      </c>
      <c r="AH112">
        <v>1</v>
      </c>
      <c r="AI112">
        <v>7</v>
      </c>
    </row>
    <row r="113" spans="1:35" x14ac:dyDescent="0.2">
      <c r="A113" s="102">
        <v>1941</v>
      </c>
      <c r="B113">
        <v>2327</v>
      </c>
      <c r="C113" s="106" t="s">
        <v>1597</v>
      </c>
      <c r="D113" s="106" t="s">
        <v>1212</v>
      </c>
      <c r="E113">
        <v>3000</v>
      </c>
      <c r="F113">
        <v>2992</v>
      </c>
      <c r="G113">
        <v>300</v>
      </c>
      <c r="H113" s="106" t="s">
        <v>1210</v>
      </c>
      <c r="I113">
        <v>4091</v>
      </c>
      <c r="J113" s="106" t="s">
        <v>1945</v>
      </c>
      <c r="K113" s="106" t="s">
        <v>1234</v>
      </c>
      <c r="L113">
        <v>1981</v>
      </c>
      <c r="M113">
        <v>1931</v>
      </c>
      <c r="N113">
        <v>500</v>
      </c>
      <c r="O113" s="106" t="s">
        <v>1213</v>
      </c>
      <c r="P113">
        <v>0.73155100973496101</v>
      </c>
      <c r="Q113">
        <v>0.83707916952832795</v>
      </c>
      <c r="R113" s="15">
        <v>0.43567318051564902</v>
      </c>
      <c r="S113" s="106">
        <v>1.4581075783303201E-2</v>
      </c>
      <c r="T113">
        <v>0.90230817309654499</v>
      </c>
      <c r="U113">
        <v>0.90230817309654499</v>
      </c>
      <c r="V113">
        <v>0.59861524006243005</v>
      </c>
      <c r="W113">
        <v>4.09</v>
      </c>
      <c r="X113">
        <v>7.56</v>
      </c>
      <c r="Y113">
        <v>469499</v>
      </c>
      <c r="Z113">
        <v>29344</v>
      </c>
      <c r="AA113">
        <v>1.54</v>
      </c>
      <c r="AB113">
        <v>16</v>
      </c>
      <c r="AC113">
        <v>12</v>
      </c>
      <c r="AD113">
        <v>4</v>
      </c>
      <c r="AE113">
        <v>75</v>
      </c>
      <c r="AF113">
        <v>12</v>
      </c>
      <c r="AG113">
        <v>10</v>
      </c>
      <c r="AH113">
        <v>2</v>
      </c>
      <c r="AI113">
        <v>4</v>
      </c>
    </row>
    <row r="114" spans="1:35" x14ac:dyDescent="0.2">
      <c r="A114" s="102">
        <v>53</v>
      </c>
      <c r="B114">
        <v>1928</v>
      </c>
      <c r="C114" s="106" t="s">
        <v>217</v>
      </c>
      <c r="D114" s="106" t="s">
        <v>1220</v>
      </c>
      <c r="E114">
        <v>2126</v>
      </c>
      <c r="F114">
        <v>2117</v>
      </c>
      <c r="G114">
        <v>500</v>
      </c>
      <c r="H114" s="106" t="s">
        <v>1213</v>
      </c>
      <c r="I114">
        <v>4062</v>
      </c>
      <c r="J114" s="106" t="s">
        <v>229</v>
      </c>
      <c r="K114" s="106" t="s">
        <v>1215</v>
      </c>
      <c r="L114">
        <v>2462</v>
      </c>
      <c r="M114">
        <v>2389</v>
      </c>
      <c r="N114">
        <v>400</v>
      </c>
      <c r="O114" s="106" t="s">
        <v>1210</v>
      </c>
      <c r="P114">
        <v>0.54685467474486005</v>
      </c>
      <c r="Q114">
        <v>0.95631355873413604</v>
      </c>
      <c r="R114">
        <v>0.18816691482124301</v>
      </c>
      <c r="S114" s="106">
        <v>4.3905121422136699E-2</v>
      </c>
      <c r="T114">
        <v>-0.84530974571565998</v>
      </c>
      <c r="U114">
        <v>0.84530974571565998</v>
      </c>
      <c r="V114">
        <v>1.8276818503172101</v>
      </c>
      <c r="W114">
        <v>-2.73</v>
      </c>
      <c r="X114">
        <v>10.77</v>
      </c>
      <c r="Y114">
        <v>466914</v>
      </c>
      <c r="Z114">
        <v>29182</v>
      </c>
      <c r="AA114">
        <v>1.54</v>
      </c>
      <c r="AB114">
        <v>16</v>
      </c>
      <c r="AC114">
        <v>13</v>
      </c>
      <c r="AD114">
        <v>3</v>
      </c>
      <c r="AE114">
        <v>81.25</v>
      </c>
      <c r="AF114">
        <v>11</v>
      </c>
      <c r="AG114">
        <v>9</v>
      </c>
      <c r="AH114">
        <v>2</v>
      </c>
      <c r="AI114">
        <v>5</v>
      </c>
    </row>
    <row r="115" spans="1:35" x14ac:dyDescent="0.2">
      <c r="A115" s="102">
        <v>206</v>
      </c>
      <c r="B115">
        <v>4185</v>
      </c>
      <c r="C115" s="106" t="s">
        <v>1595</v>
      </c>
      <c r="D115" s="106" t="s">
        <v>1234</v>
      </c>
      <c r="E115">
        <v>1941</v>
      </c>
      <c r="F115">
        <v>1900</v>
      </c>
      <c r="G115">
        <v>400</v>
      </c>
      <c r="H115" s="106" t="s">
        <v>1210</v>
      </c>
      <c r="I115">
        <v>6370</v>
      </c>
      <c r="J115" s="106" t="s">
        <v>1446</v>
      </c>
      <c r="K115" s="106" t="s">
        <v>1222</v>
      </c>
      <c r="L115">
        <v>2840</v>
      </c>
      <c r="M115">
        <v>2795</v>
      </c>
      <c r="N115">
        <v>300</v>
      </c>
      <c r="O115" s="106" t="s">
        <v>1213</v>
      </c>
      <c r="P115">
        <v>0.54593059616825401</v>
      </c>
      <c r="Q115">
        <v>0.934956666672345</v>
      </c>
      <c r="R115">
        <v>5.6542017723959302E-2</v>
      </c>
      <c r="S115" s="15">
        <v>3.9359984721418402E-4</v>
      </c>
      <c r="T115">
        <v>2.0903043934096699</v>
      </c>
      <c r="U115">
        <v>2.0903043934096699</v>
      </c>
      <c r="V115">
        <v>2.0291504441159902</v>
      </c>
      <c r="W115">
        <v>6.33</v>
      </c>
      <c r="X115">
        <v>9.36</v>
      </c>
      <c r="Y115">
        <v>465773</v>
      </c>
      <c r="Z115">
        <v>31052</v>
      </c>
      <c r="AA115">
        <v>1.62</v>
      </c>
      <c r="AB115">
        <v>15</v>
      </c>
      <c r="AC115">
        <v>12</v>
      </c>
      <c r="AD115">
        <v>3</v>
      </c>
      <c r="AE115">
        <v>80</v>
      </c>
      <c r="AF115">
        <v>13</v>
      </c>
      <c r="AG115">
        <v>8</v>
      </c>
      <c r="AH115">
        <v>1</v>
      </c>
      <c r="AI115">
        <v>6</v>
      </c>
    </row>
    <row r="116" spans="1:35" x14ac:dyDescent="0.2">
      <c r="A116" s="102">
        <v>1503</v>
      </c>
      <c r="B116">
        <v>4516</v>
      </c>
      <c r="C116" s="106" t="s">
        <v>1626</v>
      </c>
      <c r="D116" s="106" t="s">
        <v>1232</v>
      </c>
      <c r="E116">
        <v>7960</v>
      </c>
      <c r="F116">
        <v>7990</v>
      </c>
      <c r="G116">
        <v>100</v>
      </c>
      <c r="H116" s="106" t="s">
        <v>1210</v>
      </c>
      <c r="I116">
        <v>6925</v>
      </c>
      <c r="J116" s="106" t="s">
        <v>1603</v>
      </c>
      <c r="K116" s="106" t="s">
        <v>1215</v>
      </c>
      <c r="L116">
        <v>1345</v>
      </c>
      <c r="M116">
        <v>1350</v>
      </c>
      <c r="N116">
        <v>600</v>
      </c>
      <c r="O116" s="106" t="s">
        <v>1213</v>
      </c>
      <c r="P116">
        <v>0.71275835186389502</v>
      </c>
      <c r="Q116">
        <v>0.858875099346883</v>
      </c>
      <c r="R116">
        <v>0.121818333791539</v>
      </c>
      <c r="S116">
        <v>6.5839129335358701E-3</v>
      </c>
      <c r="T116">
        <v>6.7306005305264094E-2</v>
      </c>
      <c r="U116">
        <v>6.7306005305264094E-2</v>
      </c>
      <c r="V116">
        <v>1.31817014313227E-2</v>
      </c>
      <c r="W116">
        <v>0.27</v>
      </c>
      <c r="X116">
        <v>1.38</v>
      </c>
      <c r="Y116">
        <v>464991</v>
      </c>
      <c r="Z116">
        <v>21136</v>
      </c>
      <c r="AA116">
        <v>1.25</v>
      </c>
      <c r="AB116">
        <v>22</v>
      </c>
      <c r="AC116">
        <v>16</v>
      </c>
      <c r="AD116">
        <v>6</v>
      </c>
      <c r="AE116">
        <v>72.73</v>
      </c>
      <c r="AF116">
        <v>9</v>
      </c>
      <c r="AG116">
        <v>13</v>
      </c>
      <c r="AH116">
        <v>6</v>
      </c>
      <c r="AI116">
        <v>3</v>
      </c>
    </row>
    <row r="117" spans="1:35" x14ac:dyDescent="0.2">
      <c r="A117" s="102">
        <v>2604</v>
      </c>
      <c r="B117">
        <v>4204</v>
      </c>
      <c r="C117" s="106" t="s">
        <v>227</v>
      </c>
      <c r="D117" s="106" t="s">
        <v>1234</v>
      </c>
      <c r="E117">
        <v>1638</v>
      </c>
      <c r="F117">
        <v>1609</v>
      </c>
      <c r="G117">
        <v>600</v>
      </c>
      <c r="H117" s="106" t="s">
        <v>1210</v>
      </c>
      <c r="I117">
        <v>9303</v>
      </c>
      <c r="J117" s="106" t="s">
        <v>1591</v>
      </c>
      <c r="K117" s="106" t="s">
        <v>1610</v>
      </c>
      <c r="L117">
        <v>1288</v>
      </c>
      <c r="M117">
        <v>1263</v>
      </c>
      <c r="N117">
        <v>800</v>
      </c>
      <c r="O117" s="106" t="s">
        <v>1213</v>
      </c>
      <c r="P117">
        <v>0.843916492154963</v>
      </c>
      <c r="Q117">
        <v>0.80224387082529502</v>
      </c>
      <c r="R117" s="106">
        <v>3.9137481319603901E-2</v>
      </c>
      <c r="S117" s="106">
        <v>3.1212967141485502E-3</v>
      </c>
      <c r="T117">
        <v>0.215106743166811</v>
      </c>
      <c r="U117">
        <v>0.215106743166811</v>
      </c>
      <c r="V117">
        <v>0.17409613495571299</v>
      </c>
      <c r="W117">
        <v>0.4</v>
      </c>
      <c r="X117">
        <v>4.66</v>
      </c>
      <c r="Y117">
        <v>464028</v>
      </c>
      <c r="Z117">
        <v>27296</v>
      </c>
      <c r="AA117">
        <v>1.35</v>
      </c>
      <c r="AB117">
        <v>17</v>
      </c>
      <c r="AC117">
        <v>11</v>
      </c>
      <c r="AD117">
        <v>6</v>
      </c>
      <c r="AE117">
        <v>64.709999999999994</v>
      </c>
      <c r="AF117">
        <v>13</v>
      </c>
      <c r="AG117">
        <v>9</v>
      </c>
      <c r="AH117">
        <v>1</v>
      </c>
      <c r="AI117">
        <v>7</v>
      </c>
    </row>
    <row r="118" spans="1:35" x14ac:dyDescent="0.2">
      <c r="A118" s="102">
        <v>938</v>
      </c>
      <c r="B118">
        <v>1332</v>
      </c>
      <c r="C118" s="106" t="s">
        <v>1600</v>
      </c>
      <c r="D118" s="106" t="s">
        <v>1326</v>
      </c>
      <c r="E118">
        <v>514</v>
      </c>
      <c r="F118">
        <v>511</v>
      </c>
      <c r="G118">
        <v>2000</v>
      </c>
      <c r="H118" s="106" t="s">
        <v>1213</v>
      </c>
      <c r="I118">
        <v>9506</v>
      </c>
      <c r="J118" s="106" t="s">
        <v>1266</v>
      </c>
      <c r="K118" s="106" t="s">
        <v>1267</v>
      </c>
      <c r="L118">
        <v>965</v>
      </c>
      <c r="M118">
        <v>948</v>
      </c>
      <c r="N118">
        <v>1100</v>
      </c>
      <c r="O118" s="106" t="s">
        <v>1210</v>
      </c>
      <c r="P118">
        <v>0.82956921851250798</v>
      </c>
      <c r="Q118">
        <v>0.88920586758686604</v>
      </c>
      <c r="R118">
        <v>1.0243234729434499E-2</v>
      </c>
      <c r="S118" s="15">
        <v>3.2522677440681803E-2</v>
      </c>
      <c r="T118">
        <v>-2.93713421552994</v>
      </c>
      <c r="U118">
        <v>2.93713421552994</v>
      </c>
      <c r="V118">
        <v>2.6320890117014</v>
      </c>
      <c r="W118">
        <v>-9.2899999999999991</v>
      </c>
      <c r="X118">
        <v>1.99</v>
      </c>
      <c r="Y118">
        <v>462997</v>
      </c>
      <c r="Z118">
        <v>22047</v>
      </c>
      <c r="AA118">
        <v>1.05</v>
      </c>
      <c r="AB118">
        <v>21</v>
      </c>
      <c r="AC118">
        <v>14</v>
      </c>
      <c r="AD118">
        <v>7</v>
      </c>
      <c r="AE118">
        <v>66.67</v>
      </c>
      <c r="AF118">
        <v>12</v>
      </c>
      <c r="AG118">
        <v>10</v>
      </c>
      <c r="AH118">
        <v>2</v>
      </c>
      <c r="AI118">
        <v>9</v>
      </c>
    </row>
    <row r="119" spans="1:35" x14ac:dyDescent="0.2">
      <c r="A119" s="102">
        <v>864</v>
      </c>
      <c r="B119">
        <v>1942</v>
      </c>
      <c r="C119" s="106" t="s">
        <v>1616</v>
      </c>
      <c r="D119" s="106" t="s">
        <v>1220</v>
      </c>
      <c r="E119">
        <v>921</v>
      </c>
      <c r="F119">
        <v>915</v>
      </c>
      <c r="G119">
        <v>1100</v>
      </c>
      <c r="H119" s="106" t="s">
        <v>1210</v>
      </c>
      <c r="I119">
        <v>1969</v>
      </c>
      <c r="J119" s="106" t="s">
        <v>1557</v>
      </c>
      <c r="K119" s="106" t="s">
        <v>1220</v>
      </c>
      <c r="L119">
        <v>1684</v>
      </c>
      <c r="M119">
        <v>1668</v>
      </c>
      <c r="N119">
        <v>600</v>
      </c>
      <c r="O119" s="106" t="s">
        <v>1213</v>
      </c>
      <c r="P119">
        <v>0.88688154464865299</v>
      </c>
      <c r="Q119">
        <v>0.89306774687799195</v>
      </c>
      <c r="R119" s="106">
        <v>7.6147464667491102E-2</v>
      </c>
      <c r="S119" s="106">
        <v>8.7854996489775794E-2</v>
      </c>
      <c r="T119">
        <v>0.34005476398002998</v>
      </c>
      <c r="U119">
        <v>0.34005476398002998</v>
      </c>
      <c r="V119">
        <v>0.637898771664828</v>
      </c>
      <c r="W119">
        <v>0.67</v>
      </c>
      <c r="X119">
        <v>0.56999999999999995</v>
      </c>
      <c r="Y119">
        <v>461612</v>
      </c>
      <c r="Z119">
        <v>27154</v>
      </c>
      <c r="AA119">
        <v>1.27</v>
      </c>
      <c r="AB119">
        <v>17</v>
      </c>
      <c r="AC119">
        <v>13</v>
      </c>
      <c r="AD119">
        <v>4</v>
      </c>
      <c r="AE119">
        <v>76.47</v>
      </c>
      <c r="AF119">
        <v>14</v>
      </c>
      <c r="AG119">
        <v>8</v>
      </c>
      <c r="AH119">
        <v>0</v>
      </c>
      <c r="AI119">
        <v>9</v>
      </c>
    </row>
    <row r="120" spans="1:35" x14ac:dyDescent="0.2">
      <c r="A120" s="102">
        <v>243</v>
      </c>
      <c r="B120">
        <v>6287</v>
      </c>
      <c r="C120" s="106" t="s">
        <v>1309</v>
      </c>
      <c r="D120" s="106" t="s">
        <v>1222</v>
      </c>
      <c r="E120">
        <v>2465</v>
      </c>
      <c r="F120">
        <v>2431</v>
      </c>
      <c r="G120">
        <v>400</v>
      </c>
      <c r="H120" s="106" t="s">
        <v>1213</v>
      </c>
      <c r="I120">
        <v>6925</v>
      </c>
      <c r="J120" s="106" t="s">
        <v>1603</v>
      </c>
      <c r="K120" s="106" t="s">
        <v>1215</v>
      </c>
      <c r="L120">
        <v>1345</v>
      </c>
      <c r="M120">
        <v>1350</v>
      </c>
      <c r="N120">
        <v>700</v>
      </c>
      <c r="O120" s="106" t="s">
        <v>1210</v>
      </c>
      <c r="P120">
        <v>0.84936582198577704</v>
      </c>
      <c r="Q120">
        <v>0.93083084694964002</v>
      </c>
      <c r="R120" s="106">
        <v>0.48006394115308398</v>
      </c>
      <c r="S120" s="15">
        <v>2.1547426079608599E-2</v>
      </c>
      <c r="T120">
        <v>-2.2657168401663901</v>
      </c>
      <c r="U120">
        <v>2.2657168401663901</v>
      </c>
      <c r="V120">
        <v>1.838982608821</v>
      </c>
      <c r="W120">
        <v>-10.61</v>
      </c>
      <c r="X120">
        <v>2.82</v>
      </c>
      <c r="Y120">
        <v>460912</v>
      </c>
      <c r="Z120">
        <v>23046</v>
      </c>
      <c r="AA120">
        <v>1.2</v>
      </c>
      <c r="AB120">
        <v>20</v>
      </c>
      <c r="AC120">
        <v>15</v>
      </c>
      <c r="AD120">
        <v>5</v>
      </c>
      <c r="AE120">
        <v>75</v>
      </c>
      <c r="AF120">
        <v>12</v>
      </c>
      <c r="AG120">
        <v>13</v>
      </c>
      <c r="AH120">
        <v>3</v>
      </c>
      <c r="AI120">
        <v>4</v>
      </c>
    </row>
    <row r="121" spans="1:35" x14ac:dyDescent="0.2">
      <c r="A121" s="102">
        <v>854</v>
      </c>
      <c r="B121">
        <v>3941</v>
      </c>
      <c r="C121" s="106" t="s">
        <v>1989</v>
      </c>
      <c r="D121" s="106" t="s">
        <v>1421</v>
      </c>
      <c r="E121">
        <v>733</v>
      </c>
      <c r="F121">
        <v>731</v>
      </c>
      <c r="G121">
        <v>900</v>
      </c>
      <c r="H121" s="106" t="s">
        <v>1213</v>
      </c>
      <c r="I121">
        <v>9627</v>
      </c>
      <c r="J121" s="106" t="s">
        <v>1815</v>
      </c>
      <c r="K121" s="106" t="s">
        <v>1235</v>
      </c>
      <c r="L121">
        <v>6250</v>
      </c>
      <c r="M121">
        <v>6240</v>
      </c>
      <c r="N121">
        <v>100</v>
      </c>
      <c r="O121" s="106" t="s">
        <v>1210</v>
      </c>
      <c r="P121">
        <v>0.59249763528374599</v>
      </c>
      <c r="Q121">
        <v>0.89360772568311397</v>
      </c>
      <c r="R121" s="106">
        <v>2.99997391162392E-2</v>
      </c>
      <c r="S121" s="15">
        <v>2.0655187191528E-2</v>
      </c>
      <c r="T121">
        <v>-1.36082544785522</v>
      </c>
      <c r="U121">
        <v>1.36082544785522</v>
      </c>
      <c r="V121">
        <v>0.65806225332008195</v>
      </c>
      <c r="W121">
        <v>-4.76</v>
      </c>
      <c r="X121">
        <v>5.43</v>
      </c>
      <c r="Y121">
        <v>460622</v>
      </c>
      <c r="Z121">
        <v>24243</v>
      </c>
      <c r="AA121">
        <v>1.58</v>
      </c>
      <c r="AB121">
        <v>19</v>
      </c>
      <c r="AC121">
        <v>13</v>
      </c>
      <c r="AD121">
        <v>6</v>
      </c>
      <c r="AE121">
        <v>68.42</v>
      </c>
      <c r="AF121">
        <v>10</v>
      </c>
      <c r="AG121">
        <v>11</v>
      </c>
      <c r="AH121">
        <v>3</v>
      </c>
      <c r="AI121">
        <v>5</v>
      </c>
    </row>
    <row r="122" spans="1:35" x14ac:dyDescent="0.2">
      <c r="A122" s="102">
        <v>918</v>
      </c>
      <c r="B122">
        <v>1414</v>
      </c>
      <c r="C122" s="106" t="s">
        <v>1385</v>
      </c>
      <c r="D122" s="106" t="s">
        <v>1220</v>
      </c>
      <c r="E122">
        <v>3930</v>
      </c>
      <c r="F122">
        <v>3940</v>
      </c>
      <c r="G122">
        <v>200</v>
      </c>
      <c r="H122" s="106" t="s">
        <v>1210</v>
      </c>
      <c r="I122">
        <v>3563</v>
      </c>
      <c r="J122" s="106" t="s">
        <v>1407</v>
      </c>
      <c r="K122" s="106" t="s">
        <v>1235</v>
      </c>
      <c r="L122">
        <v>7470</v>
      </c>
      <c r="M122">
        <v>7700</v>
      </c>
      <c r="N122">
        <v>100</v>
      </c>
      <c r="O122" s="106" t="s">
        <v>1213</v>
      </c>
      <c r="P122">
        <v>0.75731134577505299</v>
      </c>
      <c r="Q122">
        <v>0.89049520537806803</v>
      </c>
      <c r="R122" s="15">
        <v>0.31473265761637398</v>
      </c>
      <c r="S122" s="15">
        <v>1.62845547075358E-2</v>
      </c>
      <c r="T122">
        <v>0.763914546080803</v>
      </c>
      <c r="U122">
        <v>0.763914546080803</v>
      </c>
      <c r="V122">
        <v>0.52479513910261899</v>
      </c>
      <c r="W122">
        <v>3.33</v>
      </c>
      <c r="X122">
        <v>2.34</v>
      </c>
      <c r="Y122">
        <v>459239</v>
      </c>
      <c r="Z122">
        <v>41749</v>
      </c>
      <c r="AA122">
        <v>2.52</v>
      </c>
      <c r="AB122">
        <v>11</v>
      </c>
      <c r="AC122">
        <v>10</v>
      </c>
      <c r="AD122">
        <v>1</v>
      </c>
      <c r="AE122">
        <v>90.91</v>
      </c>
      <c r="AF122">
        <v>9</v>
      </c>
      <c r="AG122">
        <v>9</v>
      </c>
      <c r="AH122">
        <v>1</v>
      </c>
      <c r="AI122">
        <v>1</v>
      </c>
    </row>
    <row r="123" spans="1:35" x14ac:dyDescent="0.2">
      <c r="A123" s="102">
        <v>1541</v>
      </c>
      <c r="B123">
        <v>8113</v>
      </c>
      <c r="C123" s="106" t="s">
        <v>1548</v>
      </c>
      <c r="D123" s="106" t="s">
        <v>1234</v>
      </c>
      <c r="E123">
        <v>3555</v>
      </c>
      <c r="F123">
        <v>3498</v>
      </c>
      <c r="G123">
        <v>300</v>
      </c>
      <c r="H123" s="106" t="s">
        <v>1213</v>
      </c>
      <c r="I123">
        <v>8586</v>
      </c>
      <c r="J123" s="106" t="s">
        <v>1322</v>
      </c>
      <c r="K123" s="106" t="s">
        <v>1216</v>
      </c>
      <c r="L123">
        <v>2810</v>
      </c>
      <c r="M123">
        <v>2762</v>
      </c>
      <c r="N123">
        <v>400</v>
      </c>
      <c r="O123" s="106" t="s">
        <v>1210</v>
      </c>
      <c r="P123">
        <v>0.75015292044104898</v>
      </c>
      <c r="Q123">
        <v>0.85710341827537095</v>
      </c>
      <c r="R123" s="106">
        <v>4.1005463562541501E-4</v>
      </c>
      <c r="S123" s="15">
        <v>2.9536455523561E-2</v>
      </c>
      <c r="T123">
        <v>-0.28783154898194402</v>
      </c>
      <c r="U123">
        <v>0.28783154898194402</v>
      </c>
      <c r="V123">
        <v>0.166389411558761</v>
      </c>
      <c r="W123">
        <v>-1.2</v>
      </c>
      <c r="X123">
        <v>5.28</v>
      </c>
      <c r="Y123">
        <v>458585</v>
      </c>
      <c r="Z123">
        <v>28662</v>
      </c>
      <c r="AA123">
        <v>1.51</v>
      </c>
      <c r="AB123">
        <v>16</v>
      </c>
      <c r="AC123">
        <v>12</v>
      </c>
      <c r="AD123">
        <v>4</v>
      </c>
      <c r="AE123">
        <v>75</v>
      </c>
      <c r="AF123">
        <v>11</v>
      </c>
      <c r="AG123">
        <v>8</v>
      </c>
      <c r="AH123">
        <v>3</v>
      </c>
      <c r="AI123">
        <v>5</v>
      </c>
    </row>
    <row r="124" spans="1:35" x14ac:dyDescent="0.2">
      <c r="A124" s="102">
        <v>1678</v>
      </c>
      <c r="B124">
        <v>2220</v>
      </c>
      <c r="C124" s="106" t="s">
        <v>1514</v>
      </c>
      <c r="D124" s="106" t="s">
        <v>1237</v>
      </c>
      <c r="E124">
        <v>4500</v>
      </c>
      <c r="F124">
        <v>4375</v>
      </c>
      <c r="G124">
        <v>200</v>
      </c>
      <c r="H124" s="106" t="s">
        <v>1210</v>
      </c>
      <c r="I124">
        <v>3291</v>
      </c>
      <c r="J124" s="106" t="s">
        <v>56</v>
      </c>
      <c r="K124" s="106" t="s">
        <v>1231</v>
      </c>
      <c r="L124">
        <v>1476</v>
      </c>
      <c r="M124">
        <v>1459</v>
      </c>
      <c r="N124">
        <v>600</v>
      </c>
      <c r="O124" s="106" t="s">
        <v>1213</v>
      </c>
      <c r="P124">
        <v>0.85916293468475402</v>
      </c>
      <c r="Q124">
        <v>0.84997411693498304</v>
      </c>
      <c r="R124" s="15">
        <v>3.0218831698153498E-2</v>
      </c>
      <c r="S124" s="106">
        <v>4.40492329340201E-3</v>
      </c>
      <c r="T124">
        <v>2.5536882665221099</v>
      </c>
      <c r="U124">
        <v>2.5536882665221099</v>
      </c>
      <c r="V124">
        <v>2.5038935535660598</v>
      </c>
      <c r="W124">
        <v>10.98</v>
      </c>
      <c r="X124">
        <v>0.05</v>
      </c>
      <c r="Y124">
        <v>457308</v>
      </c>
      <c r="Z124">
        <v>26900</v>
      </c>
      <c r="AA124">
        <v>1.43</v>
      </c>
      <c r="AB124">
        <v>17</v>
      </c>
      <c r="AC124">
        <v>13</v>
      </c>
      <c r="AD124">
        <v>4</v>
      </c>
      <c r="AE124">
        <v>76.47</v>
      </c>
      <c r="AF124">
        <v>13</v>
      </c>
      <c r="AG124">
        <v>8</v>
      </c>
      <c r="AH124">
        <v>0</v>
      </c>
      <c r="AI124">
        <v>9</v>
      </c>
    </row>
    <row r="125" spans="1:35" x14ac:dyDescent="0.2">
      <c r="A125" s="102">
        <v>2059</v>
      </c>
      <c r="B125">
        <v>6925</v>
      </c>
      <c r="C125" s="106" t="s">
        <v>1603</v>
      </c>
      <c r="D125" s="106" t="s">
        <v>1215</v>
      </c>
      <c r="E125">
        <v>1345</v>
      </c>
      <c r="F125">
        <v>1350</v>
      </c>
      <c r="G125">
        <v>600</v>
      </c>
      <c r="H125" s="106" t="s">
        <v>1210</v>
      </c>
      <c r="I125">
        <v>9706</v>
      </c>
      <c r="J125" s="106" t="s">
        <v>1332</v>
      </c>
      <c r="K125" s="106" t="s">
        <v>1231</v>
      </c>
      <c r="L125">
        <v>4295</v>
      </c>
      <c r="M125">
        <v>4220</v>
      </c>
      <c r="N125">
        <v>200</v>
      </c>
      <c r="O125" s="106" t="s">
        <v>1213</v>
      </c>
      <c r="P125">
        <v>0.60119001808068595</v>
      </c>
      <c r="Q125">
        <v>0.830544215013855</v>
      </c>
      <c r="R125" s="106">
        <v>0.28559497701419101</v>
      </c>
      <c r="S125" s="106">
        <v>8.8414299136734195E-2</v>
      </c>
      <c r="T125">
        <v>1.6397788629983101</v>
      </c>
      <c r="U125">
        <v>1.6397788629983101</v>
      </c>
      <c r="V125">
        <v>0.681624492806162</v>
      </c>
      <c r="W125">
        <v>9.08</v>
      </c>
      <c r="X125">
        <v>4.03</v>
      </c>
      <c r="Y125">
        <v>456995</v>
      </c>
      <c r="Z125">
        <v>21762</v>
      </c>
      <c r="AA125">
        <v>1.4</v>
      </c>
      <c r="AB125">
        <v>21</v>
      </c>
      <c r="AC125">
        <v>15</v>
      </c>
      <c r="AD125">
        <v>6</v>
      </c>
      <c r="AE125">
        <v>71.430000000000007</v>
      </c>
      <c r="AF125">
        <v>12</v>
      </c>
      <c r="AG125">
        <v>12</v>
      </c>
      <c r="AH125">
        <v>3</v>
      </c>
      <c r="AI125">
        <v>6</v>
      </c>
    </row>
    <row r="126" spans="1:35" x14ac:dyDescent="0.2">
      <c r="A126" s="102">
        <v>2057</v>
      </c>
      <c r="B126">
        <v>1662</v>
      </c>
      <c r="C126" s="106" t="s">
        <v>562</v>
      </c>
      <c r="D126" s="106" t="s">
        <v>1417</v>
      </c>
      <c r="E126">
        <v>2345</v>
      </c>
      <c r="F126">
        <v>2311</v>
      </c>
      <c r="G126">
        <v>500</v>
      </c>
      <c r="H126" s="106" t="s">
        <v>1210</v>
      </c>
      <c r="I126">
        <v>8919</v>
      </c>
      <c r="J126" s="106" t="s">
        <v>1605</v>
      </c>
      <c r="K126" s="106" t="s">
        <v>1231</v>
      </c>
      <c r="L126">
        <v>3505</v>
      </c>
      <c r="M126">
        <v>3620</v>
      </c>
      <c r="N126">
        <v>300</v>
      </c>
      <c r="O126" s="106" t="s">
        <v>1213</v>
      </c>
      <c r="P126">
        <v>0.78724121500046795</v>
      </c>
      <c r="Q126">
        <v>0.83061303240239104</v>
      </c>
      <c r="R126" s="15">
        <v>7.0398692679927405E-2</v>
      </c>
      <c r="S126" s="106">
        <v>4.1166451948481897E-2</v>
      </c>
      <c r="T126">
        <v>0.33278522206539002</v>
      </c>
      <c r="U126">
        <v>0.33278522206539002</v>
      </c>
      <c r="V126">
        <v>1.1730761673897401</v>
      </c>
      <c r="W126">
        <v>1.9</v>
      </c>
      <c r="X126">
        <v>6.4</v>
      </c>
      <c r="Y126">
        <v>456955</v>
      </c>
      <c r="Z126">
        <v>45696</v>
      </c>
      <c r="AA126">
        <v>2.35</v>
      </c>
      <c r="AB126">
        <v>10</v>
      </c>
      <c r="AC126">
        <v>8</v>
      </c>
      <c r="AD126">
        <v>2</v>
      </c>
      <c r="AE126">
        <v>80</v>
      </c>
      <c r="AF126">
        <v>7</v>
      </c>
      <c r="AG126">
        <v>7</v>
      </c>
      <c r="AH126">
        <v>3</v>
      </c>
      <c r="AI126">
        <v>0</v>
      </c>
    </row>
    <row r="127" spans="1:35" x14ac:dyDescent="0.2">
      <c r="A127" s="102">
        <v>1933</v>
      </c>
      <c r="B127">
        <v>6501</v>
      </c>
      <c r="C127" s="106" t="s">
        <v>1393</v>
      </c>
      <c r="D127" s="106" t="s">
        <v>1215</v>
      </c>
      <c r="E127">
        <v>3782</v>
      </c>
      <c r="F127">
        <v>3637</v>
      </c>
      <c r="G127">
        <v>300</v>
      </c>
      <c r="H127" s="106" t="s">
        <v>1210</v>
      </c>
      <c r="I127">
        <v>9468</v>
      </c>
      <c r="J127" s="106" t="s">
        <v>1211</v>
      </c>
      <c r="K127" s="106" t="s">
        <v>1212</v>
      </c>
      <c r="L127">
        <v>1430</v>
      </c>
      <c r="M127">
        <v>1413</v>
      </c>
      <c r="N127">
        <v>800</v>
      </c>
      <c r="O127" s="106" t="s">
        <v>1213</v>
      </c>
      <c r="P127">
        <v>0.90425009401543099</v>
      </c>
      <c r="Q127">
        <v>0.83750636693821201</v>
      </c>
      <c r="R127" s="106">
        <v>5.4930094401521801E-2</v>
      </c>
      <c r="S127" s="106">
        <v>5.6905493178269102E-2</v>
      </c>
      <c r="T127">
        <v>1.07097657855446</v>
      </c>
      <c r="U127">
        <v>1.07097657855446</v>
      </c>
      <c r="V127">
        <v>1.3032142363121799</v>
      </c>
      <c r="W127">
        <v>7.44</v>
      </c>
      <c r="X127">
        <v>3.6</v>
      </c>
      <c r="Y127">
        <v>456884</v>
      </c>
      <c r="Z127">
        <v>30459</v>
      </c>
      <c r="AA127">
        <v>1.68</v>
      </c>
      <c r="AB127">
        <v>15</v>
      </c>
      <c r="AC127">
        <v>11</v>
      </c>
      <c r="AD127">
        <v>4</v>
      </c>
      <c r="AE127">
        <v>73.33</v>
      </c>
      <c r="AF127">
        <v>12</v>
      </c>
      <c r="AG127">
        <v>10</v>
      </c>
      <c r="AH127">
        <v>2</v>
      </c>
      <c r="AI127">
        <v>3</v>
      </c>
    </row>
    <row r="128" spans="1:35" x14ac:dyDescent="0.2">
      <c r="A128" s="102">
        <v>1240</v>
      </c>
      <c r="B128">
        <v>2175</v>
      </c>
      <c r="C128" s="106" t="s">
        <v>1430</v>
      </c>
      <c r="D128" s="106" t="s">
        <v>1224</v>
      </c>
      <c r="E128">
        <v>2090</v>
      </c>
      <c r="F128">
        <v>2069</v>
      </c>
      <c r="G128">
        <v>500</v>
      </c>
      <c r="H128" s="106" t="s">
        <v>1213</v>
      </c>
      <c r="I128">
        <v>8919</v>
      </c>
      <c r="J128" s="106" t="s">
        <v>1605</v>
      </c>
      <c r="K128" s="106" t="s">
        <v>1231</v>
      </c>
      <c r="L128">
        <v>3505</v>
      </c>
      <c r="M128">
        <v>3620</v>
      </c>
      <c r="N128">
        <v>300</v>
      </c>
      <c r="O128" s="106" t="s">
        <v>1210</v>
      </c>
      <c r="P128">
        <v>0.83145813077674902</v>
      </c>
      <c r="Q128">
        <v>0.87291818542919097</v>
      </c>
      <c r="R128" s="106">
        <v>0.42762597099087202</v>
      </c>
      <c r="S128" s="106">
        <v>1.77396637511909E-2</v>
      </c>
      <c r="T128">
        <v>-0.799918972238995</v>
      </c>
      <c r="U128">
        <v>0.799918972238995</v>
      </c>
      <c r="V128">
        <v>0.17344774796879001</v>
      </c>
      <c r="W128">
        <v>-5.57</v>
      </c>
      <c r="X128">
        <v>4.74</v>
      </c>
      <c r="Y128">
        <v>455880</v>
      </c>
      <c r="Z128">
        <v>37990</v>
      </c>
      <c r="AA128">
        <v>1.95</v>
      </c>
      <c r="AB128">
        <v>12</v>
      </c>
      <c r="AC128">
        <v>9</v>
      </c>
      <c r="AD128">
        <v>3</v>
      </c>
      <c r="AE128">
        <v>75</v>
      </c>
      <c r="AF128">
        <v>9</v>
      </c>
      <c r="AG128">
        <v>9</v>
      </c>
      <c r="AH128">
        <v>3</v>
      </c>
      <c r="AI128">
        <v>0</v>
      </c>
    </row>
    <row r="129" spans="1:35" x14ac:dyDescent="0.2">
      <c r="A129" s="102">
        <v>2066</v>
      </c>
      <c r="B129">
        <v>2531</v>
      </c>
      <c r="C129" s="106" t="s">
        <v>1236</v>
      </c>
      <c r="D129" s="106" t="s">
        <v>1237</v>
      </c>
      <c r="E129">
        <v>843</v>
      </c>
      <c r="F129">
        <v>837</v>
      </c>
      <c r="G129">
        <v>1100</v>
      </c>
      <c r="H129" s="106" t="s">
        <v>1210</v>
      </c>
      <c r="I129">
        <v>4004</v>
      </c>
      <c r="J129" s="106" t="s">
        <v>1399</v>
      </c>
      <c r="K129" s="106" t="s">
        <v>1234</v>
      </c>
      <c r="L129">
        <v>2320</v>
      </c>
      <c r="M129">
        <v>2332</v>
      </c>
      <c r="N129">
        <v>400</v>
      </c>
      <c r="O129" s="106" t="s">
        <v>1213</v>
      </c>
      <c r="P129">
        <v>0.86759167180118901</v>
      </c>
      <c r="Q129">
        <v>0.83017073911446004</v>
      </c>
      <c r="R129">
        <v>0.26293447557926702</v>
      </c>
      <c r="S129" s="106">
        <v>3.87660964040333E-2</v>
      </c>
      <c r="T129">
        <v>0.62593789606607297</v>
      </c>
      <c r="U129">
        <v>0.62593789606607297</v>
      </c>
      <c r="V129">
        <v>0.49510460201273598</v>
      </c>
      <c r="W129">
        <v>1.91</v>
      </c>
      <c r="X129">
        <v>1.3</v>
      </c>
      <c r="Y129">
        <v>453126</v>
      </c>
      <c r="Z129">
        <v>28320</v>
      </c>
      <c r="AA129">
        <v>1.17</v>
      </c>
      <c r="AB129">
        <v>16</v>
      </c>
      <c r="AC129">
        <v>10</v>
      </c>
      <c r="AD129">
        <v>6</v>
      </c>
      <c r="AE129">
        <v>62.5</v>
      </c>
      <c r="AF129">
        <v>9</v>
      </c>
      <c r="AG129">
        <v>9</v>
      </c>
      <c r="AH129">
        <v>6</v>
      </c>
      <c r="AI129">
        <v>1</v>
      </c>
    </row>
    <row r="130" spans="1:35" x14ac:dyDescent="0.2">
      <c r="A130" s="102">
        <v>1403</v>
      </c>
      <c r="B130">
        <v>3099</v>
      </c>
      <c r="C130" s="106" t="s">
        <v>34</v>
      </c>
      <c r="D130" s="106" t="s">
        <v>1235</v>
      </c>
      <c r="E130">
        <v>705</v>
      </c>
      <c r="F130">
        <v>707</v>
      </c>
      <c r="G130">
        <v>1400</v>
      </c>
      <c r="H130" s="106" t="s">
        <v>1213</v>
      </c>
      <c r="I130">
        <v>7278</v>
      </c>
      <c r="J130" s="106" t="s">
        <v>43</v>
      </c>
      <c r="K130" s="106" t="s">
        <v>1227</v>
      </c>
      <c r="L130">
        <v>2008</v>
      </c>
      <c r="M130">
        <v>2017</v>
      </c>
      <c r="N130">
        <v>500</v>
      </c>
      <c r="O130" s="106" t="s">
        <v>1210</v>
      </c>
      <c r="P130">
        <v>0.91998243650860101</v>
      </c>
      <c r="Q130">
        <v>0.86496594108860803</v>
      </c>
      <c r="R130" s="15">
        <v>9.6267735442139304E-2</v>
      </c>
      <c r="S130">
        <v>1.17955535055076E-2</v>
      </c>
      <c r="T130">
        <v>-2.1396654514413198</v>
      </c>
      <c r="U130">
        <v>2.1396654514413198</v>
      </c>
      <c r="V130">
        <v>1.68877327904543</v>
      </c>
      <c r="W130">
        <v>-12.14</v>
      </c>
      <c r="X130">
        <v>1.85</v>
      </c>
      <c r="Y130">
        <v>453068</v>
      </c>
      <c r="Z130">
        <v>28317</v>
      </c>
      <c r="AA130">
        <v>1.48</v>
      </c>
      <c r="AB130">
        <v>16</v>
      </c>
      <c r="AC130">
        <v>11</v>
      </c>
      <c r="AD130">
        <v>5</v>
      </c>
      <c r="AE130">
        <v>68.75</v>
      </c>
      <c r="AF130">
        <v>10</v>
      </c>
      <c r="AG130">
        <v>9</v>
      </c>
      <c r="AH130">
        <v>2</v>
      </c>
      <c r="AI130">
        <v>5</v>
      </c>
    </row>
    <row r="131" spans="1:35" x14ac:dyDescent="0.2">
      <c r="A131" s="102">
        <v>439</v>
      </c>
      <c r="B131">
        <v>3003</v>
      </c>
      <c r="C131" s="106" t="s">
        <v>547</v>
      </c>
      <c r="D131" s="106" t="s">
        <v>1231</v>
      </c>
      <c r="E131">
        <v>1222</v>
      </c>
      <c r="F131">
        <v>1208</v>
      </c>
      <c r="G131">
        <v>700</v>
      </c>
      <c r="H131" s="106" t="s">
        <v>1210</v>
      </c>
      <c r="I131">
        <v>6370</v>
      </c>
      <c r="J131" s="106" t="s">
        <v>1446</v>
      </c>
      <c r="K131" s="106" t="s">
        <v>1222</v>
      </c>
      <c r="L131">
        <v>2840</v>
      </c>
      <c r="M131">
        <v>2795</v>
      </c>
      <c r="N131">
        <v>300</v>
      </c>
      <c r="O131" s="106" t="s">
        <v>1213</v>
      </c>
      <c r="P131">
        <v>0.83991810800828703</v>
      </c>
      <c r="Q131">
        <v>0.91487907049968897</v>
      </c>
      <c r="R131" s="106">
        <v>0.155643938653652</v>
      </c>
      <c r="S131" s="15">
        <v>6.0883912413499204E-3</v>
      </c>
      <c r="T131">
        <v>2.0344557175165399</v>
      </c>
      <c r="U131">
        <v>2.0344557175165399</v>
      </c>
      <c r="V131">
        <v>1.8263159362674399</v>
      </c>
      <c r="W131">
        <v>6.58</v>
      </c>
      <c r="X131">
        <v>0.85</v>
      </c>
      <c r="Y131">
        <v>452824</v>
      </c>
      <c r="Z131">
        <v>32345</v>
      </c>
      <c r="AA131">
        <v>1.64</v>
      </c>
      <c r="AB131">
        <v>14</v>
      </c>
      <c r="AC131">
        <v>13</v>
      </c>
      <c r="AD131">
        <v>1</v>
      </c>
      <c r="AE131">
        <v>92.86</v>
      </c>
      <c r="AF131">
        <v>14</v>
      </c>
      <c r="AG131">
        <v>7</v>
      </c>
      <c r="AH131">
        <v>0</v>
      </c>
      <c r="AI131">
        <v>7</v>
      </c>
    </row>
    <row r="132" spans="1:35" x14ac:dyDescent="0.2">
      <c r="A132" s="102">
        <v>2019</v>
      </c>
      <c r="B132">
        <v>3116</v>
      </c>
      <c r="C132" s="106" t="s">
        <v>1394</v>
      </c>
      <c r="D132" s="106" t="s">
        <v>1227</v>
      </c>
      <c r="E132">
        <v>1490</v>
      </c>
      <c r="F132">
        <v>1491</v>
      </c>
      <c r="G132">
        <v>700</v>
      </c>
      <c r="H132" s="106" t="s">
        <v>1210</v>
      </c>
      <c r="I132">
        <v>9069</v>
      </c>
      <c r="J132" s="106" t="s">
        <v>1318</v>
      </c>
      <c r="K132" s="106" t="s">
        <v>1328</v>
      </c>
      <c r="L132">
        <v>805</v>
      </c>
      <c r="M132">
        <v>792</v>
      </c>
      <c r="N132">
        <v>1300</v>
      </c>
      <c r="O132" s="106" t="s">
        <v>1213</v>
      </c>
      <c r="P132">
        <v>0.90789974460700495</v>
      </c>
      <c r="Q132">
        <v>0.83218600324348502</v>
      </c>
      <c r="R132" s="106">
        <v>8.5476110594293803E-2</v>
      </c>
      <c r="S132" s="106">
        <v>8.6933741318403392E-3</v>
      </c>
      <c r="T132">
        <v>3.9758479301833599E-2</v>
      </c>
      <c r="U132">
        <v>3.9758479301833599E-2</v>
      </c>
      <c r="V132">
        <v>0.58779777337416395</v>
      </c>
      <c r="W132">
        <v>0.08</v>
      </c>
      <c r="X132">
        <v>1.35</v>
      </c>
      <c r="Y132">
        <v>451742</v>
      </c>
      <c r="Z132">
        <v>22587</v>
      </c>
      <c r="AA132">
        <v>1.19</v>
      </c>
      <c r="AB132">
        <v>20</v>
      </c>
      <c r="AC132">
        <v>16</v>
      </c>
      <c r="AD132">
        <v>4</v>
      </c>
      <c r="AE132">
        <v>80</v>
      </c>
      <c r="AF132">
        <v>13</v>
      </c>
      <c r="AG132">
        <v>10</v>
      </c>
      <c r="AH132">
        <v>3</v>
      </c>
      <c r="AI132">
        <v>7</v>
      </c>
    </row>
    <row r="133" spans="1:35" x14ac:dyDescent="0.2">
      <c r="A133" s="102">
        <v>216</v>
      </c>
      <c r="B133">
        <v>4151</v>
      </c>
      <c r="C133" s="106" t="s">
        <v>1140</v>
      </c>
      <c r="D133" s="106" t="s">
        <v>1232</v>
      </c>
      <c r="E133">
        <v>2589</v>
      </c>
      <c r="F133">
        <v>2570</v>
      </c>
      <c r="G133">
        <v>300</v>
      </c>
      <c r="H133" s="106" t="s">
        <v>1210</v>
      </c>
      <c r="I133">
        <v>8586</v>
      </c>
      <c r="J133" s="106" t="s">
        <v>1322</v>
      </c>
      <c r="K133" s="106" t="s">
        <v>1216</v>
      </c>
      <c r="L133">
        <v>2810</v>
      </c>
      <c r="M133">
        <v>2762</v>
      </c>
      <c r="N133">
        <v>300</v>
      </c>
      <c r="O133" s="106" t="s">
        <v>1213</v>
      </c>
      <c r="P133">
        <v>0.93587114111375502</v>
      </c>
      <c r="Q133">
        <v>0.93353319658557699</v>
      </c>
      <c r="R133">
        <v>7.2848449161202998E-3</v>
      </c>
      <c r="S133" s="106">
        <v>3.10536492659488E-2</v>
      </c>
      <c r="T133">
        <v>2.0772827549533002</v>
      </c>
      <c r="U133">
        <v>2.0772827549533002</v>
      </c>
      <c r="V133">
        <v>1.0481952296605599</v>
      </c>
      <c r="W133">
        <v>6.33</v>
      </c>
      <c r="X133">
        <v>6.95</v>
      </c>
      <c r="Y133">
        <v>451519</v>
      </c>
      <c r="Z133">
        <v>28220</v>
      </c>
      <c r="AA133">
        <v>1.38</v>
      </c>
      <c r="AB133">
        <v>16</v>
      </c>
      <c r="AC133">
        <v>11</v>
      </c>
      <c r="AD133">
        <v>5</v>
      </c>
      <c r="AE133">
        <v>68.75</v>
      </c>
      <c r="AF133">
        <v>12</v>
      </c>
      <c r="AG133">
        <v>10</v>
      </c>
      <c r="AH133">
        <v>3</v>
      </c>
      <c r="AI133">
        <v>3</v>
      </c>
    </row>
    <row r="134" spans="1:35" x14ac:dyDescent="0.2">
      <c r="A134" s="102">
        <v>672</v>
      </c>
      <c r="B134">
        <v>1812</v>
      </c>
      <c r="C134" s="106" t="s">
        <v>1305</v>
      </c>
      <c r="D134" s="106" t="s">
        <v>1220</v>
      </c>
      <c r="E134">
        <v>1146</v>
      </c>
      <c r="F134">
        <v>1163</v>
      </c>
      <c r="G134">
        <v>900</v>
      </c>
      <c r="H134" s="106" t="s">
        <v>1213</v>
      </c>
      <c r="I134">
        <v>5233</v>
      </c>
      <c r="J134" s="106" t="s">
        <v>1405</v>
      </c>
      <c r="K134" s="106" t="s">
        <v>1209</v>
      </c>
      <c r="L134">
        <v>2655</v>
      </c>
      <c r="M134">
        <v>2663</v>
      </c>
      <c r="N134">
        <v>400</v>
      </c>
      <c r="O134" s="106" t="s">
        <v>1210</v>
      </c>
      <c r="P134">
        <v>0.84885070798230899</v>
      </c>
      <c r="Q134">
        <v>0.90236831299657605</v>
      </c>
      <c r="R134" s="15">
        <v>0.48626545148747402</v>
      </c>
      <c r="S134" s="15">
        <v>4.179317377333E-3</v>
      </c>
      <c r="T134">
        <v>-1.0890952466821699</v>
      </c>
      <c r="U134">
        <v>1.0890952466821699</v>
      </c>
      <c r="V134">
        <v>1.46470341861822</v>
      </c>
      <c r="W134">
        <v>-3.82</v>
      </c>
      <c r="X134">
        <v>1.74</v>
      </c>
      <c r="Y134">
        <v>451320</v>
      </c>
      <c r="Z134">
        <v>23754</v>
      </c>
      <c r="AA134">
        <v>1.23</v>
      </c>
      <c r="AB134">
        <v>19</v>
      </c>
      <c r="AC134">
        <v>16</v>
      </c>
      <c r="AD134">
        <v>3</v>
      </c>
      <c r="AE134">
        <v>84.21</v>
      </c>
      <c r="AF134">
        <v>11</v>
      </c>
      <c r="AG134">
        <v>11</v>
      </c>
      <c r="AH134">
        <v>3</v>
      </c>
      <c r="AI134">
        <v>5</v>
      </c>
    </row>
    <row r="135" spans="1:35" x14ac:dyDescent="0.2">
      <c r="A135" s="102">
        <v>1638</v>
      </c>
      <c r="B135">
        <v>3865</v>
      </c>
      <c r="C135" s="106" t="s">
        <v>1160</v>
      </c>
      <c r="D135" s="106" t="s">
        <v>1421</v>
      </c>
      <c r="E135">
        <v>439</v>
      </c>
      <c r="F135">
        <v>439</v>
      </c>
      <c r="G135">
        <v>2400</v>
      </c>
      <c r="H135" s="106" t="s">
        <v>1213</v>
      </c>
      <c r="I135">
        <v>7976</v>
      </c>
      <c r="J135" s="106" t="s">
        <v>1260</v>
      </c>
      <c r="K135" s="106" t="s">
        <v>1233</v>
      </c>
      <c r="L135">
        <v>1495</v>
      </c>
      <c r="M135">
        <v>1488</v>
      </c>
      <c r="N135">
        <v>700</v>
      </c>
      <c r="O135" s="106" t="s">
        <v>1210</v>
      </c>
      <c r="P135">
        <v>0.90185833212274003</v>
      </c>
      <c r="Q135">
        <v>0.851554044593691</v>
      </c>
      <c r="R135" s="15">
        <v>3.4061309236256797E-2</v>
      </c>
      <c r="S135" s="15">
        <v>5.2046221597439601E-3</v>
      </c>
      <c r="T135">
        <v>-2.8045414297276099</v>
      </c>
      <c r="U135">
        <v>2.8045414297276099</v>
      </c>
      <c r="V135">
        <v>2.8437884561213802</v>
      </c>
      <c r="W135">
        <v>-10.42</v>
      </c>
      <c r="X135">
        <v>1.1499999999999999</v>
      </c>
      <c r="Y135">
        <v>450761</v>
      </c>
      <c r="Z135">
        <v>25042</v>
      </c>
      <c r="AA135">
        <v>1.29</v>
      </c>
      <c r="AB135">
        <v>18</v>
      </c>
      <c r="AC135">
        <v>12</v>
      </c>
      <c r="AD135">
        <v>6</v>
      </c>
      <c r="AE135">
        <v>66.67</v>
      </c>
      <c r="AF135">
        <v>14</v>
      </c>
      <c r="AG135">
        <v>7</v>
      </c>
      <c r="AH135">
        <v>2</v>
      </c>
      <c r="AI135">
        <v>9</v>
      </c>
    </row>
    <row r="136" spans="1:35" x14ac:dyDescent="0.2">
      <c r="A136" s="102">
        <v>364</v>
      </c>
      <c r="B136">
        <v>4188</v>
      </c>
      <c r="C136" s="106" t="s">
        <v>1420</v>
      </c>
      <c r="D136" s="106" t="s">
        <v>1234</v>
      </c>
      <c r="E136">
        <v>720</v>
      </c>
      <c r="F136">
        <v>726.3</v>
      </c>
      <c r="G136">
        <v>1500</v>
      </c>
      <c r="H136" s="106" t="s">
        <v>1213</v>
      </c>
      <c r="I136">
        <v>8306</v>
      </c>
      <c r="J136" s="106" t="s">
        <v>1401</v>
      </c>
      <c r="K136" s="106" t="s">
        <v>1265</v>
      </c>
      <c r="L136">
        <v>530</v>
      </c>
      <c r="M136">
        <v>531.9</v>
      </c>
      <c r="N136">
        <v>2000</v>
      </c>
      <c r="O136" s="106" t="s">
        <v>1210</v>
      </c>
      <c r="P136">
        <v>0.92535573917894098</v>
      </c>
      <c r="Q136">
        <v>0.92043431283502297</v>
      </c>
      <c r="R136" s="15">
        <v>6.3736444772020007E-2</v>
      </c>
      <c r="S136" s="106">
        <v>2.6215169303048E-2</v>
      </c>
      <c r="T136" s="106">
        <v>-1.4222386066483399</v>
      </c>
      <c r="U136" s="106">
        <v>1.4222386066483399</v>
      </c>
      <c r="V136">
        <v>1.32345078752349</v>
      </c>
      <c r="W136">
        <v>-3.31</v>
      </c>
      <c r="X136">
        <v>2.35</v>
      </c>
      <c r="Y136">
        <v>449708</v>
      </c>
      <c r="Z136">
        <v>24984</v>
      </c>
      <c r="AA136">
        <v>1.17</v>
      </c>
      <c r="AB136">
        <v>18</v>
      </c>
      <c r="AC136">
        <v>14</v>
      </c>
      <c r="AD136">
        <v>4</v>
      </c>
      <c r="AE136">
        <v>77.78</v>
      </c>
      <c r="AF136">
        <v>13</v>
      </c>
      <c r="AG136">
        <v>8</v>
      </c>
      <c r="AH136">
        <v>2</v>
      </c>
      <c r="AI136">
        <v>8</v>
      </c>
    </row>
    <row r="137" spans="1:35" x14ac:dyDescent="0.2">
      <c r="A137" s="102">
        <v>1691</v>
      </c>
      <c r="B137">
        <v>3105</v>
      </c>
      <c r="C137" s="106" t="s">
        <v>47</v>
      </c>
      <c r="D137" s="106" t="s">
        <v>1215</v>
      </c>
      <c r="E137">
        <v>931</v>
      </c>
      <c r="F137">
        <v>920</v>
      </c>
      <c r="G137">
        <v>1100</v>
      </c>
      <c r="H137" s="106" t="s">
        <v>1210</v>
      </c>
      <c r="I137">
        <v>6995</v>
      </c>
      <c r="J137" s="106" t="s">
        <v>48</v>
      </c>
      <c r="K137" s="106" t="s">
        <v>1227</v>
      </c>
      <c r="L137">
        <v>1629</v>
      </c>
      <c r="M137">
        <v>1627</v>
      </c>
      <c r="N137">
        <v>600</v>
      </c>
      <c r="O137" s="106" t="s">
        <v>1213</v>
      </c>
      <c r="P137">
        <v>0.72441156944062102</v>
      </c>
      <c r="Q137">
        <v>0.84933196559457702</v>
      </c>
      <c r="R137">
        <v>0.31467166463797602</v>
      </c>
      <c r="S137" s="106">
        <v>1.1552447491810501E-2</v>
      </c>
      <c r="T137">
        <v>1.94970938220863</v>
      </c>
      <c r="U137">
        <v>1.94970938220863</v>
      </c>
      <c r="V137">
        <v>2.2590072560323202</v>
      </c>
      <c r="W137">
        <v>12.11</v>
      </c>
      <c r="X137">
        <v>3.67</v>
      </c>
      <c r="Y137">
        <v>449217</v>
      </c>
      <c r="Z137">
        <v>21391</v>
      </c>
      <c r="AA137">
        <v>1.01</v>
      </c>
      <c r="AB137">
        <v>21</v>
      </c>
      <c r="AC137">
        <v>12</v>
      </c>
      <c r="AD137">
        <v>9</v>
      </c>
      <c r="AE137">
        <v>57.14</v>
      </c>
      <c r="AF137">
        <v>12</v>
      </c>
      <c r="AG137">
        <v>9</v>
      </c>
      <c r="AH137">
        <v>3</v>
      </c>
      <c r="AI137">
        <v>9</v>
      </c>
    </row>
    <row r="138" spans="1:35" x14ac:dyDescent="0.2">
      <c r="A138" s="102">
        <v>569</v>
      </c>
      <c r="B138">
        <v>2281</v>
      </c>
      <c r="C138" s="106" t="s">
        <v>1064</v>
      </c>
      <c r="D138" s="106" t="s">
        <v>1237</v>
      </c>
      <c r="E138">
        <v>2280</v>
      </c>
      <c r="F138">
        <v>2222</v>
      </c>
      <c r="G138">
        <v>400</v>
      </c>
      <c r="H138" s="106" t="s">
        <v>1213</v>
      </c>
      <c r="I138">
        <v>4613</v>
      </c>
      <c r="J138" s="106" t="s">
        <v>224</v>
      </c>
      <c r="K138" s="106" t="s">
        <v>1234</v>
      </c>
      <c r="L138">
        <v>2400</v>
      </c>
      <c r="M138">
        <v>2357</v>
      </c>
      <c r="N138">
        <v>400</v>
      </c>
      <c r="O138" s="106" t="s">
        <v>1210</v>
      </c>
      <c r="P138">
        <v>0.60749038906548902</v>
      </c>
      <c r="Q138">
        <v>0.907857149200478</v>
      </c>
      <c r="R138" s="15">
        <v>0.12870521143984501</v>
      </c>
      <c r="S138">
        <v>1.8752621144152101E-3</v>
      </c>
      <c r="T138">
        <v>-0.163275005773374</v>
      </c>
      <c r="U138">
        <v>0.163275005773374</v>
      </c>
      <c r="V138">
        <v>4.9628373150487202E-2</v>
      </c>
      <c r="W138">
        <v>-0.48</v>
      </c>
      <c r="X138">
        <v>5.73</v>
      </c>
      <c r="Y138">
        <v>447736</v>
      </c>
      <c r="Z138">
        <v>23565</v>
      </c>
      <c r="AA138">
        <v>1.34</v>
      </c>
      <c r="AB138">
        <v>19</v>
      </c>
      <c r="AC138">
        <v>14</v>
      </c>
      <c r="AD138">
        <v>5</v>
      </c>
      <c r="AE138">
        <v>73.680000000000007</v>
      </c>
      <c r="AF138">
        <v>8</v>
      </c>
      <c r="AG138">
        <v>14</v>
      </c>
      <c r="AH138">
        <v>5</v>
      </c>
      <c r="AI138">
        <v>0</v>
      </c>
    </row>
    <row r="139" spans="1:35" x14ac:dyDescent="0.2">
      <c r="A139" s="102">
        <v>1058</v>
      </c>
      <c r="B139">
        <v>1963</v>
      </c>
      <c r="C139" s="106" t="s">
        <v>1451</v>
      </c>
      <c r="D139" s="106" t="s">
        <v>1220</v>
      </c>
      <c r="E139">
        <v>1352</v>
      </c>
      <c r="F139">
        <v>1325</v>
      </c>
      <c r="G139">
        <v>700</v>
      </c>
      <c r="H139" s="106" t="s">
        <v>1213</v>
      </c>
      <c r="I139">
        <v>6674</v>
      </c>
      <c r="J139" s="106" t="s">
        <v>230</v>
      </c>
      <c r="K139" s="106" t="s">
        <v>1215</v>
      </c>
      <c r="L139">
        <v>1904</v>
      </c>
      <c r="M139">
        <v>1907</v>
      </c>
      <c r="N139">
        <v>500</v>
      </c>
      <c r="O139" s="106" t="s">
        <v>1210</v>
      </c>
      <c r="P139">
        <v>0.92835979724211204</v>
      </c>
      <c r="Q139">
        <v>0.88280538456011004</v>
      </c>
      <c r="R139" s="15">
        <v>0.119437831279834</v>
      </c>
      <c r="S139" s="15">
        <v>1.6074221836133801E-2</v>
      </c>
      <c r="T139">
        <v>-1.45052321862042</v>
      </c>
      <c r="U139">
        <v>1.45052321862042</v>
      </c>
      <c r="V139">
        <v>0.92198708524903605</v>
      </c>
      <c r="W139">
        <v>-3.85</v>
      </c>
      <c r="X139">
        <v>2.73</v>
      </c>
      <c r="Y139">
        <v>447033</v>
      </c>
      <c r="Z139">
        <v>20320</v>
      </c>
      <c r="AA139">
        <v>1</v>
      </c>
      <c r="AB139">
        <v>22</v>
      </c>
      <c r="AC139">
        <v>14</v>
      </c>
      <c r="AD139">
        <v>8</v>
      </c>
      <c r="AE139">
        <v>63.64</v>
      </c>
      <c r="AF139">
        <v>10</v>
      </c>
      <c r="AG139">
        <v>11</v>
      </c>
      <c r="AH139">
        <v>6</v>
      </c>
      <c r="AI139">
        <v>5</v>
      </c>
    </row>
    <row r="140" spans="1:35" x14ac:dyDescent="0.2">
      <c r="A140" s="102">
        <v>2127</v>
      </c>
      <c r="B140">
        <v>4204</v>
      </c>
      <c r="C140" s="106" t="s">
        <v>227</v>
      </c>
      <c r="D140" s="106" t="s">
        <v>1234</v>
      </c>
      <c r="E140">
        <v>1638</v>
      </c>
      <c r="F140">
        <v>1609</v>
      </c>
      <c r="G140">
        <v>600</v>
      </c>
      <c r="H140" s="106" t="s">
        <v>1210</v>
      </c>
      <c r="I140">
        <v>7180</v>
      </c>
      <c r="J140" s="106" t="s">
        <v>1043</v>
      </c>
      <c r="K140" s="106" t="s">
        <v>1265</v>
      </c>
      <c r="L140">
        <v>373</v>
      </c>
      <c r="M140">
        <v>368</v>
      </c>
      <c r="N140">
        <v>2600</v>
      </c>
      <c r="O140" s="106" t="s">
        <v>1213</v>
      </c>
      <c r="P140">
        <v>0.88344508250661002</v>
      </c>
      <c r="Q140">
        <v>0.82619525180779896</v>
      </c>
      <c r="R140" s="106">
        <v>1.03666525881833E-3</v>
      </c>
      <c r="S140">
        <v>2.4697269832736599E-2</v>
      </c>
      <c r="T140">
        <v>2.0175006904148098</v>
      </c>
      <c r="U140">
        <v>2.0175006904148098</v>
      </c>
      <c r="V140">
        <v>2.0918599965004598</v>
      </c>
      <c r="W140">
        <v>7.25</v>
      </c>
      <c r="X140">
        <v>0.89</v>
      </c>
      <c r="Y140">
        <v>446852</v>
      </c>
      <c r="Z140">
        <v>24825</v>
      </c>
      <c r="AA140">
        <v>1.28</v>
      </c>
      <c r="AB140">
        <v>18</v>
      </c>
      <c r="AC140">
        <v>13</v>
      </c>
      <c r="AD140">
        <v>5</v>
      </c>
      <c r="AE140">
        <v>72.22</v>
      </c>
      <c r="AF140">
        <v>14</v>
      </c>
      <c r="AG140">
        <v>9</v>
      </c>
      <c r="AH140">
        <v>1</v>
      </c>
      <c r="AI140">
        <v>8</v>
      </c>
    </row>
    <row r="141" spans="1:35" x14ac:dyDescent="0.2">
      <c r="A141" s="102">
        <v>1902</v>
      </c>
      <c r="B141">
        <v>8385</v>
      </c>
      <c r="C141" s="106" t="s">
        <v>865</v>
      </c>
      <c r="D141" s="106" t="s">
        <v>1265</v>
      </c>
      <c r="E141">
        <v>485</v>
      </c>
      <c r="F141">
        <v>488</v>
      </c>
      <c r="G141">
        <v>2200</v>
      </c>
      <c r="H141" s="106" t="s">
        <v>1210</v>
      </c>
      <c r="I141">
        <v>9076</v>
      </c>
      <c r="J141" s="106" t="s">
        <v>894</v>
      </c>
      <c r="K141" s="106" t="s">
        <v>1328</v>
      </c>
      <c r="L141">
        <v>1170</v>
      </c>
      <c r="M141">
        <v>1170</v>
      </c>
      <c r="N141">
        <v>900</v>
      </c>
      <c r="O141" s="106" t="s">
        <v>1213</v>
      </c>
      <c r="P141">
        <v>0.91628190681093002</v>
      </c>
      <c r="Q141">
        <v>0.83919547137774397</v>
      </c>
      <c r="R141" s="106">
        <v>0.38367701469895699</v>
      </c>
      <c r="S141">
        <v>9.9579897730113706E-2</v>
      </c>
      <c r="T141">
        <v>1.31571487363768</v>
      </c>
      <c r="U141">
        <v>1.31571487363768</v>
      </c>
      <c r="V141">
        <v>0.69286611123340403</v>
      </c>
      <c r="W141">
        <v>3.16</v>
      </c>
      <c r="X141">
        <v>1.96</v>
      </c>
      <c r="Y141">
        <v>446295</v>
      </c>
      <c r="Z141">
        <v>24794</v>
      </c>
      <c r="AA141">
        <v>1.21</v>
      </c>
      <c r="AB141">
        <v>18</v>
      </c>
      <c r="AC141">
        <v>13</v>
      </c>
      <c r="AD141">
        <v>5</v>
      </c>
      <c r="AE141">
        <v>72.22</v>
      </c>
      <c r="AF141">
        <v>13</v>
      </c>
      <c r="AG141">
        <v>7</v>
      </c>
      <c r="AH141">
        <v>2</v>
      </c>
      <c r="AI141">
        <v>9</v>
      </c>
    </row>
    <row r="142" spans="1:35" x14ac:dyDescent="0.2">
      <c r="A142" s="102">
        <v>681</v>
      </c>
      <c r="B142">
        <v>3291</v>
      </c>
      <c r="C142" s="106" t="s">
        <v>56</v>
      </c>
      <c r="D142" s="106" t="s">
        <v>1231</v>
      </c>
      <c r="E142">
        <v>1476</v>
      </c>
      <c r="F142">
        <v>1459</v>
      </c>
      <c r="G142">
        <v>700</v>
      </c>
      <c r="H142" s="106" t="s">
        <v>1213</v>
      </c>
      <c r="I142">
        <v>5463</v>
      </c>
      <c r="J142" s="106" t="s">
        <v>64</v>
      </c>
      <c r="K142" s="106" t="s">
        <v>1263</v>
      </c>
      <c r="L142">
        <v>2662</v>
      </c>
      <c r="M142">
        <v>2620</v>
      </c>
      <c r="N142">
        <v>400</v>
      </c>
      <c r="O142" s="106" t="s">
        <v>1210</v>
      </c>
      <c r="P142">
        <v>0.91305199934360404</v>
      </c>
      <c r="Q142">
        <v>0.90192944437752198</v>
      </c>
      <c r="R142" s="15">
        <v>0.182434719013361</v>
      </c>
      <c r="S142" s="106">
        <v>1.0472014702637E-4</v>
      </c>
      <c r="T142">
        <v>-2.2797184901369798</v>
      </c>
      <c r="U142">
        <v>2.2797184901369798</v>
      </c>
      <c r="V142">
        <v>2.29183519347513</v>
      </c>
      <c r="W142">
        <v>-8.9</v>
      </c>
      <c r="X142">
        <v>2.5499999999999998</v>
      </c>
      <c r="Y142">
        <v>445144</v>
      </c>
      <c r="Z142">
        <v>23429</v>
      </c>
      <c r="AA142">
        <v>1.24</v>
      </c>
      <c r="AB142">
        <v>19</v>
      </c>
      <c r="AC142">
        <v>14</v>
      </c>
      <c r="AD142">
        <v>5</v>
      </c>
      <c r="AE142">
        <v>73.680000000000007</v>
      </c>
      <c r="AF142">
        <v>12</v>
      </c>
      <c r="AG142">
        <v>8</v>
      </c>
      <c r="AH142">
        <v>1</v>
      </c>
      <c r="AI142">
        <v>10</v>
      </c>
    </row>
    <row r="143" spans="1:35" x14ac:dyDescent="0.2">
      <c r="A143" s="102">
        <v>809</v>
      </c>
      <c r="B143">
        <v>6807</v>
      </c>
      <c r="C143" s="106" t="s">
        <v>235</v>
      </c>
      <c r="D143" s="106" t="s">
        <v>1215</v>
      </c>
      <c r="E143">
        <v>1750</v>
      </c>
      <c r="F143">
        <v>1733</v>
      </c>
      <c r="G143">
        <v>600</v>
      </c>
      <c r="H143" s="106" t="s">
        <v>1213</v>
      </c>
      <c r="I143">
        <v>8020</v>
      </c>
      <c r="J143" s="106" t="s">
        <v>1324</v>
      </c>
      <c r="K143" s="106" t="s">
        <v>1217</v>
      </c>
      <c r="L143">
        <v>1186</v>
      </c>
      <c r="M143">
        <v>1172</v>
      </c>
      <c r="N143">
        <v>900</v>
      </c>
      <c r="O143" s="106" t="s">
        <v>1210</v>
      </c>
      <c r="P143">
        <v>0.91781639067050103</v>
      </c>
      <c r="Q143">
        <v>0.89584664801289804</v>
      </c>
      <c r="R143">
        <v>0.14505535655820601</v>
      </c>
      <c r="S143">
        <v>6.6306886715495103E-2</v>
      </c>
      <c r="T143">
        <v>-0.49454708691386401</v>
      </c>
      <c r="U143">
        <v>0.49454708691386401</v>
      </c>
      <c r="V143">
        <v>0.44605498191536302</v>
      </c>
      <c r="W143">
        <v>-1.53</v>
      </c>
      <c r="X143">
        <v>1.44</v>
      </c>
      <c r="Y143">
        <v>445079</v>
      </c>
      <c r="Z143">
        <v>21194</v>
      </c>
      <c r="AA143">
        <v>1</v>
      </c>
      <c r="AB143">
        <v>21</v>
      </c>
      <c r="AC143">
        <v>14</v>
      </c>
      <c r="AD143">
        <v>7</v>
      </c>
      <c r="AE143">
        <v>66.67</v>
      </c>
      <c r="AF143">
        <v>10</v>
      </c>
      <c r="AG143">
        <v>12</v>
      </c>
      <c r="AH143">
        <v>5</v>
      </c>
      <c r="AI143">
        <v>4</v>
      </c>
    </row>
    <row r="144" spans="1:35" x14ac:dyDescent="0.2">
      <c r="A144" s="102">
        <v>260</v>
      </c>
      <c r="B144">
        <v>1860</v>
      </c>
      <c r="C144" s="106" t="s">
        <v>54</v>
      </c>
      <c r="D144" s="106" t="s">
        <v>1220</v>
      </c>
      <c r="E144">
        <v>655</v>
      </c>
      <c r="F144">
        <v>646</v>
      </c>
      <c r="G144">
        <v>1500</v>
      </c>
      <c r="H144" s="106" t="s">
        <v>1210</v>
      </c>
      <c r="I144">
        <v>4530</v>
      </c>
      <c r="J144" s="106" t="s">
        <v>997</v>
      </c>
      <c r="K144" s="106" t="s">
        <v>1232</v>
      </c>
      <c r="L144">
        <v>4830</v>
      </c>
      <c r="M144">
        <v>4835</v>
      </c>
      <c r="N144">
        <v>200</v>
      </c>
      <c r="O144" s="106" t="s">
        <v>1213</v>
      </c>
      <c r="P144">
        <v>0.55910605501632105</v>
      </c>
      <c r="Q144">
        <v>0.92964611890363402</v>
      </c>
      <c r="R144" s="106">
        <v>0.34355563491514102</v>
      </c>
      <c r="S144" s="15">
        <v>6.48380407315448E-3</v>
      </c>
      <c r="T144">
        <v>0.55691581029725501</v>
      </c>
      <c r="U144">
        <v>0.55691581029725501</v>
      </c>
      <c r="V144">
        <v>0.88193731989270396</v>
      </c>
      <c r="W144">
        <v>2.21</v>
      </c>
      <c r="X144">
        <v>0.21</v>
      </c>
      <c r="Y144">
        <v>444289</v>
      </c>
      <c r="Z144">
        <v>23384</v>
      </c>
      <c r="AA144">
        <v>1.25</v>
      </c>
      <c r="AB144">
        <v>19</v>
      </c>
      <c r="AC144">
        <v>13</v>
      </c>
      <c r="AD144">
        <v>6</v>
      </c>
      <c r="AE144">
        <v>68.42</v>
      </c>
      <c r="AF144">
        <v>12</v>
      </c>
      <c r="AG144">
        <v>9</v>
      </c>
      <c r="AH144">
        <v>3</v>
      </c>
      <c r="AI144">
        <v>7</v>
      </c>
    </row>
    <row r="145" spans="1:35" x14ac:dyDescent="0.2">
      <c r="A145" s="102">
        <v>123</v>
      </c>
      <c r="B145">
        <v>1802</v>
      </c>
      <c r="C145" s="106" t="s">
        <v>1413</v>
      </c>
      <c r="D145" s="106" t="s">
        <v>1220</v>
      </c>
      <c r="E145">
        <v>1102</v>
      </c>
      <c r="F145">
        <v>1089</v>
      </c>
      <c r="G145">
        <v>900</v>
      </c>
      <c r="H145" s="106" t="s">
        <v>1213</v>
      </c>
      <c r="I145">
        <v>5333</v>
      </c>
      <c r="J145" s="106" t="s">
        <v>234</v>
      </c>
      <c r="K145" s="106" t="s">
        <v>1209</v>
      </c>
      <c r="L145">
        <v>1712</v>
      </c>
      <c r="M145">
        <v>1697</v>
      </c>
      <c r="N145">
        <v>600</v>
      </c>
      <c r="O145" s="106" t="s">
        <v>1210</v>
      </c>
      <c r="P145">
        <v>0.75693340741917603</v>
      </c>
      <c r="Q145">
        <v>0.943497678087168</v>
      </c>
      <c r="R145" s="106">
        <v>0.21683883732075901</v>
      </c>
      <c r="S145">
        <v>1.42778363520329E-2</v>
      </c>
      <c r="T145">
        <v>-0.20170386693473</v>
      </c>
      <c r="U145">
        <v>0.20170386693473</v>
      </c>
      <c r="V145">
        <v>0.54749856418744902</v>
      </c>
      <c r="W145">
        <v>-0.4</v>
      </c>
      <c r="X145">
        <v>3.74</v>
      </c>
      <c r="Y145">
        <v>444032</v>
      </c>
      <c r="Z145">
        <v>34156</v>
      </c>
      <c r="AA145">
        <v>1.66</v>
      </c>
      <c r="AB145">
        <v>13</v>
      </c>
      <c r="AC145">
        <v>10</v>
      </c>
      <c r="AD145">
        <v>3</v>
      </c>
      <c r="AE145">
        <v>76.92</v>
      </c>
      <c r="AF145">
        <v>13</v>
      </c>
      <c r="AG145">
        <v>6</v>
      </c>
      <c r="AH145">
        <v>0</v>
      </c>
      <c r="AI145">
        <v>7</v>
      </c>
    </row>
    <row r="146" spans="1:35" x14ac:dyDescent="0.2">
      <c r="A146" s="102">
        <v>699</v>
      </c>
      <c r="B146">
        <v>3003</v>
      </c>
      <c r="C146" s="106" t="s">
        <v>547</v>
      </c>
      <c r="D146" s="106" t="s">
        <v>1231</v>
      </c>
      <c r="E146">
        <v>1222</v>
      </c>
      <c r="F146">
        <v>1208</v>
      </c>
      <c r="G146">
        <v>800</v>
      </c>
      <c r="H146" s="106" t="s">
        <v>1210</v>
      </c>
      <c r="I146">
        <v>4185</v>
      </c>
      <c r="J146" s="106" t="s">
        <v>1595</v>
      </c>
      <c r="K146" s="106" t="s">
        <v>1234</v>
      </c>
      <c r="L146">
        <v>1941</v>
      </c>
      <c r="M146">
        <v>1900</v>
      </c>
      <c r="N146">
        <v>500</v>
      </c>
      <c r="O146" s="106" t="s">
        <v>1213</v>
      </c>
      <c r="P146">
        <v>0.70107413886612702</v>
      </c>
      <c r="Q146">
        <v>0.90111513417165001</v>
      </c>
      <c r="R146" s="106">
        <v>0.18308351706419701</v>
      </c>
      <c r="S146">
        <v>4.9804270864226501E-2</v>
      </c>
      <c r="T146">
        <v>3.7299370556115999E-2</v>
      </c>
      <c r="U146">
        <v>3.7299370556115999E-2</v>
      </c>
      <c r="V146">
        <v>5.5735733304744198E-2</v>
      </c>
      <c r="W146">
        <v>0.17</v>
      </c>
      <c r="X146">
        <v>1.73</v>
      </c>
      <c r="Y146">
        <v>443670</v>
      </c>
      <c r="Z146">
        <v>23351</v>
      </c>
      <c r="AA146">
        <v>1.21</v>
      </c>
      <c r="AB146">
        <v>19</v>
      </c>
      <c r="AC146">
        <v>13</v>
      </c>
      <c r="AD146">
        <v>6</v>
      </c>
      <c r="AE146">
        <v>68.42</v>
      </c>
      <c r="AF146">
        <v>13</v>
      </c>
      <c r="AG146">
        <v>10</v>
      </c>
      <c r="AH146">
        <v>4</v>
      </c>
      <c r="AI146">
        <v>5</v>
      </c>
    </row>
    <row r="147" spans="1:35" x14ac:dyDescent="0.2">
      <c r="A147" s="102">
        <v>2136</v>
      </c>
      <c r="B147">
        <v>5020</v>
      </c>
      <c r="C147" s="106" t="s">
        <v>1535</v>
      </c>
      <c r="D147" s="106" t="s">
        <v>1465</v>
      </c>
      <c r="E147">
        <v>428.6</v>
      </c>
      <c r="F147">
        <v>434</v>
      </c>
      <c r="G147">
        <v>2500</v>
      </c>
      <c r="H147" s="106" t="s">
        <v>1210</v>
      </c>
      <c r="I147">
        <v>6269</v>
      </c>
      <c r="J147" s="106" t="s">
        <v>1602</v>
      </c>
      <c r="K147" s="106" t="s">
        <v>1222</v>
      </c>
      <c r="L147">
        <v>1761</v>
      </c>
      <c r="M147">
        <v>1807</v>
      </c>
      <c r="N147">
        <v>600</v>
      </c>
      <c r="O147" s="106" t="s">
        <v>1213</v>
      </c>
      <c r="P147">
        <v>0.80538762406948905</v>
      </c>
      <c r="Q147">
        <v>0.82590625414618002</v>
      </c>
      <c r="R147" s="15">
        <v>0.15242856800044699</v>
      </c>
      <c r="S147" s="106">
        <v>1.9331828524353702E-2</v>
      </c>
      <c r="T147">
        <v>2.3089911730901398</v>
      </c>
      <c r="U147">
        <v>2.3089911730901398</v>
      </c>
      <c r="V147">
        <v>2.4949698401548801</v>
      </c>
      <c r="W147">
        <v>17.18</v>
      </c>
      <c r="X147">
        <v>7.0000000000000007E-2</v>
      </c>
      <c r="Y147">
        <v>443462</v>
      </c>
      <c r="Z147">
        <v>21117</v>
      </c>
      <c r="AA147">
        <v>1.08</v>
      </c>
      <c r="AB147">
        <v>21</v>
      </c>
      <c r="AC147">
        <v>13</v>
      </c>
      <c r="AD147">
        <v>8</v>
      </c>
      <c r="AE147">
        <v>61.9</v>
      </c>
      <c r="AF147">
        <v>10</v>
      </c>
      <c r="AG147">
        <v>13</v>
      </c>
      <c r="AH147">
        <v>6</v>
      </c>
      <c r="AI147">
        <v>2</v>
      </c>
    </row>
    <row r="148" spans="1:35" x14ac:dyDescent="0.2">
      <c r="A148" s="102">
        <v>20</v>
      </c>
      <c r="B148">
        <v>1973</v>
      </c>
      <c r="C148" s="106" t="s">
        <v>1218</v>
      </c>
      <c r="D148" s="106" t="s">
        <v>1212</v>
      </c>
      <c r="E148">
        <v>3975</v>
      </c>
      <c r="F148">
        <v>3975</v>
      </c>
      <c r="G148">
        <v>200</v>
      </c>
      <c r="H148" s="106" t="s">
        <v>1210</v>
      </c>
      <c r="I148">
        <v>8572</v>
      </c>
      <c r="J148" s="106" t="s">
        <v>1178</v>
      </c>
      <c r="K148" s="106" t="s">
        <v>1216</v>
      </c>
      <c r="L148">
        <v>447</v>
      </c>
      <c r="M148">
        <v>444</v>
      </c>
      <c r="N148">
        <v>1800</v>
      </c>
      <c r="O148" s="106" t="s">
        <v>1213</v>
      </c>
      <c r="P148">
        <v>0.82225411345992405</v>
      </c>
      <c r="Q148">
        <v>0.964497191161095</v>
      </c>
      <c r="R148" s="15">
        <v>1.6539068678192902E-2</v>
      </c>
      <c r="S148" s="15">
        <v>3.5225687500764003E-5</v>
      </c>
      <c r="T148">
        <v>3.4316498435808702</v>
      </c>
      <c r="U148">
        <v>3.4316498435808702</v>
      </c>
      <c r="V148">
        <v>3.3640590580921499</v>
      </c>
      <c r="W148">
        <v>12.38</v>
      </c>
      <c r="X148">
        <v>0.53</v>
      </c>
      <c r="Y148">
        <v>443356</v>
      </c>
      <c r="Z148">
        <v>18473</v>
      </c>
      <c r="AA148">
        <v>0.91</v>
      </c>
      <c r="AB148">
        <v>24</v>
      </c>
      <c r="AC148">
        <v>19</v>
      </c>
      <c r="AD148">
        <v>5</v>
      </c>
      <c r="AE148">
        <v>79.17</v>
      </c>
      <c r="AF148">
        <v>12</v>
      </c>
      <c r="AG148">
        <v>11</v>
      </c>
      <c r="AH148">
        <v>3</v>
      </c>
      <c r="AI148">
        <v>10</v>
      </c>
    </row>
    <row r="149" spans="1:35" x14ac:dyDescent="0.2">
      <c r="A149" s="102">
        <v>2487</v>
      </c>
      <c r="B149">
        <v>7180</v>
      </c>
      <c r="C149" s="106" t="s">
        <v>1043</v>
      </c>
      <c r="D149" s="106" t="s">
        <v>1265</v>
      </c>
      <c r="E149">
        <v>373</v>
      </c>
      <c r="F149">
        <v>368</v>
      </c>
      <c r="G149">
        <v>2900</v>
      </c>
      <c r="H149" s="106" t="s">
        <v>1210</v>
      </c>
      <c r="I149">
        <v>7762</v>
      </c>
      <c r="J149" s="106" t="s">
        <v>1412</v>
      </c>
      <c r="K149" s="106" t="s">
        <v>1219</v>
      </c>
      <c r="L149">
        <v>430</v>
      </c>
      <c r="M149">
        <v>427</v>
      </c>
      <c r="N149">
        <v>2500</v>
      </c>
      <c r="O149" s="106" t="s">
        <v>1213</v>
      </c>
      <c r="P149">
        <v>0.94208155649710601</v>
      </c>
      <c r="Q149">
        <v>0.80906149876921396</v>
      </c>
      <c r="R149">
        <v>0.46240600065043203</v>
      </c>
      <c r="S149">
        <v>4.9398636757347701E-2</v>
      </c>
      <c r="T149">
        <v>1.32662735394973</v>
      </c>
      <c r="U149">
        <v>1.32662735394973</v>
      </c>
      <c r="V149">
        <v>1.1335006114992401</v>
      </c>
      <c r="W149">
        <v>5.17</v>
      </c>
      <c r="X149">
        <v>0.03</v>
      </c>
      <c r="Y149">
        <v>442939</v>
      </c>
      <c r="Z149">
        <v>26055</v>
      </c>
      <c r="AA149">
        <v>1.22</v>
      </c>
      <c r="AB149">
        <v>17</v>
      </c>
      <c r="AC149">
        <v>11</v>
      </c>
      <c r="AD149">
        <v>6</v>
      </c>
      <c r="AE149">
        <v>64.709999999999994</v>
      </c>
      <c r="AF149">
        <v>12</v>
      </c>
      <c r="AG149">
        <v>8</v>
      </c>
      <c r="AH149">
        <v>1</v>
      </c>
      <c r="AI149">
        <v>8</v>
      </c>
    </row>
    <row r="150" spans="1:35" x14ac:dyDescent="0.2">
      <c r="A150" s="102">
        <v>1154</v>
      </c>
      <c r="B150">
        <v>1969</v>
      </c>
      <c r="C150" s="106" t="s">
        <v>1557</v>
      </c>
      <c r="D150" s="106" t="s">
        <v>1220</v>
      </c>
      <c r="E150">
        <v>1684</v>
      </c>
      <c r="F150">
        <v>1668</v>
      </c>
      <c r="G150">
        <v>600</v>
      </c>
      <c r="H150" s="106" t="s">
        <v>1213</v>
      </c>
      <c r="I150">
        <v>3880</v>
      </c>
      <c r="J150" s="106" t="s">
        <v>1155</v>
      </c>
      <c r="K150" s="106" t="s">
        <v>1421</v>
      </c>
      <c r="L150">
        <v>1426</v>
      </c>
      <c r="M150">
        <v>1433</v>
      </c>
      <c r="N150">
        <v>700</v>
      </c>
      <c r="O150" s="106" t="s">
        <v>1210</v>
      </c>
      <c r="P150">
        <v>0.73100952241272399</v>
      </c>
      <c r="Q150">
        <v>0.87745278751822198</v>
      </c>
      <c r="R150" s="15">
        <v>5.8022420554668802E-4</v>
      </c>
      <c r="S150" s="15">
        <v>3.2422921350654202E-4</v>
      </c>
      <c r="T150">
        <v>-4.1831141573266004</v>
      </c>
      <c r="U150">
        <v>4.1831141573266004</v>
      </c>
      <c r="V150">
        <v>3.6237413066872999</v>
      </c>
      <c r="W150">
        <v>-11.08</v>
      </c>
      <c r="X150">
        <v>0.23</v>
      </c>
      <c r="Y150">
        <v>441916</v>
      </c>
      <c r="Z150">
        <v>31565</v>
      </c>
      <c r="AA150">
        <v>1.54</v>
      </c>
      <c r="AB150">
        <v>14</v>
      </c>
      <c r="AC150">
        <v>9</v>
      </c>
      <c r="AD150">
        <v>5</v>
      </c>
      <c r="AE150">
        <v>64.290000000000006</v>
      </c>
      <c r="AF150">
        <v>13</v>
      </c>
      <c r="AG150">
        <v>7</v>
      </c>
      <c r="AH150">
        <v>2</v>
      </c>
      <c r="AI150">
        <v>5</v>
      </c>
    </row>
    <row r="151" spans="1:35" x14ac:dyDescent="0.2">
      <c r="A151" s="102">
        <v>1644</v>
      </c>
      <c r="B151">
        <v>1812</v>
      </c>
      <c r="C151" s="106" t="s">
        <v>1305</v>
      </c>
      <c r="D151" s="106" t="s">
        <v>1220</v>
      </c>
      <c r="E151">
        <v>1146</v>
      </c>
      <c r="F151">
        <v>1163</v>
      </c>
      <c r="G151">
        <v>900</v>
      </c>
      <c r="H151" s="106" t="s">
        <v>1213</v>
      </c>
      <c r="I151">
        <v>7751</v>
      </c>
      <c r="J151" s="106" t="s">
        <v>1619</v>
      </c>
      <c r="K151" s="106" t="s">
        <v>1215</v>
      </c>
      <c r="L151">
        <v>2719.5</v>
      </c>
      <c r="M151">
        <v>2733.5</v>
      </c>
      <c r="N151">
        <v>400</v>
      </c>
      <c r="O151" s="106" t="s">
        <v>1210</v>
      </c>
      <c r="P151">
        <v>0.86593881570912601</v>
      </c>
      <c r="Q151">
        <v>0.85133509084565995</v>
      </c>
      <c r="R151" s="106">
        <v>0.17924146225540499</v>
      </c>
      <c r="S151" s="106">
        <v>8.0698687309796693E-2</v>
      </c>
      <c r="T151">
        <v>-3.0029264114187599</v>
      </c>
      <c r="U151">
        <v>3.0029264114187599</v>
      </c>
      <c r="V151">
        <v>3.28268804581058</v>
      </c>
      <c r="W151">
        <v>-12.19</v>
      </c>
      <c r="X151">
        <v>4.2699999999999996</v>
      </c>
      <c r="Y151">
        <v>441644</v>
      </c>
      <c r="Z151">
        <v>20075</v>
      </c>
      <c r="AA151">
        <v>1.06</v>
      </c>
      <c r="AB151">
        <v>22</v>
      </c>
      <c r="AC151">
        <v>16</v>
      </c>
      <c r="AD151">
        <v>6</v>
      </c>
      <c r="AE151">
        <v>72.73</v>
      </c>
      <c r="AF151">
        <v>13</v>
      </c>
      <c r="AG151">
        <v>9</v>
      </c>
      <c r="AH151">
        <v>1</v>
      </c>
      <c r="AI151">
        <v>12</v>
      </c>
    </row>
    <row r="152" spans="1:35" x14ac:dyDescent="0.2">
      <c r="A152" s="102">
        <v>1550</v>
      </c>
      <c r="B152">
        <v>1969</v>
      </c>
      <c r="C152" s="106" t="s">
        <v>1557</v>
      </c>
      <c r="D152" s="106" t="s">
        <v>1220</v>
      </c>
      <c r="E152">
        <v>1684</v>
      </c>
      <c r="F152">
        <v>1668</v>
      </c>
      <c r="G152">
        <v>400</v>
      </c>
      <c r="H152" s="106" t="s">
        <v>1213</v>
      </c>
      <c r="I152">
        <v>5947</v>
      </c>
      <c r="J152" s="106" t="s">
        <v>228</v>
      </c>
      <c r="K152" s="106" t="s">
        <v>1404</v>
      </c>
      <c r="L152">
        <v>7470</v>
      </c>
      <c r="M152">
        <v>7370</v>
      </c>
      <c r="N152">
        <v>100</v>
      </c>
      <c r="O152" s="106" t="s">
        <v>1210</v>
      </c>
      <c r="P152">
        <v>0.71901214510241496</v>
      </c>
      <c r="Q152">
        <v>0.85647739537494905</v>
      </c>
      <c r="R152" s="106">
        <v>0.37597145390535502</v>
      </c>
      <c r="S152" s="106">
        <v>1.8763502569870302E-2</v>
      </c>
      <c r="T152">
        <v>-0.61539151542648096</v>
      </c>
      <c r="U152">
        <v>0.61539151542648096</v>
      </c>
      <c r="V152">
        <v>0.64490522185094001</v>
      </c>
      <c r="W152">
        <v>-2</v>
      </c>
      <c r="X152">
        <v>9.4700000000000006</v>
      </c>
      <c r="Y152">
        <v>441326</v>
      </c>
      <c r="Z152">
        <v>22066</v>
      </c>
      <c r="AA152">
        <v>1.21</v>
      </c>
      <c r="AB152">
        <v>20</v>
      </c>
      <c r="AC152">
        <v>15</v>
      </c>
      <c r="AD152">
        <v>5</v>
      </c>
      <c r="AE152">
        <v>75</v>
      </c>
      <c r="AF152">
        <v>14</v>
      </c>
      <c r="AG152">
        <v>9</v>
      </c>
      <c r="AH152">
        <v>2</v>
      </c>
      <c r="AI152">
        <v>9</v>
      </c>
    </row>
    <row r="153" spans="1:35" x14ac:dyDescent="0.2">
      <c r="A153" s="102">
        <v>1984</v>
      </c>
      <c r="B153">
        <v>4188</v>
      </c>
      <c r="C153" s="106" t="s">
        <v>1420</v>
      </c>
      <c r="D153" s="106" t="s">
        <v>1234</v>
      </c>
      <c r="E153">
        <v>720</v>
      </c>
      <c r="F153">
        <v>726.3</v>
      </c>
      <c r="G153">
        <v>1500</v>
      </c>
      <c r="H153" s="106" t="s">
        <v>1210</v>
      </c>
      <c r="I153">
        <v>6923</v>
      </c>
      <c r="J153" s="106" t="s">
        <v>55</v>
      </c>
      <c r="K153" s="106" t="s">
        <v>1215</v>
      </c>
      <c r="L153">
        <v>2626</v>
      </c>
      <c r="M153">
        <v>2636</v>
      </c>
      <c r="N153">
        <v>400</v>
      </c>
      <c r="O153" s="106" t="s">
        <v>1213</v>
      </c>
      <c r="P153">
        <v>0.90029986617720004</v>
      </c>
      <c r="Q153">
        <v>0.83439959819531295</v>
      </c>
      <c r="R153" s="106">
        <v>3.60439816045207E-3</v>
      </c>
      <c r="S153" s="15">
        <v>6.4014632825315207E-2</v>
      </c>
      <c r="T153">
        <v>0.824942985927405</v>
      </c>
      <c r="U153">
        <v>0.824942985927405</v>
      </c>
      <c r="V153">
        <v>0.67348575765265795</v>
      </c>
      <c r="W153">
        <v>2.59</v>
      </c>
      <c r="X153">
        <v>3.32</v>
      </c>
      <c r="Y153">
        <v>441294</v>
      </c>
      <c r="Z153">
        <v>23226</v>
      </c>
      <c r="AA153">
        <v>1.32</v>
      </c>
      <c r="AB153">
        <v>19</v>
      </c>
      <c r="AC153">
        <v>13</v>
      </c>
      <c r="AD153">
        <v>6</v>
      </c>
      <c r="AE153">
        <v>68.42</v>
      </c>
      <c r="AF153">
        <v>13</v>
      </c>
      <c r="AG153">
        <v>9</v>
      </c>
      <c r="AH153">
        <v>2</v>
      </c>
      <c r="AI153">
        <v>8</v>
      </c>
    </row>
    <row r="154" spans="1:35" x14ac:dyDescent="0.2">
      <c r="A154" s="102">
        <v>1970</v>
      </c>
      <c r="B154">
        <v>4689</v>
      </c>
      <c r="C154" s="106" t="s">
        <v>1383</v>
      </c>
      <c r="D154" s="106" t="s">
        <v>1212</v>
      </c>
      <c r="E154">
        <v>400</v>
      </c>
      <c r="F154">
        <v>393</v>
      </c>
      <c r="G154">
        <v>2100</v>
      </c>
      <c r="H154" s="106" t="s">
        <v>1210</v>
      </c>
      <c r="I154">
        <v>7164</v>
      </c>
      <c r="J154" s="106" t="s">
        <v>1414</v>
      </c>
      <c r="K154" s="106" t="s">
        <v>1216</v>
      </c>
      <c r="L154">
        <v>4055</v>
      </c>
      <c r="M154">
        <v>4045</v>
      </c>
      <c r="N154">
        <v>200</v>
      </c>
      <c r="O154" s="106" t="s">
        <v>1213</v>
      </c>
      <c r="P154">
        <v>0.628259844262822</v>
      </c>
      <c r="Q154">
        <v>0.83515779437841797</v>
      </c>
      <c r="R154" s="15">
        <v>0.46984765994418298</v>
      </c>
      <c r="S154" s="106">
        <v>1.83014365572816E-2</v>
      </c>
      <c r="T154">
        <v>0.81263010251047296</v>
      </c>
      <c r="U154">
        <v>0.81263010251047296</v>
      </c>
      <c r="V154">
        <v>0.97918599542195195</v>
      </c>
      <c r="W154">
        <v>4.43</v>
      </c>
      <c r="X154">
        <v>2.0099999999999998</v>
      </c>
      <c r="Y154">
        <v>440516</v>
      </c>
      <c r="Z154">
        <v>20023</v>
      </c>
      <c r="AA154">
        <v>1.03</v>
      </c>
      <c r="AB154">
        <v>22</v>
      </c>
      <c r="AC154">
        <v>14</v>
      </c>
      <c r="AD154">
        <v>8</v>
      </c>
      <c r="AE154">
        <v>63.64</v>
      </c>
      <c r="AF154">
        <v>10</v>
      </c>
      <c r="AG154">
        <v>12</v>
      </c>
      <c r="AH154">
        <v>6</v>
      </c>
      <c r="AI154">
        <v>4</v>
      </c>
    </row>
    <row r="155" spans="1:35" x14ac:dyDescent="0.2">
      <c r="A155" s="102">
        <v>1980</v>
      </c>
      <c r="B155">
        <v>4182</v>
      </c>
      <c r="C155" s="106" t="s">
        <v>45</v>
      </c>
      <c r="D155" s="106" t="s">
        <v>1234</v>
      </c>
      <c r="E155">
        <v>1665</v>
      </c>
      <c r="F155">
        <v>1636</v>
      </c>
      <c r="G155">
        <v>700</v>
      </c>
      <c r="H155" s="106" t="s">
        <v>1213</v>
      </c>
      <c r="I155">
        <v>4544</v>
      </c>
      <c r="J155" s="106" t="s">
        <v>1618</v>
      </c>
      <c r="K155" s="106" t="s">
        <v>1224</v>
      </c>
      <c r="L155">
        <v>2662</v>
      </c>
      <c r="M155">
        <v>2685</v>
      </c>
      <c r="N155">
        <v>400</v>
      </c>
      <c r="O155" s="106" t="s">
        <v>1210</v>
      </c>
      <c r="P155">
        <v>0.50447940341691599</v>
      </c>
      <c r="Q155">
        <v>0.83469251636339803</v>
      </c>
      <c r="R155" s="15">
        <v>0.227747486176576</v>
      </c>
      <c r="S155">
        <v>7.7226730146478295E-2</v>
      </c>
      <c r="T155">
        <v>-0.62842733762561598</v>
      </c>
      <c r="U155">
        <v>0.62842733762561598</v>
      </c>
      <c r="V155">
        <v>0.54765787291123702</v>
      </c>
      <c r="W155">
        <v>-2.25</v>
      </c>
      <c r="X155">
        <v>6.63</v>
      </c>
      <c r="Y155">
        <v>440462</v>
      </c>
      <c r="Z155">
        <v>25910</v>
      </c>
      <c r="AA155">
        <v>1.25</v>
      </c>
      <c r="AB155">
        <v>17</v>
      </c>
      <c r="AC155">
        <v>12</v>
      </c>
      <c r="AD155">
        <v>5</v>
      </c>
      <c r="AE155">
        <v>70.59</v>
      </c>
      <c r="AF155">
        <v>12</v>
      </c>
      <c r="AG155">
        <v>9</v>
      </c>
      <c r="AH155">
        <v>4</v>
      </c>
      <c r="AI155">
        <v>4</v>
      </c>
    </row>
    <row r="156" spans="1:35" x14ac:dyDescent="0.2">
      <c r="A156" s="102">
        <v>399</v>
      </c>
      <c r="B156">
        <v>4543</v>
      </c>
      <c r="C156" s="106" t="s">
        <v>667</v>
      </c>
      <c r="D156" s="106" t="s">
        <v>1219</v>
      </c>
      <c r="E156">
        <v>3456</v>
      </c>
      <c r="F156">
        <v>3478</v>
      </c>
      <c r="G156">
        <v>300</v>
      </c>
      <c r="H156" s="106" t="s">
        <v>1210</v>
      </c>
      <c r="I156">
        <v>5714</v>
      </c>
      <c r="J156" s="106" t="s">
        <v>698</v>
      </c>
      <c r="K156" s="106" t="s">
        <v>1225</v>
      </c>
      <c r="L156">
        <v>3570</v>
      </c>
      <c r="M156">
        <v>3565</v>
      </c>
      <c r="N156">
        <v>300</v>
      </c>
      <c r="O156" s="106" t="s">
        <v>1213</v>
      </c>
      <c r="P156">
        <v>0.70357800412998694</v>
      </c>
      <c r="Q156">
        <v>0.91824819206737696</v>
      </c>
      <c r="R156">
        <v>0.110423225496427</v>
      </c>
      <c r="S156" s="106">
        <v>3.4653898450029598E-4</v>
      </c>
      <c r="T156">
        <v>0.48727144736302902</v>
      </c>
      <c r="U156">
        <v>0.48727144736302902</v>
      </c>
      <c r="V156">
        <v>0.24183386376992999</v>
      </c>
      <c r="W156">
        <v>1.23</v>
      </c>
      <c r="X156">
        <v>2.44</v>
      </c>
      <c r="Y156">
        <v>439591</v>
      </c>
      <c r="Z156">
        <v>29306</v>
      </c>
      <c r="AA156">
        <v>1.54</v>
      </c>
      <c r="AB156">
        <v>15</v>
      </c>
      <c r="AC156">
        <v>11</v>
      </c>
      <c r="AD156">
        <v>4</v>
      </c>
      <c r="AE156">
        <v>73.33</v>
      </c>
      <c r="AF156">
        <v>11</v>
      </c>
      <c r="AG156">
        <v>10</v>
      </c>
      <c r="AH156">
        <v>1</v>
      </c>
      <c r="AI156">
        <v>4</v>
      </c>
    </row>
    <row r="157" spans="1:35" x14ac:dyDescent="0.2">
      <c r="A157" s="102">
        <v>302</v>
      </c>
      <c r="B157">
        <v>1662</v>
      </c>
      <c r="C157" s="106" t="s">
        <v>562</v>
      </c>
      <c r="D157" s="106" t="s">
        <v>1417</v>
      </c>
      <c r="E157">
        <v>2345</v>
      </c>
      <c r="F157">
        <v>2311</v>
      </c>
      <c r="G157">
        <v>500</v>
      </c>
      <c r="H157" s="106" t="s">
        <v>1213</v>
      </c>
      <c r="I157">
        <v>6845</v>
      </c>
      <c r="J157" s="106" t="s">
        <v>1439</v>
      </c>
      <c r="K157" s="106" t="s">
        <v>1215</v>
      </c>
      <c r="L157">
        <v>2718</v>
      </c>
      <c r="M157">
        <v>2673</v>
      </c>
      <c r="N157">
        <v>400</v>
      </c>
      <c r="O157" s="106" t="s">
        <v>1210</v>
      </c>
      <c r="P157">
        <v>0.77867119175473898</v>
      </c>
      <c r="Q157">
        <v>0.92660388597605803</v>
      </c>
      <c r="R157" s="106">
        <v>0.31503323788036097</v>
      </c>
      <c r="S157" s="15">
        <v>1.2204221523111E-3</v>
      </c>
      <c r="T157">
        <v>-2.11253343144323</v>
      </c>
      <c r="U157">
        <v>2.11253343144323</v>
      </c>
      <c r="V157">
        <v>1.72610135020251</v>
      </c>
      <c r="W157">
        <v>-8.9499999999999993</v>
      </c>
      <c r="X157">
        <v>8.07</v>
      </c>
      <c r="Y157">
        <v>432695</v>
      </c>
      <c r="Z157">
        <v>39336</v>
      </c>
      <c r="AA157">
        <v>2.0699999999999998</v>
      </c>
      <c r="AB157">
        <v>11</v>
      </c>
      <c r="AC157">
        <v>9</v>
      </c>
      <c r="AD157">
        <v>2</v>
      </c>
      <c r="AE157">
        <v>81.819999999999993</v>
      </c>
      <c r="AF157">
        <v>12</v>
      </c>
      <c r="AG157">
        <v>6</v>
      </c>
      <c r="AH157">
        <v>2</v>
      </c>
      <c r="AI157">
        <v>3</v>
      </c>
    </row>
    <row r="158" spans="1:35" x14ac:dyDescent="0.2">
      <c r="A158" s="102">
        <v>1663</v>
      </c>
      <c r="B158">
        <v>1605</v>
      </c>
      <c r="C158" s="106" t="s">
        <v>1434</v>
      </c>
      <c r="D158" s="106" t="s">
        <v>1417</v>
      </c>
      <c r="E158">
        <v>915</v>
      </c>
      <c r="F158">
        <v>932.9</v>
      </c>
      <c r="G158">
        <v>1100</v>
      </c>
      <c r="H158" s="106" t="s">
        <v>1213</v>
      </c>
      <c r="I158">
        <v>6923</v>
      </c>
      <c r="J158" s="106" t="s">
        <v>55</v>
      </c>
      <c r="K158" s="106" t="s">
        <v>1215</v>
      </c>
      <c r="L158">
        <v>2626</v>
      </c>
      <c r="M158">
        <v>2636</v>
      </c>
      <c r="N158">
        <v>400</v>
      </c>
      <c r="O158" s="106" t="s">
        <v>1210</v>
      </c>
      <c r="P158">
        <v>0.85798919836419896</v>
      </c>
      <c r="Q158">
        <v>0.85072703421899498</v>
      </c>
      <c r="R158" s="15">
        <v>0.194606409730985</v>
      </c>
      <c r="S158" s="15">
        <v>2.8460948005051501E-2</v>
      </c>
      <c r="T158">
        <v>-4.3144655905046701E-2</v>
      </c>
      <c r="U158">
        <v>4.3144655905046701E-2</v>
      </c>
      <c r="V158">
        <v>0.12983479112945501</v>
      </c>
      <c r="W158">
        <v>-0.12</v>
      </c>
      <c r="X158">
        <v>2.68</v>
      </c>
      <c r="Y158">
        <v>432627</v>
      </c>
      <c r="Z158">
        <v>20601</v>
      </c>
      <c r="AA158">
        <v>1.05</v>
      </c>
      <c r="AB158">
        <v>21</v>
      </c>
      <c r="AC158">
        <v>14</v>
      </c>
      <c r="AD158">
        <v>7</v>
      </c>
      <c r="AE158">
        <v>66.67</v>
      </c>
      <c r="AF158">
        <v>13</v>
      </c>
      <c r="AG158">
        <v>9</v>
      </c>
      <c r="AH158">
        <v>4</v>
      </c>
      <c r="AI158">
        <v>8</v>
      </c>
    </row>
    <row r="159" spans="1:35" x14ac:dyDescent="0.2">
      <c r="A159" s="102">
        <v>1765</v>
      </c>
      <c r="B159">
        <v>2229</v>
      </c>
      <c r="C159" s="106" t="s">
        <v>1795</v>
      </c>
      <c r="D159" s="106" t="s">
        <v>1237</v>
      </c>
      <c r="E159">
        <v>2780</v>
      </c>
      <c r="F159">
        <v>2763</v>
      </c>
      <c r="G159">
        <v>400</v>
      </c>
      <c r="H159" s="106" t="s">
        <v>1213</v>
      </c>
      <c r="I159">
        <v>4612</v>
      </c>
      <c r="J159" s="106" t="s">
        <v>670</v>
      </c>
      <c r="K159" s="106" t="s">
        <v>1234</v>
      </c>
      <c r="L159">
        <v>4880</v>
      </c>
      <c r="M159">
        <v>4925</v>
      </c>
      <c r="N159">
        <v>200</v>
      </c>
      <c r="O159" s="106" t="s">
        <v>1210</v>
      </c>
      <c r="P159">
        <v>0.71612749509497597</v>
      </c>
      <c r="Q159">
        <v>0.84584732602260404</v>
      </c>
      <c r="R159" s="15">
        <v>0.32380560552047699</v>
      </c>
      <c r="S159">
        <v>9.1288622615227199E-3</v>
      </c>
      <c r="T159">
        <v>-1.7859610182243399</v>
      </c>
      <c r="U159">
        <v>1.7859610182243399</v>
      </c>
      <c r="V159">
        <v>1.4999753381708001</v>
      </c>
      <c r="W159">
        <v>-11.42</v>
      </c>
      <c r="X159">
        <v>12.2</v>
      </c>
      <c r="Y159">
        <v>431760</v>
      </c>
      <c r="Z159">
        <v>47973</v>
      </c>
      <c r="AA159">
        <v>2.77</v>
      </c>
      <c r="AB159">
        <v>9</v>
      </c>
      <c r="AC159">
        <v>8</v>
      </c>
      <c r="AD159">
        <v>1</v>
      </c>
      <c r="AE159">
        <v>88.89</v>
      </c>
      <c r="AF159">
        <v>11</v>
      </c>
      <c r="AG159">
        <v>7</v>
      </c>
      <c r="AH159">
        <v>0</v>
      </c>
      <c r="AI159">
        <v>2</v>
      </c>
    </row>
    <row r="160" spans="1:35" x14ac:dyDescent="0.2">
      <c r="A160" s="102">
        <v>1136</v>
      </c>
      <c r="B160">
        <v>1951</v>
      </c>
      <c r="C160" s="106" t="s">
        <v>1611</v>
      </c>
      <c r="D160" s="106" t="s">
        <v>1220</v>
      </c>
      <c r="E160">
        <v>2362</v>
      </c>
      <c r="F160">
        <v>2359</v>
      </c>
      <c r="G160">
        <v>400</v>
      </c>
      <c r="H160" s="106" t="s">
        <v>1210</v>
      </c>
      <c r="I160">
        <v>3099</v>
      </c>
      <c r="J160" s="106" t="s">
        <v>34</v>
      </c>
      <c r="K160" s="106" t="s">
        <v>1235</v>
      </c>
      <c r="L160">
        <v>705</v>
      </c>
      <c r="M160">
        <v>707</v>
      </c>
      <c r="N160">
        <v>1300</v>
      </c>
      <c r="O160" s="106" t="s">
        <v>1213</v>
      </c>
      <c r="P160">
        <v>0.85102100653244805</v>
      </c>
      <c r="Q160">
        <v>0.87844551202450105</v>
      </c>
      <c r="R160">
        <v>7.1942264498095404E-2</v>
      </c>
      <c r="S160" s="106">
        <v>2.4225812439508901E-2</v>
      </c>
      <c r="T160">
        <v>1.8258961591825</v>
      </c>
      <c r="U160">
        <v>1.8258961591825</v>
      </c>
      <c r="V160">
        <v>1.81130989136711</v>
      </c>
      <c r="W160">
        <v>11</v>
      </c>
      <c r="X160">
        <v>2.6</v>
      </c>
      <c r="Y160">
        <v>431665</v>
      </c>
      <c r="Z160">
        <v>25392</v>
      </c>
      <c r="AA160">
        <v>1.33</v>
      </c>
      <c r="AB160">
        <v>17</v>
      </c>
      <c r="AC160">
        <v>11</v>
      </c>
      <c r="AD160">
        <v>6</v>
      </c>
      <c r="AE160">
        <v>64.709999999999994</v>
      </c>
      <c r="AF160">
        <v>12</v>
      </c>
      <c r="AG160">
        <v>8</v>
      </c>
      <c r="AH160">
        <v>2</v>
      </c>
      <c r="AI160">
        <v>7</v>
      </c>
    </row>
    <row r="161" spans="1:35" x14ac:dyDescent="0.2">
      <c r="A161" s="102">
        <v>166</v>
      </c>
      <c r="B161">
        <v>5991</v>
      </c>
      <c r="C161" s="106" t="s">
        <v>1046</v>
      </c>
      <c r="D161" s="106" t="s">
        <v>1404</v>
      </c>
      <c r="E161">
        <v>828</v>
      </c>
      <c r="F161">
        <v>824</v>
      </c>
      <c r="G161">
        <v>1200</v>
      </c>
      <c r="H161" s="106" t="s">
        <v>1210</v>
      </c>
      <c r="I161">
        <v>7278</v>
      </c>
      <c r="J161" s="106" t="s">
        <v>43</v>
      </c>
      <c r="K161" s="106" t="s">
        <v>1227</v>
      </c>
      <c r="L161">
        <v>2008</v>
      </c>
      <c r="M161">
        <v>2017</v>
      </c>
      <c r="N161">
        <v>500</v>
      </c>
      <c r="O161" s="106" t="s">
        <v>1213</v>
      </c>
      <c r="P161">
        <v>0.934302841603597</v>
      </c>
      <c r="Q161">
        <v>0.93889556791175499</v>
      </c>
      <c r="R161" s="106">
        <v>0.10980856496077999</v>
      </c>
      <c r="S161">
        <v>4.6380396369254699E-3</v>
      </c>
      <c r="T161">
        <v>0.72890202650067604</v>
      </c>
      <c r="U161">
        <v>0.72890202650067604</v>
      </c>
      <c r="V161">
        <v>1.5298990058698501</v>
      </c>
      <c r="W161">
        <v>1.66</v>
      </c>
      <c r="X161">
        <v>1.95</v>
      </c>
      <c r="Y161">
        <v>430669</v>
      </c>
      <c r="Z161">
        <v>25333</v>
      </c>
      <c r="AA161">
        <v>1.18</v>
      </c>
      <c r="AB161">
        <v>17</v>
      </c>
      <c r="AC161">
        <v>12</v>
      </c>
      <c r="AD161">
        <v>5</v>
      </c>
      <c r="AE161">
        <v>70.59</v>
      </c>
      <c r="AF161">
        <v>13</v>
      </c>
      <c r="AG161">
        <v>8</v>
      </c>
      <c r="AH161">
        <v>1</v>
      </c>
      <c r="AI161">
        <v>8</v>
      </c>
    </row>
    <row r="162" spans="1:35" x14ac:dyDescent="0.2">
      <c r="A162" s="102">
        <v>704</v>
      </c>
      <c r="B162">
        <v>4212</v>
      </c>
      <c r="C162" s="106" t="s">
        <v>659</v>
      </c>
      <c r="D162" s="106" t="s">
        <v>1234</v>
      </c>
      <c r="E162">
        <v>2140</v>
      </c>
      <c r="F162">
        <v>2122</v>
      </c>
      <c r="G162">
        <v>500</v>
      </c>
      <c r="H162" s="106" t="s">
        <v>1213</v>
      </c>
      <c r="I162">
        <v>8591</v>
      </c>
      <c r="J162" s="106" t="s">
        <v>1375</v>
      </c>
      <c r="K162" s="106" t="s">
        <v>1216</v>
      </c>
      <c r="L162">
        <v>1730</v>
      </c>
      <c r="M162">
        <v>1742</v>
      </c>
      <c r="N162">
        <v>600</v>
      </c>
      <c r="O162" s="106" t="s">
        <v>1210</v>
      </c>
      <c r="P162">
        <v>0.76227021617321</v>
      </c>
      <c r="Q162">
        <v>0.90090174444196602</v>
      </c>
      <c r="R162" s="15">
        <v>0.26158614414536102</v>
      </c>
      <c r="S162" s="15">
        <v>2.2057265322116801E-2</v>
      </c>
      <c r="T162">
        <v>-1.3421559364253099</v>
      </c>
      <c r="U162">
        <v>1.3421559364253099</v>
      </c>
      <c r="V162">
        <v>1.4289522951120699</v>
      </c>
      <c r="W162">
        <v>-3.91</v>
      </c>
      <c r="X162">
        <v>1.49</v>
      </c>
      <c r="Y162">
        <v>429237</v>
      </c>
      <c r="Z162">
        <v>22591</v>
      </c>
      <c r="AA162">
        <v>1.21</v>
      </c>
      <c r="AB162">
        <v>19</v>
      </c>
      <c r="AC162">
        <v>14</v>
      </c>
      <c r="AD162">
        <v>5</v>
      </c>
      <c r="AE162">
        <v>73.680000000000007</v>
      </c>
      <c r="AF162">
        <v>12</v>
      </c>
      <c r="AG162">
        <v>10</v>
      </c>
      <c r="AH162">
        <v>3</v>
      </c>
      <c r="AI162">
        <v>6</v>
      </c>
    </row>
    <row r="163" spans="1:35" x14ac:dyDescent="0.2">
      <c r="A163" s="102">
        <v>74</v>
      </c>
      <c r="B163">
        <v>4927</v>
      </c>
      <c r="C163" s="106" t="s">
        <v>1484</v>
      </c>
      <c r="D163" s="106" t="s">
        <v>1234</v>
      </c>
      <c r="E163">
        <v>2030</v>
      </c>
      <c r="F163">
        <v>2064</v>
      </c>
      <c r="G163">
        <v>500</v>
      </c>
      <c r="H163" s="106" t="s">
        <v>1210</v>
      </c>
      <c r="I163">
        <v>5401</v>
      </c>
      <c r="J163" s="106" t="s">
        <v>1536</v>
      </c>
      <c r="K163" s="106" t="s">
        <v>1263</v>
      </c>
      <c r="L163">
        <v>1230</v>
      </c>
      <c r="M163">
        <v>1216</v>
      </c>
      <c r="N163">
        <v>800</v>
      </c>
      <c r="O163" s="106" t="s">
        <v>1213</v>
      </c>
      <c r="P163">
        <v>0.92465871154759005</v>
      </c>
      <c r="Q163">
        <v>0.95298904737943801</v>
      </c>
      <c r="R163" s="15">
        <v>0.48432451211674798</v>
      </c>
      <c r="S163" s="15">
        <v>7.3958781736842505E-2</v>
      </c>
      <c r="T163">
        <v>1.89830203927765</v>
      </c>
      <c r="U163">
        <v>1.89830203927765</v>
      </c>
      <c r="V163">
        <v>1.26920890695769</v>
      </c>
      <c r="W163">
        <v>6.14</v>
      </c>
      <c r="X163">
        <v>5.74</v>
      </c>
      <c r="Y163">
        <v>429011</v>
      </c>
      <c r="Z163">
        <v>26813</v>
      </c>
      <c r="AA163">
        <v>1.24</v>
      </c>
      <c r="AB163">
        <v>16</v>
      </c>
      <c r="AC163">
        <v>13</v>
      </c>
      <c r="AD163">
        <v>3</v>
      </c>
      <c r="AE163">
        <v>81.25</v>
      </c>
      <c r="AF163">
        <v>11</v>
      </c>
      <c r="AG163">
        <v>10</v>
      </c>
      <c r="AH163">
        <v>3</v>
      </c>
      <c r="AI163">
        <v>3</v>
      </c>
    </row>
    <row r="164" spans="1:35" x14ac:dyDescent="0.2">
      <c r="A164" s="102">
        <v>1805</v>
      </c>
      <c r="B164">
        <v>5201</v>
      </c>
      <c r="C164" s="106" t="s">
        <v>1584</v>
      </c>
      <c r="D164" s="106" t="s">
        <v>1209</v>
      </c>
      <c r="E164">
        <v>3100</v>
      </c>
      <c r="F164">
        <v>3100</v>
      </c>
      <c r="G164">
        <v>300</v>
      </c>
      <c r="H164" s="106" t="s">
        <v>1210</v>
      </c>
      <c r="I164">
        <v>6361</v>
      </c>
      <c r="J164" s="106" t="s">
        <v>730</v>
      </c>
      <c r="K164" s="106" t="s">
        <v>1222</v>
      </c>
      <c r="L164">
        <v>2606</v>
      </c>
      <c r="M164">
        <v>2571</v>
      </c>
      <c r="N164">
        <v>400</v>
      </c>
      <c r="O164" s="106" t="s">
        <v>1213</v>
      </c>
      <c r="P164">
        <v>0.80113734412281401</v>
      </c>
      <c r="Q164">
        <v>0.84403857211451805</v>
      </c>
      <c r="R164">
        <v>0.120731837413036</v>
      </c>
      <c r="S164" s="15">
        <v>7.3412733115834905E-2</v>
      </c>
      <c r="T164">
        <v>0.45089476659325001</v>
      </c>
      <c r="U164">
        <v>0.45089476659325001</v>
      </c>
      <c r="V164">
        <v>0.12817228677678599</v>
      </c>
      <c r="W164">
        <v>1.75</v>
      </c>
      <c r="X164">
        <v>10.58</v>
      </c>
      <c r="Y164">
        <v>428656</v>
      </c>
      <c r="Z164">
        <v>53582</v>
      </c>
      <c r="AA164">
        <v>2.85</v>
      </c>
      <c r="AB164">
        <v>8</v>
      </c>
      <c r="AC164">
        <v>8</v>
      </c>
      <c r="AD164">
        <v>0</v>
      </c>
      <c r="AE164">
        <v>100</v>
      </c>
      <c r="AF164">
        <v>13</v>
      </c>
      <c r="AG164">
        <v>5</v>
      </c>
      <c r="AH164">
        <v>0</v>
      </c>
      <c r="AI164">
        <v>3</v>
      </c>
    </row>
    <row r="165" spans="1:35" x14ac:dyDescent="0.2">
      <c r="A165" s="102">
        <v>710</v>
      </c>
      <c r="B165">
        <v>4540</v>
      </c>
      <c r="C165" s="106" t="s">
        <v>1612</v>
      </c>
      <c r="D165" s="106" t="s">
        <v>1232</v>
      </c>
      <c r="E165">
        <v>2519</v>
      </c>
      <c r="F165">
        <v>2516</v>
      </c>
      <c r="G165">
        <v>400</v>
      </c>
      <c r="H165" s="106" t="s">
        <v>1210</v>
      </c>
      <c r="I165">
        <v>7189</v>
      </c>
      <c r="J165" s="106" t="s">
        <v>42</v>
      </c>
      <c r="K165" s="106" t="s">
        <v>1265</v>
      </c>
      <c r="L165">
        <v>622</v>
      </c>
      <c r="M165">
        <v>620</v>
      </c>
      <c r="N165">
        <v>1600</v>
      </c>
      <c r="O165" s="106" t="s">
        <v>1213</v>
      </c>
      <c r="P165">
        <v>0.89411327254348005</v>
      </c>
      <c r="Q165">
        <v>0.90045800593213998</v>
      </c>
      <c r="R165" s="15">
        <v>0.11881223824712001</v>
      </c>
      <c r="S165" s="15">
        <v>3.5868172427299302E-5</v>
      </c>
      <c r="T165">
        <v>0.77348154469069397</v>
      </c>
      <c r="U165">
        <v>0.77348154469069397</v>
      </c>
      <c r="V165">
        <v>0.75079953694013002</v>
      </c>
      <c r="W165">
        <v>3.97</v>
      </c>
      <c r="X165">
        <v>1.43</v>
      </c>
      <c r="Y165">
        <v>426809</v>
      </c>
      <c r="Z165">
        <v>23712</v>
      </c>
      <c r="AA165">
        <v>1.21</v>
      </c>
      <c r="AB165">
        <v>18</v>
      </c>
      <c r="AC165">
        <v>10</v>
      </c>
      <c r="AD165">
        <v>8</v>
      </c>
      <c r="AE165">
        <v>55.56</v>
      </c>
      <c r="AF165">
        <v>11</v>
      </c>
      <c r="AG165">
        <v>9</v>
      </c>
      <c r="AH165">
        <v>3</v>
      </c>
      <c r="AI165">
        <v>6</v>
      </c>
    </row>
    <row r="166" spans="1:35" x14ac:dyDescent="0.2">
      <c r="A166" s="102">
        <v>1394</v>
      </c>
      <c r="B166">
        <v>1605</v>
      </c>
      <c r="C166" s="106" t="s">
        <v>1434</v>
      </c>
      <c r="D166" s="106" t="s">
        <v>1417</v>
      </c>
      <c r="E166">
        <v>915</v>
      </c>
      <c r="F166">
        <v>932.9</v>
      </c>
      <c r="G166">
        <v>1100</v>
      </c>
      <c r="H166" s="106" t="s">
        <v>1213</v>
      </c>
      <c r="I166">
        <v>8306</v>
      </c>
      <c r="J166" s="106" t="s">
        <v>1401</v>
      </c>
      <c r="K166" s="106" t="s">
        <v>1265</v>
      </c>
      <c r="L166">
        <v>530</v>
      </c>
      <c r="M166">
        <v>531.9</v>
      </c>
      <c r="N166">
        <v>1900</v>
      </c>
      <c r="O166" s="106" t="s">
        <v>1210</v>
      </c>
      <c r="P166">
        <v>0.79065198272539405</v>
      </c>
      <c r="Q166">
        <v>0.86536894296014999</v>
      </c>
      <c r="R166" s="106">
        <v>0.44923848054182802</v>
      </c>
      <c r="S166" s="15">
        <v>2.29731264189037E-2</v>
      </c>
      <c r="T166">
        <v>-1.5783200690281201</v>
      </c>
      <c r="U166">
        <v>1.5783200690281201</v>
      </c>
      <c r="V166">
        <v>1.52584628568966</v>
      </c>
      <c r="W166">
        <v>-6.24</v>
      </c>
      <c r="X166">
        <v>1.52</v>
      </c>
      <c r="Y166">
        <v>426397</v>
      </c>
      <c r="Z166">
        <v>21320</v>
      </c>
      <c r="AA166">
        <v>1.05</v>
      </c>
      <c r="AB166">
        <v>20</v>
      </c>
      <c r="AC166">
        <v>13</v>
      </c>
      <c r="AD166">
        <v>7</v>
      </c>
      <c r="AE166">
        <v>65</v>
      </c>
      <c r="AF166">
        <v>14</v>
      </c>
      <c r="AG166">
        <v>10</v>
      </c>
      <c r="AH166">
        <v>1</v>
      </c>
      <c r="AI166">
        <v>9</v>
      </c>
    </row>
    <row r="167" spans="1:35" x14ac:dyDescent="0.2">
      <c r="A167" s="102">
        <v>1443</v>
      </c>
      <c r="B167">
        <v>3591</v>
      </c>
      <c r="C167" s="106" t="s">
        <v>635</v>
      </c>
      <c r="D167" s="106" t="s">
        <v>1480</v>
      </c>
      <c r="E167">
        <v>2517</v>
      </c>
      <c r="F167">
        <v>2524</v>
      </c>
      <c r="G167">
        <v>400</v>
      </c>
      <c r="H167" s="106" t="s">
        <v>1210</v>
      </c>
      <c r="I167">
        <v>8750</v>
      </c>
      <c r="J167" s="106" t="s">
        <v>28</v>
      </c>
      <c r="K167" s="106" t="s">
        <v>1386</v>
      </c>
      <c r="L167">
        <v>1478.5</v>
      </c>
      <c r="M167">
        <v>1478.5</v>
      </c>
      <c r="N167">
        <v>700</v>
      </c>
      <c r="O167" s="106" t="s">
        <v>1213</v>
      </c>
      <c r="P167">
        <v>0.70631879542349496</v>
      </c>
      <c r="Q167">
        <v>0.862337085653889</v>
      </c>
      <c r="R167">
        <v>0.231214058703759</v>
      </c>
      <c r="S167">
        <v>2.1683079555782801E-3</v>
      </c>
      <c r="T167">
        <v>0.54164846301240199</v>
      </c>
      <c r="U167">
        <v>0.54164846301240199</v>
      </c>
      <c r="V167">
        <v>0.135189696154351</v>
      </c>
      <c r="W167">
        <v>2.02</v>
      </c>
      <c r="X167">
        <v>2.5099999999999998</v>
      </c>
      <c r="Y167">
        <v>425985</v>
      </c>
      <c r="Z167">
        <v>25058</v>
      </c>
      <c r="AA167">
        <v>1.34</v>
      </c>
      <c r="AB167">
        <v>17</v>
      </c>
      <c r="AC167">
        <v>12</v>
      </c>
      <c r="AD167">
        <v>5</v>
      </c>
      <c r="AE167">
        <v>70.59</v>
      </c>
      <c r="AF167">
        <v>13</v>
      </c>
      <c r="AG167">
        <v>9</v>
      </c>
      <c r="AH167">
        <v>1</v>
      </c>
      <c r="AI167">
        <v>7</v>
      </c>
    </row>
    <row r="168" spans="1:35" x14ac:dyDescent="0.2">
      <c r="A168" s="102">
        <v>2615</v>
      </c>
      <c r="B168">
        <v>3087</v>
      </c>
      <c r="C168" s="106" t="s">
        <v>1473</v>
      </c>
      <c r="D168" s="106" t="s">
        <v>1235</v>
      </c>
      <c r="E168">
        <v>1821</v>
      </c>
      <c r="F168">
        <v>1813</v>
      </c>
      <c r="G168">
        <v>600</v>
      </c>
      <c r="H168" s="106" t="s">
        <v>1213</v>
      </c>
      <c r="I168">
        <v>5110</v>
      </c>
      <c r="J168" s="106" t="s">
        <v>1072</v>
      </c>
      <c r="K168" s="106" t="s">
        <v>1336</v>
      </c>
      <c r="L168">
        <v>1127</v>
      </c>
      <c r="M168">
        <v>1123</v>
      </c>
      <c r="N168">
        <v>1000</v>
      </c>
      <c r="O168" s="106" t="s">
        <v>1210</v>
      </c>
      <c r="P168">
        <v>0.84847171922140197</v>
      </c>
      <c r="Q168">
        <v>0.80171572272561697</v>
      </c>
      <c r="R168" s="15">
        <v>2.1764383461074799E-7</v>
      </c>
      <c r="S168" s="15">
        <v>3.6447485138828901E-2</v>
      </c>
      <c r="T168">
        <v>-0.19137389609296701</v>
      </c>
      <c r="U168">
        <v>0.19137389609296701</v>
      </c>
      <c r="V168">
        <v>0.38581381331685799</v>
      </c>
      <c r="W168">
        <v>-0.76</v>
      </c>
      <c r="X168">
        <v>3.24</v>
      </c>
      <c r="Y168">
        <v>425799</v>
      </c>
      <c r="Z168">
        <v>19354</v>
      </c>
      <c r="AA168">
        <v>0.94</v>
      </c>
      <c r="AB168">
        <v>22</v>
      </c>
      <c r="AC168">
        <v>17</v>
      </c>
      <c r="AD168">
        <v>5</v>
      </c>
      <c r="AE168">
        <v>77.27</v>
      </c>
      <c r="AF168">
        <v>14</v>
      </c>
      <c r="AG168">
        <v>10</v>
      </c>
      <c r="AH168">
        <v>4</v>
      </c>
      <c r="AI168">
        <v>8</v>
      </c>
    </row>
    <row r="169" spans="1:35" x14ac:dyDescent="0.2">
      <c r="A169" s="102">
        <v>2213</v>
      </c>
      <c r="B169">
        <v>1662</v>
      </c>
      <c r="C169" s="106" t="s">
        <v>562</v>
      </c>
      <c r="D169" s="106" t="s">
        <v>1417</v>
      </c>
      <c r="E169">
        <v>2345</v>
      </c>
      <c r="F169">
        <v>2311</v>
      </c>
      <c r="G169">
        <v>400</v>
      </c>
      <c r="H169" s="106" t="s">
        <v>1213</v>
      </c>
      <c r="I169">
        <v>6807</v>
      </c>
      <c r="J169" s="106" t="s">
        <v>235</v>
      </c>
      <c r="K169" s="106" t="s">
        <v>1215</v>
      </c>
      <c r="L169">
        <v>1750</v>
      </c>
      <c r="M169">
        <v>1733</v>
      </c>
      <c r="N169">
        <v>500</v>
      </c>
      <c r="O169" s="106" t="s">
        <v>1210</v>
      </c>
      <c r="P169">
        <v>0.91892657223933705</v>
      </c>
      <c r="Q169">
        <v>0.82166354557326104</v>
      </c>
      <c r="R169" s="106">
        <v>4.3545210205635197E-2</v>
      </c>
      <c r="S169">
        <v>9.9020495927157406E-2</v>
      </c>
      <c r="T169">
        <v>-0.84644064111763495</v>
      </c>
      <c r="U169">
        <v>0.84644064111763495</v>
      </c>
      <c r="V169">
        <v>9.1026213111338405E-2</v>
      </c>
      <c r="W169">
        <v>-2.4</v>
      </c>
      <c r="X169">
        <v>6.26</v>
      </c>
      <c r="Y169">
        <v>425017</v>
      </c>
      <c r="Z169">
        <v>17709</v>
      </c>
      <c r="AA169">
        <v>0.95</v>
      </c>
      <c r="AB169">
        <v>24</v>
      </c>
      <c r="AC169">
        <v>16</v>
      </c>
      <c r="AD169">
        <v>8</v>
      </c>
      <c r="AE169">
        <v>66.67</v>
      </c>
      <c r="AF169">
        <v>9</v>
      </c>
      <c r="AG169">
        <v>14</v>
      </c>
      <c r="AH169">
        <v>7</v>
      </c>
      <c r="AI169">
        <v>3</v>
      </c>
    </row>
    <row r="170" spans="1:35" x14ac:dyDescent="0.2">
      <c r="A170" s="102">
        <v>1335</v>
      </c>
      <c r="B170">
        <v>1662</v>
      </c>
      <c r="C170" s="106" t="s">
        <v>562</v>
      </c>
      <c r="D170" s="106" t="s">
        <v>1417</v>
      </c>
      <c r="E170">
        <v>2345</v>
      </c>
      <c r="F170">
        <v>2311</v>
      </c>
      <c r="G170">
        <v>400</v>
      </c>
      <c r="H170" s="106" t="s">
        <v>1213</v>
      </c>
      <c r="I170">
        <v>7729</v>
      </c>
      <c r="J170" s="106" t="s">
        <v>542</v>
      </c>
      <c r="K170" s="106" t="s">
        <v>1219</v>
      </c>
      <c r="L170">
        <v>3420</v>
      </c>
      <c r="M170">
        <v>3380</v>
      </c>
      <c r="N170">
        <v>300</v>
      </c>
      <c r="O170" s="106" t="s">
        <v>1210</v>
      </c>
      <c r="P170">
        <v>0.84335099175333395</v>
      </c>
      <c r="Q170">
        <v>0.868595655331867</v>
      </c>
      <c r="R170" s="106">
        <v>2.9339414085405899E-2</v>
      </c>
      <c r="S170" s="106">
        <v>1.5062744211062001E-2</v>
      </c>
      <c r="T170">
        <v>-1.0961437651618</v>
      </c>
      <c r="U170">
        <v>1.0961437651618</v>
      </c>
      <c r="V170">
        <v>1.08634072104943</v>
      </c>
      <c r="W170">
        <v>-5.82</v>
      </c>
      <c r="X170">
        <v>8.84</v>
      </c>
      <c r="Y170">
        <v>424581</v>
      </c>
      <c r="Z170">
        <v>32660</v>
      </c>
      <c r="AA170">
        <v>1.72</v>
      </c>
      <c r="AB170">
        <v>13</v>
      </c>
      <c r="AC170">
        <v>10</v>
      </c>
      <c r="AD170">
        <v>3</v>
      </c>
      <c r="AE170">
        <v>76.92</v>
      </c>
      <c r="AF170">
        <v>10</v>
      </c>
      <c r="AG170">
        <v>9</v>
      </c>
      <c r="AH170">
        <v>2</v>
      </c>
      <c r="AI170">
        <v>2</v>
      </c>
    </row>
    <row r="171" spans="1:35" x14ac:dyDescent="0.2">
      <c r="A171" s="102">
        <v>913</v>
      </c>
      <c r="B171">
        <v>4290</v>
      </c>
      <c r="C171" s="106" t="s">
        <v>1264</v>
      </c>
      <c r="D171" s="106" t="s">
        <v>1224</v>
      </c>
      <c r="E171">
        <v>842</v>
      </c>
      <c r="F171">
        <v>834</v>
      </c>
      <c r="G171">
        <v>1100</v>
      </c>
      <c r="H171" s="106" t="s">
        <v>1210</v>
      </c>
      <c r="I171">
        <v>7730</v>
      </c>
      <c r="J171" s="106" t="s">
        <v>1475</v>
      </c>
      <c r="K171" s="106" t="s">
        <v>1219</v>
      </c>
      <c r="L171">
        <v>2252</v>
      </c>
      <c r="M171">
        <v>2292</v>
      </c>
      <c r="N171">
        <v>400</v>
      </c>
      <c r="O171" s="106" t="s">
        <v>1213</v>
      </c>
      <c r="P171">
        <v>0.56110850671076495</v>
      </c>
      <c r="Q171">
        <v>0.89069899827696897</v>
      </c>
      <c r="R171">
        <v>0.24419571282086899</v>
      </c>
      <c r="S171" s="15">
        <v>5.2015729201447897E-2</v>
      </c>
      <c r="T171">
        <v>1.43543964806775</v>
      </c>
      <c r="U171">
        <v>1.43543964806775</v>
      </c>
      <c r="V171">
        <v>1.5340150001339701</v>
      </c>
      <c r="W171">
        <v>8.74</v>
      </c>
      <c r="X171">
        <v>7.0000000000000007E-2</v>
      </c>
      <c r="Y171">
        <v>424101</v>
      </c>
      <c r="Z171">
        <v>20195</v>
      </c>
      <c r="AA171">
        <v>1</v>
      </c>
      <c r="AB171">
        <v>21</v>
      </c>
      <c r="AC171">
        <v>13</v>
      </c>
      <c r="AD171">
        <v>8</v>
      </c>
      <c r="AE171">
        <v>61.9</v>
      </c>
      <c r="AF171">
        <v>11</v>
      </c>
      <c r="AG171">
        <v>11</v>
      </c>
      <c r="AH171">
        <v>6</v>
      </c>
      <c r="AI171">
        <v>4</v>
      </c>
    </row>
    <row r="172" spans="1:35" x14ac:dyDescent="0.2">
      <c r="A172" s="102">
        <v>308</v>
      </c>
      <c r="B172">
        <v>4208</v>
      </c>
      <c r="C172" s="106" t="s">
        <v>1398</v>
      </c>
      <c r="D172" s="106" t="s">
        <v>1234</v>
      </c>
      <c r="E172">
        <v>1965</v>
      </c>
      <c r="F172">
        <v>1968</v>
      </c>
      <c r="G172">
        <v>500</v>
      </c>
      <c r="H172" s="106" t="s">
        <v>1210</v>
      </c>
      <c r="I172">
        <v>7278</v>
      </c>
      <c r="J172" s="106" t="s">
        <v>43</v>
      </c>
      <c r="K172" s="106" t="s">
        <v>1227</v>
      </c>
      <c r="L172">
        <v>2008</v>
      </c>
      <c r="M172">
        <v>2017</v>
      </c>
      <c r="N172">
        <v>500</v>
      </c>
      <c r="O172" s="106" t="s">
        <v>1213</v>
      </c>
      <c r="P172">
        <v>0.94758859328670597</v>
      </c>
      <c r="Q172">
        <v>0.92594702161703302</v>
      </c>
      <c r="R172">
        <v>0.105948860122277</v>
      </c>
      <c r="S172">
        <v>4.5688358879786598E-4</v>
      </c>
      <c r="T172">
        <v>0.40672295016928001</v>
      </c>
      <c r="U172">
        <v>0.40672295016928001</v>
      </c>
      <c r="V172">
        <v>1.49617435547582</v>
      </c>
      <c r="W172">
        <v>0.78</v>
      </c>
      <c r="X172">
        <v>2.4300000000000002</v>
      </c>
      <c r="Y172">
        <v>419724</v>
      </c>
      <c r="Z172">
        <v>27982</v>
      </c>
      <c r="AA172">
        <v>1.48</v>
      </c>
      <c r="AB172">
        <v>15</v>
      </c>
      <c r="AC172">
        <v>12</v>
      </c>
      <c r="AD172">
        <v>3</v>
      </c>
      <c r="AE172">
        <v>80</v>
      </c>
      <c r="AF172">
        <v>13</v>
      </c>
      <c r="AG172">
        <v>8</v>
      </c>
      <c r="AH172">
        <v>1</v>
      </c>
      <c r="AI172">
        <v>6</v>
      </c>
    </row>
    <row r="173" spans="1:35" x14ac:dyDescent="0.2">
      <c r="A173" s="102">
        <v>72</v>
      </c>
      <c r="B173">
        <v>1332</v>
      </c>
      <c r="C173" s="106" t="s">
        <v>1600</v>
      </c>
      <c r="D173" s="106" t="s">
        <v>1326</v>
      </c>
      <c r="E173">
        <v>514</v>
      </c>
      <c r="F173">
        <v>511</v>
      </c>
      <c r="G173">
        <v>2100</v>
      </c>
      <c r="H173" s="106" t="s">
        <v>1213</v>
      </c>
      <c r="I173">
        <v>3863</v>
      </c>
      <c r="J173" s="106" t="s">
        <v>1422</v>
      </c>
      <c r="K173" s="106" t="s">
        <v>1421</v>
      </c>
      <c r="L173">
        <v>1583</v>
      </c>
      <c r="M173">
        <v>1564</v>
      </c>
      <c r="N173">
        <v>700</v>
      </c>
      <c r="O173" s="106" t="s">
        <v>1210</v>
      </c>
      <c r="P173">
        <v>0.80543124095443597</v>
      </c>
      <c r="Q173">
        <v>0.95321054736814803</v>
      </c>
      <c r="R173">
        <v>0.10756954595792299</v>
      </c>
      <c r="S173">
        <v>8.4054220067553507E-3</v>
      </c>
      <c r="T173">
        <v>-1.3926529311734701</v>
      </c>
      <c r="U173">
        <v>1.3926529311734701</v>
      </c>
      <c r="V173">
        <v>0.62996045822137803</v>
      </c>
      <c r="W173">
        <v>-4.0999999999999996</v>
      </c>
      <c r="X173">
        <v>1.98</v>
      </c>
      <c r="Y173">
        <v>419203</v>
      </c>
      <c r="Z173">
        <v>22063</v>
      </c>
      <c r="AA173">
        <v>1.1499999999999999</v>
      </c>
      <c r="AB173">
        <v>19</v>
      </c>
      <c r="AC173">
        <v>13</v>
      </c>
      <c r="AD173">
        <v>6</v>
      </c>
      <c r="AE173">
        <v>68.42</v>
      </c>
      <c r="AF173">
        <v>12</v>
      </c>
      <c r="AG173">
        <v>10</v>
      </c>
      <c r="AH173">
        <v>2</v>
      </c>
      <c r="AI173">
        <v>7</v>
      </c>
    </row>
    <row r="174" spans="1:35" x14ac:dyDescent="0.2">
      <c r="A174" s="102">
        <v>469</v>
      </c>
      <c r="B174">
        <v>6448</v>
      </c>
      <c r="C174" s="106" t="s">
        <v>437</v>
      </c>
      <c r="D174" s="106" t="s">
        <v>1215</v>
      </c>
      <c r="E174">
        <v>1933</v>
      </c>
      <c r="F174">
        <v>1923</v>
      </c>
      <c r="G174">
        <v>500</v>
      </c>
      <c r="H174" s="106" t="s">
        <v>1213</v>
      </c>
      <c r="I174">
        <v>7282</v>
      </c>
      <c r="J174" s="106" t="s">
        <v>1453</v>
      </c>
      <c r="K174" s="106" t="s">
        <v>1227</v>
      </c>
      <c r="L174">
        <v>2311</v>
      </c>
      <c r="M174">
        <v>2306</v>
      </c>
      <c r="N174">
        <v>400</v>
      </c>
      <c r="O174" s="106" t="s">
        <v>1210</v>
      </c>
      <c r="P174">
        <v>0.73040964538599096</v>
      </c>
      <c r="Q174">
        <v>0.91281687802550904</v>
      </c>
      <c r="R174">
        <v>6.6697296293319303E-2</v>
      </c>
      <c r="S174" s="106">
        <v>2.5981397580073399E-2</v>
      </c>
      <c r="T174">
        <v>-0.72172522025964003</v>
      </c>
      <c r="U174">
        <v>0.72172522025964003</v>
      </c>
      <c r="V174">
        <v>0.59628392574981903</v>
      </c>
      <c r="W174">
        <v>-2.67</v>
      </c>
      <c r="X174">
        <v>4.24</v>
      </c>
      <c r="Y174">
        <v>418427</v>
      </c>
      <c r="Z174">
        <v>23246</v>
      </c>
      <c r="AA174">
        <v>1.1499999999999999</v>
      </c>
      <c r="AB174">
        <v>18</v>
      </c>
      <c r="AC174">
        <v>13</v>
      </c>
      <c r="AD174">
        <v>5</v>
      </c>
      <c r="AE174">
        <v>72.22</v>
      </c>
      <c r="AF174">
        <v>12</v>
      </c>
      <c r="AG174">
        <v>9</v>
      </c>
      <c r="AH174">
        <v>3</v>
      </c>
      <c r="AI174">
        <v>6</v>
      </c>
    </row>
    <row r="175" spans="1:35" x14ac:dyDescent="0.2">
      <c r="A175" s="102">
        <v>1574</v>
      </c>
      <c r="B175">
        <v>1969</v>
      </c>
      <c r="C175" s="106" t="s">
        <v>1557</v>
      </c>
      <c r="D175" s="106" t="s">
        <v>1220</v>
      </c>
      <c r="E175">
        <v>1684</v>
      </c>
      <c r="F175">
        <v>1668</v>
      </c>
      <c r="G175">
        <v>600</v>
      </c>
      <c r="H175" s="106" t="s">
        <v>1210</v>
      </c>
      <c r="I175">
        <v>3591</v>
      </c>
      <c r="J175" s="106" t="s">
        <v>635</v>
      </c>
      <c r="K175" s="106" t="s">
        <v>1480</v>
      </c>
      <c r="L175">
        <v>2517</v>
      </c>
      <c r="M175">
        <v>2524</v>
      </c>
      <c r="N175">
        <v>400</v>
      </c>
      <c r="O175" s="106" t="s">
        <v>1213</v>
      </c>
      <c r="P175">
        <v>0.84389405056301203</v>
      </c>
      <c r="Q175">
        <v>0.85465546438773299</v>
      </c>
      <c r="R175">
        <v>0.247755189275393</v>
      </c>
      <c r="S175" s="106">
        <v>7.7347300269312996E-2</v>
      </c>
      <c r="T175">
        <v>0.51365739997815696</v>
      </c>
      <c r="U175">
        <v>0.51365739997815696</v>
      </c>
      <c r="V175">
        <v>1.27455413471809</v>
      </c>
      <c r="W175">
        <v>1.06</v>
      </c>
      <c r="X175">
        <v>0.87</v>
      </c>
      <c r="Y175">
        <v>417826</v>
      </c>
      <c r="Z175">
        <v>37984</v>
      </c>
      <c r="AA175">
        <v>1.98</v>
      </c>
      <c r="AB175">
        <v>11</v>
      </c>
      <c r="AC175">
        <v>9</v>
      </c>
      <c r="AD175">
        <v>2</v>
      </c>
      <c r="AE175">
        <v>81.819999999999993</v>
      </c>
      <c r="AF175">
        <v>13</v>
      </c>
      <c r="AG175">
        <v>7</v>
      </c>
      <c r="AH175">
        <v>0</v>
      </c>
      <c r="AI175">
        <v>4</v>
      </c>
    </row>
    <row r="176" spans="1:35" x14ac:dyDescent="0.2">
      <c r="A176" s="102">
        <v>978</v>
      </c>
      <c r="B176">
        <v>6370</v>
      </c>
      <c r="C176" s="106" t="s">
        <v>1446</v>
      </c>
      <c r="D176" s="106" t="s">
        <v>1222</v>
      </c>
      <c r="E176">
        <v>2840</v>
      </c>
      <c r="F176">
        <v>2795</v>
      </c>
      <c r="G176">
        <v>300</v>
      </c>
      <c r="H176" s="106" t="s">
        <v>1213</v>
      </c>
      <c r="I176">
        <v>9934</v>
      </c>
      <c r="J176" s="106" t="s">
        <v>1403</v>
      </c>
      <c r="K176" s="106" t="s">
        <v>1217</v>
      </c>
      <c r="L176">
        <v>2400</v>
      </c>
      <c r="M176">
        <v>2391</v>
      </c>
      <c r="N176">
        <v>400</v>
      </c>
      <c r="O176" s="106" t="s">
        <v>1210</v>
      </c>
      <c r="P176">
        <v>0.63259542358072895</v>
      </c>
      <c r="Q176">
        <v>0.88648841918590404</v>
      </c>
      <c r="R176" s="15">
        <v>0.23632750970712799</v>
      </c>
      <c r="S176">
        <v>7.4063566155141605E-2</v>
      </c>
      <c r="T176">
        <v>-0.56002601830240994</v>
      </c>
      <c r="U176">
        <v>0.56002601830240994</v>
      </c>
      <c r="V176">
        <v>0.39780877857990798</v>
      </c>
      <c r="W176">
        <v>-1.67</v>
      </c>
      <c r="X176">
        <v>14.06</v>
      </c>
      <c r="Y176">
        <v>417243</v>
      </c>
      <c r="Z176">
        <v>27816</v>
      </c>
      <c r="AA176">
        <v>1.38</v>
      </c>
      <c r="AB176">
        <v>15</v>
      </c>
      <c r="AC176">
        <v>13</v>
      </c>
      <c r="AD176">
        <v>2</v>
      </c>
      <c r="AE176">
        <v>86.67</v>
      </c>
      <c r="AF176">
        <v>12</v>
      </c>
      <c r="AG176">
        <v>7</v>
      </c>
      <c r="AH176">
        <v>1</v>
      </c>
      <c r="AI176">
        <v>7</v>
      </c>
    </row>
    <row r="177" spans="1:35" x14ac:dyDescent="0.2">
      <c r="A177" s="102">
        <v>1799</v>
      </c>
      <c r="B177">
        <v>7186</v>
      </c>
      <c r="C177" s="106" t="s">
        <v>541</v>
      </c>
      <c r="D177" s="106" t="s">
        <v>1265</v>
      </c>
      <c r="E177">
        <v>370</v>
      </c>
      <c r="F177">
        <v>372</v>
      </c>
      <c r="G177">
        <v>2800</v>
      </c>
      <c r="H177" s="106" t="s">
        <v>1210</v>
      </c>
      <c r="I177">
        <v>9072</v>
      </c>
      <c r="J177" s="106" t="s">
        <v>1327</v>
      </c>
      <c r="K177" s="106" t="s">
        <v>1328</v>
      </c>
      <c r="L177">
        <v>2105</v>
      </c>
      <c r="M177">
        <v>2087</v>
      </c>
      <c r="N177">
        <v>500</v>
      </c>
      <c r="O177" s="106" t="s">
        <v>1213</v>
      </c>
      <c r="P177">
        <v>0.90228993353596398</v>
      </c>
      <c r="Q177">
        <v>0.84439544275629697</v>
      </c>
      <c r="R177" s="15">
        <v>0.3577344213725</v>
      </c>
      <c r="S177">
        <v>3.0416826667058999E-2</v>
      </c>
      <c r="T177">
        <v>2.42156443146779</v>
      </c>
      <c r="U177">
        <v>2.42156443146779</v>
      </c>
      <c r="V177">
        <v>2.24868274756966</v>
      </c>
      <c r="W177">
        <v>6.63</v>
      </c>
      <c r="X177">
        <v>0.18</v>
      </c>
      <c r="Y177">
        <v>417126</v>
      </c>
      <c r="Z177">
        <v>18960</v>
      </c>
      <c r="AA177">
        <v>1.05</v>
      </c>
      <c r="AB177">
        <v>22</v>
      </c>
      <c r="AC177">
        <v>18</v>
      </c>
      <c r="AD177">
        <v>4</v>
      </c>
      <c r="AE177">
        <v>81.819999999999993</v>
      </c>
      <c r="AF177">
        <v>14</v>
      </c>
      <c r="AG177">
        <v>9</v>
      </c>
      <c r="AH177">
        <v>2</v>
      </c>
      <c r="AI177">
        <v>11</v>
      </c>
    </row>
    <row r="178" spans="1:35" x14ac:dyDescent="0.2">
      <c r="A178" s="102">
        <v>2526</v>
      </c>
      <c r="B178">
        <v>2501</v>
      </c>
      <c r="C178" s="106" t="s">
        <v>590</v>
      </c>
      <c r="D178" s="106" t="s">
        <v>1237</v>
      </c>
      <c r="E178">
        <v>2181</v>
      </c>
      <c r="F178">
        <v>2164</v>
      </c>
      <c r="G178">
        <v>500</v>
      </c>
      <c r="H178" s="106" t="s">
        <v>1210</v>
      </c>
      <c r="I178">
        <v>4205</v>
      </c>
      <c r="J178" s="106" t="s">
        <v>1361</v>
      </c>
      <c r="K178" s="106" t="s">
        <v>1234</v>
      </c>
      <c r="L178">
        <v>1049</v>
      </c>
      <c r="M178">
        <v>1033</v>
      </c>
      <c r="N178">
        <v>1000</v>
      </c>
      <c r="O178" s="106" t="s">
        <v>1213</v>
      </c>
      <c r="P178">
        <v>0.65365007249741403</v>
      </c>
      <c r="Q178">
        <v>0.80660078388362</v>
      </c>
      <c r="R178" s="106">
        <v>0.27382918366728198</v>
      </c>
      <c r="S178" s="106">
        <v>1.9055175060159298E-2</v>
      </c>
      <c r="T178">
        <v>0.872071666887826</v>
      </c>
      <c r="U178">
        <v>0.872071666887826</v>
      </c>
      <c r="V178">
        <v>0.43337724121462001</v>
      </c>
      <c r="W178">
        <v>4.71</v>
      </c>
      <c r="X178">
        <v>4.53</v>
      </c>
      <c r="Y178">
        <v>416969</v>
      </c>
      <c r="Z178">
        <v>26061</v>
      </c>
      <c r="AA178">
        <v>1.27</v>
      </c>
      <c r="AB178">
        <v>16</v>
      </c>
      <c r="AC178">
        <v>11</v>
      </c>
      <c r="AD178">
        <v>5</v>
      </c>
      <c r="AE178">
        <v>68.75</v>
      </c>
      <c r="AF178">
        <v>9</v>
      </c>
      <c r="AG178">
        <v>10</v>
      </c>
      <c r="AH178">
        <v>2</v>
      </c>
      <c r="AI178">
        <v>4</v>
      </c>
    </row>
    <row r="179" spans="1:35" x14ac:dyDescent="0.2">
      <c r="A179" s="102">
        <v>1208</v>
      </c>
      <c r="B179">
        <v>9201</v>
      </c>
      <c r="C179" s="106" t="s">
        <v>1461</v>
      </c>
      <c r="D179" s="106" t="s">
        <v>1462</v>
      </c>
      <c r="E179">
        <v>2595.5</v>
      </c>
      <c r="F179">
        <v>2678</v>
      </c>
      <c r="G179">
        <v>400</v>
      </c>
      <c r="H179" s="106" t="s">
        <v>1210</v>
      </c>
      <c r="I179">
        <v>9716</v>
      </c>
      <c r="J179" s="106" t="s">
        <v>1406</v>
      </c>
      <c r="K179" s="106" t="s">
        <v>1224</v>
      </c>
      <c r="L179">
        <v>966</v>
      </c>
      <c r="M179">
        <v>983</v>
      </c>
      <c r="N179">
        <v>1100</v>
      </c>
      <c r="O179" s="106" t="s">
        <v>1213</v>
      </c>
      <c r="P179">
        <v>0.91790752275700205</v>
      </c>
      <c r="Q179">
        <v>0.874808921599178</v>
      </c>
      <c r="R179" s="15">
        <v>0.24553598535908</v>
      </c>
      <c r="S179">
        <v>1.12708319708156E-2</v>
      </c>
      <c r="T179">
        <v>3.2405187029303999</v>
      </c>
      <c r="U179">
        <v>3.2405187029303999</v>
      </c>
      <c r="V179">
        <v>2.3977821682195599</v>
      </c>
      <c r="W179">
        <v>11.19</v>
      </c>
      <c r="X179">
        <v>0.94</v>
      </c>
      <c r="Y179">
        <v>416621</v>
      </c>
      <c r="Z179">
        <v>24507</v>
      </c>
      <c r="AA179">
        <v>1.26</v>
      </c>
      <c r="AB179">
        <v>17</v>
      </c>
      <c r="AC179">
        <v>12</v>
      </c>
      <c r="AD179">
        <v>5</v>
      </c>
      <c r="AE179">
        <v>70.59</v>
      </c>
      <c r="AF179">
        <v>10</v>
      </c>
      <c r="AG179">
        <v>12</v>
      </c>
      <c r="AH179">
        <v>4</v>
      </c>
      <c r="AI179">
        <v>1</v>
      </c>
    </row>
    <row r="180" spans="1:35" x14ac:dyDescent="0.2">
      <c r="A180" s="102">
        <v>580</v>
      </c>
      <c r="B180">
        <v>3076</v>
      </c>
      <c r="C180" s="106" t="s">
        <v>1517</v>
      </c>
      <c r="D180" s="106" t="s">
        <v>1217</v>
      </c>
      <c r="E180">
        <v>1532</v>
      </c>
      <c r="F180">
        <v>1525</v>
      </c>
      <c r="G180">
        <v>500</v>
      </c>
      <c r="H180" s="106" t="s">
        <v>1213</v>
      </c>
      <c r="I180">
        <v>5471</v>
      </c>
      <c r="J180" s="106" t="s">
        <v>1424</v>
      </c>
      <c r="K180" s="106" t="s">
        <v>1263</v>
      </c>
      <c r="L180">
        <v>3940</v>
      </c>
      <c r="M180">
        <v>3925</v>
      </c>
      <c r="N180">
        <v>200</v>
      </c>
      <c r="O180" s="106" t="s">
        <v>1210</v>
      </c>
      <c r="P180">
        <v>0.87197333529375398</v>
      </c>
      <c r="Q180">
        <v>0.907008588142457</v>
      </c>
      <c r="R180" s="15">
        <v>0.36856499549983102</v>
      </c>
      <c r="S180" s="106">
        <v>8.3237015853570998E-4</v>
      </c>
      <c r="T180">
        <v>-1.58312296145389</v>
      </c>
      <c r="U180">
        <v>1.58312296145389</v>
      </c>
      <c r="V180">
        <v>1.2950414925038201</v>
      </c>
      <c r="W180">
        <v>-5.85</v>
      </c>
      <c r="X180">
        <v>2.87</v>
      </c>
      <c r="Y180">
        <v>416401</v>
      </c>
      <c r="Z180">
        <v>29743</v>
      </c>
      <c r="AA180">
        <v>1.44</v>
      </c>
      <c r="AB180">
        <v>14</v>
      </c>
      <c r="AC180">
        <v>9</v>
      </c>
      <c r="AD180">
        <v>5</v>
      </c>
      <c r="AE180">
        <v>64.290000000000006</v>
      </c>
      <c r="AF180">
        <v>14</v>
      </c>
      <c r="AG180">
        <v>8</v>
      </c>
      <c r="AH180">
        <v>1</v>
      </c>
      <c r="AI180">
        <v>5</v>
      </c>
    </row>
    <row r="181" spans="1:35" x14ac:dyDescent="0.2">
      <c r="A181" s="102">
        <v>17</v>
      </c>
      <c r="B181">
        <v>1973</v>
      </c>
      <c r="C181" s="106" t="s">
        <v>1218</v>
      </c>
      <c r="D181" s="106" t="s">
        <v>1212</v>
      </c>
      <c r="E181">
        <v>3975</v>
      </c>
      <c r="F181">
        <v>3975</v>
      </c>
      <c r="G181">
        <v>200</v>
      </c>
      <c r="H181" s="106" t="s">
        <v>1210</v>
      </c>
      <c r="I181">
        <v>3635</v>
      </c>
      <c r="J181" s="106" t="s">
        <v>44</v>
      </c>
      <c r="K181" s="106" t="s">
        <v>1212</v>
      </c>
      <c r="L181">
        <v>2696</v>
      </c>
      <c r="M181">
        <v>2681</v>
      </c>
      <c r="N181">
        <v>300</v>
      </c>
      <c r="O181" s="106" t="s">
        <v>1213</v>
      </c>
      <c r="P181">
        <v>0.80520746040764002</v>
      </c>
      <c r="Q181">
        <v>0.96650357361281003</v>
      </c>
      <c r="R181">
        <v>0.22996874525271799</v>
      </c>
      <c r="S181" s="106">
        <v>3.93524919637031E-2</v>
      </c>
      <c r="T181">
        <v>2.1461055012830901</v>
      </c>
      <c r="U181">
        <v>2.1461055012830901</v>
      </c>
      <c r="V181">
        <v>1.8505683498104399</v>
      </c>
      <c r="W181">
        <v>7.96</v>
      </c>
      <c r="X181">
        <v>1.17</v>
      </c>
      <c r="Y181">
        <v>416010</v>
      </c>
      <c r="Z181">
        <v>24471</v>
      </c>
      <c r="AA181">
        <v>1.31</v>
      </c>
      <c r="AB181">
        <v>17</v>
      </c>
      <c r="AC181">
        <v>12</v>
      </c>
      <c r="AD181">
        <v>5</v>
      </c>
      <c r="AE181">
        <v>70.59</v>
      </c>
      <c r="AF181">
        <v>13</v>
      </c>
      <c r="AG181">
        <v>9</v>
      </c>
      <c r="AH181">
        <v>2</v>
      </c>
      <c r="AI181">
        <v>6</v>
      </c>
    </row>
    <row r="182" spans="1:35" x14ac:dyDescent="0.2">
      <c r="A182" s="102">
        <v>2174</v>
      </c>
      <c r="B182">
        <v>3591</v>
      </c>
      <c r="C182" s="106" t="s">
        <v>635</v>
      </c>
      <c r="D182" s="106" t="s">
        <v>1480</v>
      </c>
      <c r="E182">
        <v>2517</v>
      </c>
      <c r="F182">
        <v>2524</v>
      </c>
      <c r="G182">
        <v>400</v>
      </c>
      <c r="H182" s="106" t="s">
        <v>1210</v>
      </c>
      <c r="I182">
        <v>8020</v>
      </c>
      <c r="J182" s="106" t="s">
        <v>1324</v>
      </c>
      <c r="K182" s="106" t="s">
        <v>1217</v>
      </c>
      <c r="L182">
        <v>1186</v>
      </c>
      <c r="M182">
        <v>1172</v>
      </c>
      <c r="N182">
        <v>900</v>
      </c>
      <c r="O182" s="106" t="s">
        <v>1213</v>
      </c>
      <c r="P182">
        <v>0.82599415441895296</v>
      </c>
      <c r="Q182">
        <v>0.82393963154320804</v>
      </c>
      <c r="R182" s="106">
        <v>0.19715787726228501</v>
      </c>
      <c r="S182" s="15">
        <v>8.2609959370491204E-2</v>
      </c>
      <c r="T182">
        <v>1.3445819812309801</v>
      </c>
      <c r="U182">
        <v>1.3445819812309801</v>
      </c>
      <c r="V182">
        <v>0.63015392299001505</v>
      </c>
      <c r="W182">
        <v>3.71</v>
      </c>
      <c r="X182">
        <v>4.4800000000000004</v>
      </c>
      <c r="Y182">
        <v>415624</v>
      </c>
      <c r="Z182">
        <v>25976</v>
      </c>
      <c r="AA182">
        <v>1.3</v>
      </c>
      <c r="AB182">
        <v>16</v>
      </c>
      <c r="AC182">
        <v>12</v>
      </c>
      <c r="AD182">
        <v>4</v>
      </c>
      <c r="AE182">
        <v>75</v>
      </c>
      <c r="AF182">
        <v>12</v>
      </c>
      <c r="AG182">
        <v>9</v>
      </c>
      <c r="AH182">
        <v>1</v>
      </c>
      <c r="AI182">
        <v>6</v>
      </c>
    </row>
    <row r="183" spans="1:35" x14ac:dyDescent="0.2">
      <c r="A183" s="102">
        <v>2126</v>
      </c>
      <c r="B183">
        <v>7276</v>
      </c>
      <c r="C183" s="106" t="s">
        <v>1261</v>
      </c>
      <c r="D183" s="106" t="s">
        <v>1215</v>
      </c>
      <c r="E183">
        <v>4300</v>
      </c>
      <c r="F183">
        <v>4260</v>
      </c>
      <c r="G183">
        <v>200</v>
      </c>
      <c r="H183" s="106" t="s">
        <v>1210</v>
      </c>
      <c r="I183">
        <v>9716</v>
      </c>
      <c r="J183" s="106" t="s">
        <v>1406</v>
      </c>
      <c r="K183" s="106" t="s">
        <v>1224</v>
      </c>
      <c r="L183">
        <v>966</v>
      </c>
      <c r="M183">
        <v>983</v>
      </c>
      <c r="N183">
        <v>900</v>
      </c>
      <c r="O183" s="106" t="s">
        <v>1213</v>
      </c>
      <c r="P183">
        <v>0.86869561449064803</v>
      </c>
      <c r="Q183">
        <v>0.82621569860237498</v>
      </c>
      <c r="R183">
        <v>0.42991479781132103</v>
      </c>
      <c r="S183">
        <v>2.25289140275769E-2</v>
      </c>
      <c r="T183">
        <v>2.2486605438281</v>
      </c>
      <c r="U183">
        <v>2.2486605438281</v>
      </c>
      <c r="V183">
        <v>2.2273479623260499</v>
      </c>
      <c r="W183">
        <v>10.91</v>
      </c>
      <c r="X183">
        <v>3.84</v>
      </c>
      <c r="Y183">
        <v>414812</v>
      </c>
      <c r="Z183">
        <v>27654</v>
      </c>
      <c r="AA183">
        <v>1.41</v>
      </c>
      <c r="AB183">
        <v>15</v>
      </c>
      <c r="AC183">
        <v>11</v>
      </c>
      <c r="AD183">
        <v>4</v>
      </c>
      <c r="AE183">
        <v>73.33</v>
      </c>
      <c r="AF183">
        <v>10</v>
      </c>
      <c r="AG183">
        <v>9</v>
      </c>
      <c r="AH183">
        <v>2</v>
      </c>
      <c r="AI183">
        <v>4</v>
      </c>
    </row>
    <row r="184" spans="1:35" x14ac:dyDescent="0.2">
      <c r="A184" s="102">
        <v>1383</v>
      </c>
      <c r="B184">
        <v>6448</v>
      </c>
      <c r="C184" s="106" t="s">
        <v>437</v>
      </c>
      <c r="D184" s="106" t="s">
        <v>1215</v>
      </c>
      <c r="E184">
        <v>1933</v>
      </c>
      <c r="F184">
        <v>1923</v>
      </c>
      <c r="G184">
        <v>500</v>
      </c>
      <c r="H184" s="106" t="s">
        <v>1210</v>
      </c>
      <c r="I184">
        <v>8253</v>
      </c>
      <c r="J184" s="106" t="s">
        <v>525</v>
      </c>
      <c r="K184" s="106" t="s">
        <v>1216</v>
      </c>
      <c r="L184">
        <v>1573</v>
      </c>
      <c r="M184">
        <v>1568</v>
      </c>
      <c r="N184">
        <v>600</v>
      </c>
      <c r="O184" s="106" t="s">
        <v>1213</v>
      </c>
      <c r="P184">
        <v>0.87197033573865002</v>
      </c>
      <c r="Q184">
        <v>0.86590957199358598</v>
      </c>
      <c r="R184" s="106">
        <v>9.3233421976011796E-2</v>
      </c>
      <c r="S184" s="15">
        <v>4.2806232866009597E-2</v>
      </c>
      <c r="T184">
        <v>0.16489054782339899</v>
      </c>
      <c r="U184">
        <v>0.16489054782339899</v>
      </c>
      <c r="V184">
        <v>0.26999404040281999</v>
      </c>
      <c r="W184">
        <v>0.47</v>
      </c>
      <c r="X184">
        <v>2.15</v>
      </c>
      <c r="Y184">
        <v>413942</v>
      </c>
      <c r="Z184">
        <v>20697</v>
      </c>
      <c r="AA184">
        <v>1.08</v>
      </c>
      <c r="AB184">
        <v>20</v>
      </c>
      <c r="AC184">
        <v>14</v>
      </c>
      <c r="AD184">
        <v>6</v>
      </c>
      <c r="AE184">
        <v>70</v>
      </c>
      <c r="AF184">
        <v>12</v>
      </c>
      <c r="AG184">
        <v>11</v>
      </c>
      <c r="AH184">
        <v>4</v>
      </c>
      <c r="AI184">
        <v>5</v>
      </c>
    </row>
    <row r="185" spans="1:35" x14ac:dyDescent="0.2">
      <c r="A185" s="102">
        <v>2264</v>
      </c>
      <c r="B185">
        <v>2503</v>
      </c>
      <c r="C185" s="106" t="s">
        <v>1981</v>
      </c>
      <c r="D185" s="106" t="s">
        <v>1237</v>
      </c>
      <c r="E185">
        <v>2109</v>
      </c>
      <c r="F185">
        <v>2075</v>
      </c>
      <c r="G185">
        <v>500</v>
      </c>
      <c r="H185" s="106" t="s">
        <v>1213</v>
      </c>
      <c r="I185">
        <v>9069</v>
      </c>
      <c r="J185" s="106" t="s">
        <v>1318</v>
      </c>
      <c r="K185" s="106" t="s">
        <v>1328</v>
      </c>
      <c r="L185">
        <v>805</v>
      </c>
      <c r="M185">
        <v>792</v>
      </c>
      <c r="N185">
        <v>1300</v>
      </c>
      <c r="O185" s="106" t="s">
        <v>1210</v>
      </c>
      <c r="P185">
        <v>0.74977760871260901</v>
      </c>
      <c r="Q185">
        <v>0.81918772051078903</v>
      </c>
      <c r="R185">
        <v>0.46045909738013102</v>
      </c>
      <c r="S185">
        <v>6.14136865924761E-3</v>
      </c>
      <c r="T185">
        <v>-0.87061740400589105</v>
      </c>
      <c r="U185">
        <v>0.87061740400589105</v>
      </c>
      <c r="V185">
        <v>0.69469330898531401</v>
      </c>
      <c r="W185">
        <v>-2.6</v>
      </c>
      <c r="X185">
        <v>0.76</v>
      </c>
      <c r="Y185">
        <v>413605</v>
      </c>
      <c r="Z185">
        <v>31816</v>
      </c>
      <c r="AA185">
        <v>1.65</v>
      </c>
      <c r="AB185">
        <v>13</v>
      </c>
      <c r="AC185">
        <v>10</v>
      </c>
      <c r="AD185">
        <v>3</v>
      </c>
      <c r="AE185">
        <v>76.92</v>
      </c>
      <c r="AF185">
        <v>14</v>
      </c>
      <c r="AG185">
        <v>8</v>
      </c>
      <c r="AH185">
        <v>1</v>
      </c>
      <c r="AI185">
        <v>4</v>
      </c>
    </row>
    <row r="186" spans="1:35" x14ac:dyDescent="0.2">
      <c r="A186" s="102">
        <v>489</v>
      </c>
      <c r="B186">
        <v>6287</v>
      </c>
      <c r="C186" s="106" t="s">
        <v>1309</v>
      </c>
      <c r="D186" s="106" t="s">
        <v>1222</v>
      </c>
      <c r="E186">
        <v>2465</v>
      </c>
      <c r="F186">
        <v>2431</v>
      </c>
      <c r="G186">
        <v>400</v>
      </c>
      <c r="H186" s="106" t="s">
        <v>1213</v>
      </c>
      <c r="I186">
        <v>6807</v>
      </c>
      <c r="J186" s="106" t="s">
        <v>235</v>
      </c>
      <c r="K186" s="106" t="s">
        <v>1215</v>
      </c>
      <c r="L186">
        <v>1750</v>
      </c>
      <c r="M186">
        <v>1733</v>
      </c>
      <c r="N186">
        <v>600</v>
      </c>
      <c r="O186" s="106" t="s">
        <v>1210</v>
      </c>
      <c r="P186">
        <v>0.92328784170532097</v>
      </c>
      <c r="Q186">
        <v>0.91160699152077795</v>
      </c>
      <c r="R186">
        <v>0.44271526385812399</v>
      </c>
      <c r="S186" s="15">
        <v>2.37187133139963E-2</v>
      </c>
      <c r="T186">
        <v>-1.89420815121555</v>
      </c>
      <c r="U186">
        <v>1.89420815121555</v>
      </c>
      <c r="V186">
        <v>1.8803973652409101</v>
      </c>
      <c r="W186">
        <v>-8.08</v>
      </c>
      <c r="X186">
        <v>6.93</v>
      </c>
      <c r="Y186">
        <v>413544</v>
      </c>
      <c r="Z186">
        <v>19693</v>
      </c>
      <c r="AA186">
        <v>0.97</v>
      </c>
      <c r="AB186">
        <v>21</v>
      </c>
      <c r="AC186">
        <v>13</v>
      </c>
      <c r="AD186">
        <v>8</v>
      </c>
      <c r="AE186">
        <v>61.9</v>
      </c>
      <c r="AF186">
        <v>11</v>
      </c>
      <c r="AG186">
        <v>11</v>
      </c>
      <c r="AH186">
        <v>5</v>
      </c>
      <c r="AI186">
        <v>5</v>
      </c>
    </row>
    <row r="187" spans="1:35" x14ac:dyDescent="0.2">
      <c r="A187" s="102">
        <v>1513</v>
      </c>
      <c r="B187">
        <v>3291</v>
      </c>
      <c r="C187" s="106" t="s">
        <v>56</v>
      </c>
      <c r="D187" s="106" t="s">
        <v>1231</v>
      </c>
      <c r="E187">
        <v>1476</v>
      </c>
      <c r="F187">
        <v>1459</v>
      </c>
      <c r="G187">
        <v>700</v>
      </c>
      <c r="H187" s="106" t="s">
        <v>1213</v>
      </c>
      <c r="I187">
        <v>4208</v>
      </c>
      <c r="J187" s="106" t="s">
        <v>1398</v>
      </c>
      <c r="K187" s="106" t="s">
        <v>1234</v>
      </c>
      <c r="L187">
        <v>1965</v>
      </c>
      <c r="M187">
        <v>1968</v>
      </c>
      <c r="N187">
        <v>500</v>
      </c>
      <c r="O187" s="106" t="s">
        <v>1210</v>
      </c>
      <c r="P187">
        <v>0.85927128108649997</v>
      </c>
      <c r="Q187">
        <v>0.85837182827539604</v>
      </c>
      <c r="R187">
        <v>0.33186163576404698</v>
      </c>
      <c r="S187">
        <v>5.8792651672785901E-3</v>
      </c>
      <c r="T187">
        <v>-2.0577295977863099</v>
      </c>
      <c r="U187">
        <v>2.0577295977863099</v>
      </c>
      <c r="V187">
        <v>1.96192519277072</v>
      </c>
      <c r="W187">
        <v>-8.81</v>
      </c>
      <c r="X187">
        <v>3.79</v>
      </c>
      <c r="Y187">
        <v>412711</v>
      </c>
      <c r="Z187">
        <v>27514</v>
      </c>
      <c r="AA187">
        <v>1.41</v>
      </c>
      <c r="AB187">
        <v>15</v>
      </c>
      <c r="AC187">
        <v>10</v>
      </c>
      <c r="AD187">
        <v>5</v>
      </c>
      <c r="AE187">
        <v>66.67</v>
      </c>
      <c r="AF187">
        <v>14</v>
      </c>
      <c r="AG187">
        <v>7</v>
      </c>
      <c r="AH187">
        <v>2</v>
      </c>
      <c r="AI187">
        <v>6</v>
      </c>
    </row>
    <row r="188" spans="1:35" x14ac:dyDescent="0.2">
      <c r="A188" s="102">
        <v>1119</v>
      </c>
      <c r="B188">
        <v>1662</v>
      </c>
      <c r="C188" s="106" t="s">
        <v>562</v>
      </c>
      <c r="D188" s="106" t="s">
        <v>1417</v>
      </c>
      <c r="E188">
        <v>2345</v>
      </c>
      <c r="F188">
        <v>2311</v>
      </c>
      <c r="G188">
        <v>400</v>
      </c>
      <c r="H188" s="106" t="s">
        <v>1213</v>
      </c>
      <c r="I188">
        <v>9715</v>
      </c>
      <c r="J188" s="106" t="s">
        <v>1532</v>
      </c>
      <c r="K188" s="106" t="s">
        <v>1224</v>
      </c>
      <c r="L188">
        <v>2406</v>
      </c>
      <c r="M188">
        <v>2371</v>
      </c>
      <c r="N188">
        <v>400</v>
      </c>
      <c r="O188" s="106" t="s">
        <v>1210</v>
      </c>
      <c r="P188">
        <v>0.81948303177480597</v>
      </c>
      <c r="Q188">
        <v>0.87962485107196098</v>
      </c>
      <c r="R188">
        <v>0.49573641996082601</v>
      </c>
      <c r="S188" s="15">
        <v>7.6137377169187099E-3</v>
      </c>
      <c r="T188">
        <v>-1.0730783569803399</v>
      </c>
      <c r="U188">
        <v>1.0730783569803399</v>
      </c>
      <c r="V188">
        <v>0.81027901767509503</v>
      </c>
      <c r="W188">
        <v>-3.97</v>
      </c>
      <c r="X188">
        <v>2.5299999999999998</v>
      </c>
      <c r="Y188">
        <v>411850</v>
      </c>
      <c r="Z188">
        <v>31681</v>
      </c>
      <c r="AA188">
        <v>1.59</v>
      </c>
      <c r="AB188">
        <v>13</v>
      </c>
      <c r="AC188">
        <v>8</v>
      </c>
      <c r="AD188">
        <v>5</v>
      </c>
      <c r="AE188">
        <v>61.54</v>
      </c>
      <c r="AF188">
        <v>12</v>
      </c>
      <c r="AG188">
        <v>6</v>
      </c>
      <c r="AH188">
        <v>3</v>
      </c>
      <c r="AI188">
        <v>4</v>
      </c>
    </row>
    <row r="189" spans="1:35" x14ac:dyDescent="0.2">
      <c r="A189" s="102">
        <v>1333</v>
      </c>
      <c r="B189">
        <v>4185</v>
      </c>
      <c r="C189" s="106" t="s">
        <v>1595</v>
      </c>
      <c r="D189" s="106" t="s">
        <v>1234</v>
      </c>
      <c r="E189">
        <v>1941</v>
      </c>
      <c r="F189">
        <v>1900</v>
      </c>
      <c r="G189">
        <v>300</v>
      </c>
      <c r="H189" s="106" t="s">
        <v>1210</v>
      </c>
      <c r="I189">
        <v>6028</v>
      </c>
      <c r="J189" s="106" t="s">
        <v>549</v>
      </c>
      <c r="K189" s="106" t="s">
        <v>1224</v>
      </c>
      <c r="L189">
        <v>6410</v>
      </c>
      <c r="M189">
        <v>6420</v>
      </c>
      <c r="N189">
        <v>100</v>
      </c>
      <c r="O189" s="106" t="s">
        <v>1213</v>
      </c>
      <c r="P189">
        <v>0.50567267535193705</v>
      </c>
      <c r="Q189">
        <v>0.868674088420894</v>
      </c>
      <c r="R189">
        <v>0.498397548560439</v>
      </c>
      <c r="S189">
        <v>8.6635832448955404E-3</v>
      </c>
      <c r="T189">
        <v>1.9186156970511199</v>
      </c>
      <c r="U189">
        <v>1.9186156970511199</v>
      </c>
      <c r="V189">
        <v>1.79819985508588</v>
      </c>
      <c r="W189">
        <v>7.96</v>
      </c>
      <c r="X189">
        <v>11.21</v>
      </c>
      <c r="Y189">
        <v>409358</v>
      </c>
      <c r="Z189">
        <v>27291</v>
      </c>
      <c r="AA189">
        <v>1.88</v>
      </c>
      <c r="AB189">
        <v>15</v>
      </c>
      <c r="AC189">
        <v>12</v>
      </c>
      <c r="AD189">
        <v>3</v>
      </c>
      <c r="AE189">
        <v>80</v>
      </c>
      <c r="AF189">
        <v>12</v>
      </c>
      <c r="AG189">
        <v>8</v>
      </c>
      <c r="AH189">
        <v>1</v>
      </c>
      <c r="AI189">
        <v>6</v>
      </c>
    </row>
    <row r="190" spans="1:35" x14ac:dyDescent="0.2">
      <c r="A190" s="102">
        <v>1736</v>
      </c>
      <c r="B190">
        <v>4919</v>
      </c>
      <c r="C190" s="106" t="s">
        <v>679</v>
      </c>
      <c r="D190" s="106" t="s">
        <v>1234</v>
      </c>
      <c r="E190">
        <v>5440</v>
      </c>
      <c r="F190">
        <v>5210</v>
      </c>
      <c r="G190">
        <v>200</v>
      </c>
      <c r="H190" s="106" t="s">
        <v>1213</v>
      </c>
      <c r="I190">
        <v>9934</v>
      </c>
      <c r="J190" s="106" t="s">
        <v>1403</v>
      </c>
      <c r="K190" s="106" t="s">
        <v>1217</v>
      </c>
      <c r="L190">
        <v>2400</v>
      </c>
      <c r="M190">
        <v>2391</v>
      </c>
      <c r="N190">
        <v>400</v>
      </c>
      <c r="O190" s="106" t="s">
        <v>1210</v>
      </c>
      <c r="P190">
        <v>0.58385856711503803</v>
      </c>
      <c r="Q190">
        <v>0.84709715597232405</v>
      </c>
      <c r="R190">
        <v>0.12629328606243601</v>
      </c>
      <c r="S190" s="106">
        <v>5.6111668930976999E-3</v>
      </c>
      <c r="T190">
        <v>-1.0022600552766801</v>
      </c>
      <c r="U190">
        <v>1.0022600552766801</v>
      </c>
      <c r="V190">
        <v>0.276442353813106</v>
      </c>
      <c r="W190">
        <v>-3.78</v>
      </c>
      <c r="X190">
        <v>8.2100000000000009</v>
      </c>
      <c r="Y190">
        <v>409228</v>
      </c>
      <c r="Z190">
        <v>19487</v>
      </c>
      <c r="AA190">
        <v>1.04</v>
      </c>
      <c r="AB190">
        <v>21</v>
      </c>
      <c r="AC190">
        <v>14</v>
      </c>
      <c r="AD190">
        <v>7</v>
      </c>
      <c r="AE190">
        <v>66.67</v>
      </c>
      <c r="AF190">
        <v>10</v>
      </c>
      <c r="AG190">
        <v>11</v>
      </c>
      <c r="AH190">
        <v>5</v>
      </c>
      <c r="AI190">
        <v>5</v>
      </c>
    </row>
    <row r="191" spans="1:35" x14ac:dyDescent="0.2">
      <c r="A191" s="102">
        <v>191</v>
      </c>
      <c r="B191">
        <v>1963</v>
      </c>
      <c r="C191" s="106" t="s">
        <v>1451</v>
      </c>
      <c r="D191" s="106" t="s">
        <v>1220</v>
      </c>
      <c r="E191">
        <v>1352</v>
      </c>
      <c r="F191">
        <v>1325</v>
      </c>
      <c r="G191">
        <v>800</v>
      </c>
      <c r="H191" s="106" t="s">
        <v>1213</v>
      </c>
      <c r="I191">
        <v>5802</v>
      </c>
      <c r="J191" s="106" t="s">
        <v>1428</v>
      </c>
      <c r="K191" s="106" t="s">
        <v>1225</v>
      </c>
      <c r="L191">
        <v>1310.5</v>
      </c>
      <c r="M191">
        <v>1290.5</v>
      </c>
      <c r="N191">
        <v>800</v>
      </c>
      <c r="O191" s="106" t="s">
        <v>1210</v>
      </c>
      <c r="P191">
        <v>0.91005274461392804</v>
      </c>
      <c r="Q191">
        <v>0.93597354264564703</v>
      </c>
      <c r="R191" s="106">
        <v>0.46890895832007601</v>
      </c>
      <c r="S191" s="15">
        <v>5.0460779226725095E-4</v>
      </c>
      <c r="T191">
        <v>-0.65837912133399201</v>
      </c>
      <c r="U191">
        <v>0.65837912133399201</v>
      </c>
      <c r="V191">
        <v>0.19072614890938799</v>
      </c>
      <c r="W191">
        <v>-1.88</v>
      </c>
      <c r="X191">
        <v>2.6</v>
      </c>
      <c r="Y191">
        <v>409118</v>
      </c>
      <c r="Z191">
        <v>17047</v>
      </c>
      <c r="AA191">
        <v>0.86</v>
      </c>
      <c r="AB191">
        <v>24</v>
      </c>
      <c r="AC191">
        <v>15</v>
      </c>
      <c r="AD191">
        <v>9</v>
      </c>
      <c r="AE191">
        <v>62.5</v>
      </c>
      <c r="AF191">
        <v>13</v>
      </c>
      <c r="AG191">
        <v>13</v>
      </c>
      <c r="AH191">
        <v>5</v>
      </c>
      <c r="AI191">
        <v>6</v>
      </c>
    </row>
    <row r="192" spans="1:35" x14ac:dyDescent="0.2">
      <c r="A192" s="102">
        <v>2516</v>
      </c>
      <c r="B192">
        <v>1662</v>
      </c>
      <c r="C192" s="106" t="s">
        <v>562</v>
      </c>
      <c r="D192" s="106" t="s">
        <v>1417</v>
      </c>
      <c r="E192">
        <v>2345</v>
      </c>
      <c r="F192">
        <v>2311</v>
      </c>
      <c r="G192">
        <v>400</v>
      </c>
      <c r="H192" s="106" t="s">
        <v>1210</v>
      </c>
      <c r="I192">
        <v>4996</v>
      </c>
      <c r="J192" s="106" t="s">
        <v>1478</v>
      </c>
      <c r="K192" s="106" t="s">
        <v>1234</v>
      </c>
      <c r="L192">
        <v>724</v>
      </c>
      <c r="M192">
        <v>725</v>
      </c>
      <c r="N192">
        <v>1300</v>
      </c>
      <c r="O192" s="106" t="s">
        <v>1213</v>
      </c>
      <c r="P192">
        <v>0.82016956417478404</v>
      </c>
      <c r="Q192">
        <v>0.80698735765028795</v>
      </c>
      <c r="R192">
        <v>0.23518311439305201</v>
      </c>
      <c r="S192">
        <v>3.56998208273442E-2</v>
      </c>
      <c r="T192">
        <v>0.72980704225138904</v>
      </c>
      <c r="U192">
        <v>0.72980704225138904</v>
      </c>
      <c r="V192">
        <v>0.98747297332324202</v>
      </c>
      <c r="W192">
        <v>4.3899999999999997</v>
      </c>
      <c r="X192">
        <v>1.96</v>
      </c>
      <c r="Y192">
        <v>409006</v>
      </c>
      <c r="Z192">
        <v>22723</v>
      </c>
      <c r="AA192">
        <v>1.1599999999999999</v>
      </c>
      <c r="AB192">
        <v>18</v>
      </c>
      <c r="AC192">
        <v>13</v>
      </c>
      <c r="AD192">
        <v>5</v>
      </c>
      <c r="AE192">
        <v>72.22</v>
      </c>
      <c r="AF192">
        <v>9</v>
      </c>
      <c r="AG192">
        <v>10</v>
      </c>
      <c r="AH192">
        <v>5</v>
      </c>
      <c r="AI192">
        <v>3</v>
      </c>
    </row>
    <row r="193" spans="1:35" x14ac:dyDescent="0.2">
      <c r="A193" s="102">
        <v>1400</v>
      </c>
      <c r="B193">
        <v>6361</v>
      </c>
      <c r="C193" s="106" t="s">
        <v>730</v>
      </c>
      <c r="D193" s="106" t="s">
        <v>1222</v>
      </c>
      <c r="E193">
        <v>2606</v>
      </c>
      <c r="F193">
        <v>2571</v>
      </c>
      <c r="G193">
        <v>400</v>
      </c>
      <c r="H193" s="106" t="s">
        <v>1213</v>
      </c>
      <c r="I193">
        <v>7278</v>
      </c>
      <c r="J193" s="106" t="s">
        <v>43</v>
      </c>
      <c r="K193" s="106" t="s">
        <v>1227</v>
      </c>
      <c r="L193">
        <v>2008</v>
      </c>
      <c r="M193">
        <v>2017</v>
      </c>
      <c r="N193">
        <v>500</v>
      </c>
      <c r="O193" s="106" t="s">
        <v>1210</v>
      </c>
      <c r="P193">
        <v>0.84644308493411602</v>
      </c>
      <c r="Q193">
        <v>0.86503716578045498</v>
      </c>
      <c r="R193">
        <v>0.10915390607374</v>
      </c>
      <c r="S193" s="15">
        <v>4.6874896519441198E-2</v>
      </c>
      <c r="T193">
        <v>-1.6583369333731499</v>
      </c>
      <c r="U193">
        <v>1.6583369333731499</v>
      </c>
      <c r="V193">
        <v>0.73277522431891495</v>
      </c>
      <c r="W193">
        <v>-6.65</v>
      </c>
      <c r="X193">
        <v>1.94</v>
      </c>
      <c r="Y193">
        <v>408488</v>
      </c>
      <c r="Z193">
        <v>29178</v>
      </c>
      <c r="AA193">
        <v>1.5</v>
      </c>
      <c r="AB193">
        <v>14</v>
      </c>
      <c r="AC193">
        <v>9</v>
      </c>
      <c r="AD193">
        <v>5</v>
      </c>
      <c r="AE193">
        <v>64.290000000000006</v>
      </c>
      <c r="AF193">
        <v>11</v>
      </c>
      <c r="AG193">
        <v>9</v>
      </c>
      <c r="AH193">
        <v>2</v>
      </c>
      <c r="AI193">
        <v>3</v>
      </c>
    </row>
    <row r="194" spans="1:35" x14ac:dyDescent="0.2">
      <c r="A194" s="102">
        <v>1028</v>
      </c>
      <c r="B194">
        <v>5938</v>
      </c>
      <c r="C194" s="106" t="s">
        <v>2126</v>
      </c>
      <c r="D194" s="106" t="s">
        <v>1404</v>
      </c>
      <c r="E194">
        <v>1659</v>
      </c>
      <c r="F194">
        <v>1620</v>
      </c>
      <c r="G194">
        <v>700</v>
      </c>
      <c r="H194" s="106" t="s">
        <v>1210</v>
      </c>
      <c r="I194">
        <v>7735</v>
      </c>
      <c r="J194" s="106" t="s">
        <v>1613</v>
      </c>
      <c r="K194" s="106" t="s">
        <v>1215</v>
      </c>
      <c r="L194">
        <v>5500</v>
      </c>
      <c r="M194">
        <v>5470</v>
      </c>
      <c r="N194">
        <v>200</v>
      </c>
      <c r="O194" s="106" t="s">
        <v>1213</v>
      </c>
      <c r="P194">
        <v>0.63097799545033895</v>
      </c>
      <c r="Q194">
        <v>0.88448286024227196</v>
      </c>
      <c r="R194">
        <v>3.3541637324565499E-2</v>
      </c>
      <c r="S194">
        <v>5.4409227858771801E-2</v>
      </c>
      <c r="T194">
        <v>1.2280479900679699</v>
      </c>
      <c r="U194">
        <v>1.2280479900679699</v>
      </c>
      <c r="V194">
        <v>1.5001415873000601</v>
      </c>
      <c r="W194">
        <v>8.98</v>
      </c>
      <c r="X194">
        <v>3.66</v>
      </c>
      <c r="Y194">
        <v>408445</v>
      </c>
      <c r="Z194">
        <v>24026</v>
      </c>
      <c r="AA194">
        <v>1.54</v>
      </c>
      <c r="AB194">
        <v>17</v>
      </c>
      <c r="AC194">
        <v>14</v>
      </c>
      <c r="AD194">
        <v>3</v>
      </c>
      <c r="AE194">
        <v>82.35</v>
      </c>
      <c r="AF194">
        <v>8</v>
      </c>
      <c r="AG194">
        <v>13</v>
      </c>
      <c r="AH194">
        <v>2</v>
      </c>
      <c r="AI194">
        <v>2</v>
      </c>
    </row>
    <row r="195" spans="1:35" x14ac:dyDescent="0.2">
      <c r="A195" s="102">
        <v>1946</v>
      </c>
      <c r="B195">
        <v>1969</v>
      </c>
      <c r="C195" s="106" t="s">
        <v>1557</v>
      </c>
      <c r="D195" s="106" t="s">
        <v>1220</v>
      </c>
      <c r="E195">
        <v>1684</v>
      </c>
      <c r="F195">
        <v>1668</v>
      </c>
      <c r="G195">
        <v>600</v>
      </c>
      <c r="H195" s="106" t="s">
        <v>1210</v>
      </c>
      <c r="I195">
        <v>3086</v>
      </c>
      <c r="J195" s="106" t="s">
        <v>613</v>
      </c>
      <c r="K195" s="106" t="s">
        <v>1235</v>
      </c>
      <c r="L195">
        <v>1144</v>
      </c>
      <c r="M195">
        <v>1147</v>
      </c>
      <c r="N195">
        <v>900</v>
      </c>
      <c r="O195" s="106" t="s">
        <v>1213</v>
      </c>
      <c r="P195">
        <v>0.69745723978549101</v>
      </c>
      <c r="Q195">
        <v>0.83688806100225999</v>
      </c>
      <c r="R195" s="106">
        <v>5.7310339757525898E-2</v>
      </c>
      <c r="S195">
        <v>9.8378694618262305E-2</v>
      </c>
      <c r="T195">
        <v>1.5188640172780801</v>
      </c>
      <c r="U195">
        <v>1.5188640172780801</v>
      </c>
      <c r="V195">
        <v>1.6325695245874201</v>
      </c>
      <c r="W195">
        <v>7.05</v>
      </c>
      <c r="X195">
        <v>3.15</v>
      </c>
      <c r="Y195">
        <v>407952</v>
      </c>
      <c r="Z195">
        <v>23997</v>
      </c>
      <c r="AA195">
        <v>1.1599999999999999</v>
      </c>
      <c r="AB195">
        <v>17</v>
      </c>
      <c r="AC195">
        <v>12</v>
      </c>
      <c r="AD195">
        <v>5</v>
      </c>
      <c r="AE195">
        <v>70.59</v>
      </c>
      <c r="AF195">
        <v>13</v>
      </c>
      <c r="AG195">
        <v>9</v>
      </c>
      <c r="AH195">
        <v>2</v>
      </c>
      <c r="AI195">
        <v>6</v>
      </c>
    </row>
    <row r="196" spans="1:35" x14ac:dyDescent="0.2">
      <c r="A196" s="102">
        <v>985</v>
      </c>
      <c r="B196">
        <v>1928</v>
      </c>
      <c r="C196" s="106" t="s">
        <v>217</v>
      </c>
      <c r="D196" s="106" t="s">
        <v>1220</v>
      </c>
      <c r="E196">
        <v>2126</v>
      </c>
      <c r="F196">
        <v>2117</v>
      </c>
      <c r="G196">
        <v>400</v>
      </c>
      <c r="H196" s="106" t="s">
        <v>1210</v>
      </c>
      <c r="I196">
        <v>9715</v>
      </c>
      <c r="J196" s="106" t="s">
        <v>1532</v>
      </c>
      <c r="K196" s="106" t="s">
        <v>1224</v>
      </c>
      <c r="L196">
        <v>2406</v>
      </c>
      <c r="M196">
        <v>2371</v>
      </c>
      <c r="N196">
        <v>400</v>
      </c>
      <c r="O196" s="106" t="s">
        <v>1213</v>
      </c>
      <c r="P196">
        <v>0.586267939663768</v>
      </c>
      <c r="Q196">
        <v>0.88625392849860496</v>
      </c>
      <c r="R196" s="15">
        <v>3.8679745076612197E-2</v>
      </c>
      <c r="S196">
        <v>3.7515648360839697E-2</v>
      </c>
      <c r="T196">
        <v>1.9530322325526699</v>
      </c>
      <c r="U196">
        <v>1.9530322325526699</v>
      </c>
      <c r="V196">
        <v>1.6729459827158399</v>
      </c>
      <c r="W196">
        <v>7.09</v>
      </c>
      <c r="X196">
        <v>10.71</v>
      </c>
      <c r="Y196">
        <v>407357</v>
      </c>
      <c r="Z196">
        <v>29097</v>
      </c>
      <c r="AA196">
        <v>1.47</v>
      </c>
      <c r="AB196">
        <v>14</v>
      </c>
      <c r="AC196">
        <v>9</v>
      </c>
      <c r="AD196">
        <v>5</v>
      </c>
      <c r="AE196">
        <v>64.290000000000006</v>
      </c>
      <c r="AF196">
        <v>12</v>
      </c>
      <c r="AG196">
        <v>7</v>
      </c>
      <c r="AH196">
        <v>1</v>
      </c>
      <c r="AI196">
        <v>6</v>
      </c>
    </row>
    <row r="197" spans="1:35" x14ac:dyDescent="0.2">
      <c r="A197" s="102">
        <v>1337</v>
      </c>
      <c r="B197">
        <v>1941</v>
      </c>
      <c r="C197" s="106" t="s">
        <v>1579</v>
      </c>
      <c r="D197" s="106" t="s">
        <v>1220</v>
      </c>
      <c r="E197">
        <v>2286</v>
      </c>
      <c r="F197">
        <v>2249</v>
      </c>
      <c r="G197">
        <v>400</v>
      </c>
      <c r="H197" s="106" t="s">
        <v>1210</v>
      </c>
      <c r="I197">
        <v>9303</v>
      </c>
      <c r="J197" s="106" t="s">
        <v>1591</v>
      </c>
      <c r="K197" s="106" t="s">
        <v>1610</v>
      </c>
      <c r="L197">
        <v>1288</v>
      </c>
      <c r="M197">
        <v>1263</v>
      </c>
      <c r="N197">
        <v>700</v>
      </c>
      <c r="O197" s="106" t="s">
        <v>1213</v>
      </c>
      <c r="P197">
        <v>0.79648633496742804</v>
      </c>
      <c r="Q197">
        <v>0.86847010968521299</v>
      </c>
      <c r="R197" s="106">
        <v>0.188002649928321</v>
      </c>
      <c r="S197" s="15">
        <v>1.5024232233651901E-5</v>
      </c>
      <c r="T197">
        <v>2.2564226587793099</v>
      </c>
      <c r="U197">
        <v>2.2564226587793099</v>
      </c>
      <c r="V197">
        <v>2.1017627492419502</v>
      </c>
      <c r="W197">
        <v>4.05</v>
      </c>
      <c r="X197">
        <v>1.72</v>
      </c>
      <c r="Y197">
        <v>406762</v>
      </c>
      <c r="Z197">
        <v>18489</v>
      </c>
      <c r="AA197">
        <v>0.95</v>
      </c>
      <c r="AB197">
        <v>22</v>
      </c>
      <c r="AC197">
        <v>17</v>
      </c>
      <c r="AD197">
        <v>5</v>
      </c>
      <c r="AE197">
        <v>77.27</v>
      </c>
      <c r="AF197">
        <v>13</v>
      </c>
      <c r="AG197">
        <v>7</v>
      </c>
      <c r="AH197">
        <v>1</v>
      </c>
      <c r="AI197">
        <v>14</v>
      </c>
    </row>
    <row r="198" spans="1:35" x14ac:dyDescent="0.2">
      <c r="A198" s="102">
        <v>2390</v>
      </c>
      <c r="B198">
        <v>5713</v>
      </c>
      <c r="C198" s="106" t="s">
        <v>1479</v>
      </c>
      <c r="D198" s="106" t="s">
        <v>1225</v>
      </c>
      <c r="E198">
        <v>2700</v>
      </c>
      <c r="F198">
        <v>2685.5</v>
      </c>
      <c r="G198">
        <v>400</v>
      </c>
      <c r="H198" s="106" t="s">
        <v>1213</v>
      </c>
      <c r="I198">
        <v>6923</v>
      </c>
      <c r="J198" s="106" t="s">
        <v>55</v>
      </c>
      <c r="K198" s="106" t="s">
        <v>1215</v>
      </c>
      <c r="L198">
        <v>2626</v>
      </c>
      <c r="M198">
        <v>2636</v>
      </c>
      <c r="N198">
        <v>400</v>
      </c>
      <c r="O198" s="106" t="s">
        <v>1210</v>
      </c>
      <c r="P198">
        <v>0.93589647322187297</v>
      </c>
      <c r="Q198">
        <v>0.81335609057646097</v>
      </c>
      <c r="R198">
        <v>5.2639625347751804E-3</v>
      </c>
      <c r="S198">
        <v>1.7664617820801001E-2</v>
      </c>
      <c r="T198">
        <v>-2.3404365772657498</v>
      </c>
      <c r="U198">
        <v>2.3404365772657498</v>
      </c>
      <c r="V198">
        <v>2.3563715462669901</v>
      </c>
      <c r="W198">
        <v>-7.59</v>
      </c>
      <c r="X198">
        <v>1.84</v>
      </c>
      <c r="Y198">
        <v>404719</v>
      </c>
      <c r="Z198">
        <v>31132</v>
      </c>
      <c r="AA198">
        <v>1.67</v>
      </c>
      <c r="AB198">
        <v>13</v>
      </c>
      <c r="AC198">
        <v>8</v>
      </c>
      <c r="AD198">
        <v>5</v>
      </c>
      <c r="AE198">
        <v>61.54</v>
      </c>
      <c r="AF198">
        <v>13</v>
      </c>
      <c r="AG198">
        <v>8</v>
      </c>
      <c r="AH198">
        <v>0</v>
      </c>
      <c r="AI198">
        <v>5</v>
      </c>
    </row>
    <row r="199" spans="1:35" x14ac:dyDescent="0.2">
      <c r="A199" s="102">
        <v>2348</v>
      </c>
      <c r="B199">
        <v>1969</v>
      </c>
      <c r="C199" s="106" t="s">
        <v>1557</v>
      </c>
      <c r="D199" s="106" t="s">
        <v>1220</v>
      </c>
      <c r="E199">
        <v>1684</v>
      </c>
      <c r="F199">
        <v>1668</v>
      </c>
      <c r="G199">
        <v>600</v>
      </c>
      <c r="H199" s="106" t="s">
        <v>1213</v>
      </c>
      <c r="I199">
        <v>5333</v>
      </c>
      <c r="J199" s="106" t="s">
        <v>234</v>
      </c>
      <c r="K199" s="106" t="s">
        <v>1209</v>
      </c>
      <c r="L199">
        <v>1712</v>
      </c>
      <c r="M199">
        <v>1697</v>
      </c>
      <c r="N199">
        <v>600</v>
      </c>
      <c r="O199" s="106" t="s">
        <v>1210</v>
      </c>
      <c r="P199">
        <v>0.65354566290134397</v>
      </c>
      <c r="Q199">
        <v>0.81562517347458796</v>
      </c>
      <c r="R199" s="15">
        <v>0.44524812311589701</v>
      </c>
      <c r="S199" s="15">
        <v>5.0650827057367599E-2</v>
      </c>
      <c r="T199">
        <v>-1.27386807585118</v>
      </c>
      <c r="U199">
        <v>1.27386807585118</v>
      </c>
      <c r="V199">
        <v>1.65474060235915</v>
      </c>
      <c r="W199">
        <v>-3.85</v>
      </c>
      <c r="X199">
        <v>1.71</v>
      </c>
      <c r="Y199">
        <v>403687</v>
      </c>
      <c r="Z199">
        <v>25230</v>
      </c>
      <c r="AA199">
        <v>1.25</v>
      </c>
      <c r="AB199">
        <v>16</v>
      </c>
      <c r="AC199">
        <v>11</v>
      </c>
      <c r="AD199">
        <v>5</v>
      </c>
      <c r="AE199">
        <v>68.75</v>
      </c>
      <c r="AF199">
        <v>16</v>
      </c>
      <c r="AG199">
        <v>5</v>
      </c>
      <c r="AH199">
        <v>0</v>
      </c>
      <c r="AI199">
        <v>11</v>
      </c>
    </row>
    <row r="200" spans="1:35" x14ac:dyDescent="0.2">
      <c r="A200" s="102">
        <v>1071</v>
      </c>
      <c r="B200">
        <v>6268</v>
      </c>
      <c r="C200" s="106" t="s">
        <v>1607</v>
      </c>
      <c r="D200" s="106" t="s">
        <v>1222</v>
      </c>
      <c r="E200">
        <v>2890</v>
      </c>
      <c r="F200">
        <v>2912</v>
      </c>
      <c r="G200">
        <v>300</v>
      </c>
      <c r="H200" s="106" t="s">
        <v>1210</v>
      </c>
      <c r="I200">
        <v>7313</v>
      </c>
      <c r="J200" s="106" t="s">
        <v>1163</v>
      </c>
      <c r="K200" s="106" t="s">
        <v>1227</v>
      </c>
      <c r="L200">
        <v>2789</v>
      </c>
      <c r="M200">
        <v>2818</v>
      </c>
      <c r="N200">
        <v>300</v>
      </c>
      <c r="O200" s="106" t="s">
        <v>1213</v>
      </c>
      <c r="P200">
        <v>0.57877135311126804</v>
      </c>
      <c r="Q200">
        <v>0.88249467232627099</v>
      </c>
      <c r="R200" s="15">
        <v>2.2892375394754399E-2</v>
      </c>
      <c r="S200" s="15">
        <v>2.9773386685645799E-2</v>
      </c>
      <c r="T200">
        <v>0.549461441410381</v>
      </c>
      <c r="U200">
        <v>0.549461441410381</v>
      </c>
      <c r="V200">
        <v>0.60900209357782398</v>
      </c>
      <c r="W200">
        <v>2.54</v>
      </c>
      <c r="X200">
        <v>3.23</v>
      </c>
      <c r="Y200">
        <v>402588</v>
      </c>
      <c r="Z200">
        <v>25162</v>
      </c>
      <c r="AA200">
        <v>1.27</v>
      </c>
      <c r="AB200">
        <v>16</v>
      </c>
      <c r="AC200">
        <v>12</v>
      </c>
      <c r="AD200">
        <v>4</v>
      </c>
      <c r="AE200">
        <v>75</v>
      </c>
      <c r="AF200">
        <v>12</v>
      </c>
      <c r="AG200">
        <v>6</v>
      </c>
      <c r="AH200">
        <v>2</v>
      </c>
      <c r="AI200">
        <v>8</v>
      </c>
    </row>
    <row r="201" spans="1:35" x14ac:dyDescent="0.2">
      <c r="A201" s="102">
        <v>1288</v>
      </c>
      <c r="B201">
        <v>7202</v>
      </c>
      <c r="C201" s="106" t="s">
        <v>764</v>
      </c>
      <c r="D201" s="106" t="s">
        <v>1227</v>
      </c>
      <c r="E201">
        <v>1021</v>
      </c>
      <c r="F201">
        <v>1016</v>
      </c>
      <c r="G201">
        <v>1000</v>
      </c>
      <c r="H201" s="106" t="s">
        <v>1213</v>
      </c>
      <c r="I201">
        <v>9506</v>
      </c>
      <c r="J201" s="106" t="s">
        <v>1266</v>
      </c>
      <c r="K201" s="106" t="s">
        <v>1267</v>
      </c>
      <c r="L201">
        <v>965</v>
      </c>
      <c r="M201">
        <v>948</v>
      </c>
      <c r="N201">
        <v>1100</v>
      </c>
      <c r="O201" s="106" t="s">
        <v>1210</v>
      </c>
      <c r="P201">
        <v>0.85109639450799401</v>
      </c>
      <c r="Q201">
        <v>0.87119623004833902</v>
      </c>
      <c r="R201" s="106">
        <v>0.494168665253296</v>
      </c>
      <c r="S201">
        <v>6.9072193891124498E-2</v>
      </c>
      <c r="T201">
        <v>-1.5395858067061901</v>
      </c>
      <c r="U201">
        <v>1.5395858067061901</v>
      </c>
      <c r="V201">
        <v>1.8197489474481501</v>
      </c>
      <c r="W201">
        <v>-8.31</v>
      </c>
      <c r="X201">
        <v>2.64</v>
      </c>
      <c r="Y201">
        <v>401968</v>
      </c>
      <c r="Z201">
        <v>22332</v>
      </c>
      <c r="AA201">
        <v>1.04</v>
      </c>
      <c r="AB201">
        <v>18</v>
      </c>
      <c r="AC201">
        <v>13</v>
      </c>
      <c r="AD201">
        <v>5</v>
      </c>
      <c r="AE201">
        <v>72.22</v>
      </c>
      <c r="AF201">
        <v>14</v>
      </c>
      <c r="AG201">
        <v>8</v>
      </c>
      <c r="AH201">
        <v>3</v>
      </c>
      <c r="AI201">
        <v>7</v>
      </c>
    </row>
    <row r="202" spans="1:35" x14ac:dyDescent="0.2">
      <c r="A202" s="102">
        <v>153</v>
      </c>
      <c r="B202">
        <v>1973</v>
      </c>
      <c r="C202" s="106" t="s">
        <v>1218</v>
      </c>
      <c r="D202" s="106" t="s">
        <v>1212</v>
      </c>
      <c r="E202">
        <v>3975</v>
      </c>
      <c r="F202">
        <v>3975</v>
      </c>
      <c r="G202">
        <v>200</v>
      </c>
      <c r="H202" s="106" t="s">
        <v>1210</v>
      </c>
      <c r="I202">
        <v>8806</v>
      </c>
      <c r="J202" s="106" t="s">
        <v>1402</v>
      </c>
      <c r="K202" s="106" t="s">
        <v>1231</v>
      </c>
      <c r="L202">
        <v>1213</v>
      </c>
      <c r="M202">
        <v>1203</v>
      </c>
      <c r="N202">
        <v>700</v>
      </c>
      <c r="O202" s="106" t="s">
        <v>1213</v>
      </c>
      <c r="P202">
        <v>0.91563427509408102</v>
      </c>
      <c r="Q202">
        <v>0.93973951018408597</v>
      </c>
      <c r="R202">
        <v>9.8954680933195899E-2</v>
      </c>
      <c r="S202">
        <v>7.3703830010269297E-2</v>
      </c>
      <c r="T202">
        <v>2.8734661477152299</v>
      </c>
      <c r="U202">
        <v>2.8734661477152299</v>
      </c>
      <c r="V202">
        <v>2.4637186984178001</v>
      </c>
      <c r="W202">
        <v>8.19</v>
      </c>
      <c r="X202">
        <v>5.92</v>
      </c>
      <c r="Y202">
        <v>401960</v>
      </c>
      <c r="Z202">
        <v>20098</v>
      </c>
      <c r="AA202">
        <v>1.01</v>
      </c>
      <c r="AB202">
        <v>20</v>
      </c>
      <c r="AC202">
        <v>15</v>
      </c>
      <c r="AD202">
        <v>5</v>
      </c>
      <c r="AE202">
        <v>75</v>
      </c>
      <c r="AF202">
        <v>14</v>
      </c>
      <c r="AG202">
        <v>9</v>
      </c>
      <c r="AH202">
        <v>2</v>
      </c>
      <c r="AI202">
        <v>9</v>
      </c>
    </row>
    <row r="203" spans="1:35" x14ac:dyDescent="0.2">
      <c r="A203" s="102">
        <v>1077</v>
      </c>
      <c r="B203">
        <v>4188</v>
      </c>
      <c r="C203" s="106" t="s">
        <v>1420</v>
      </c>
      <c r="D203" s="106" t="s">
        <v>1234</v>
      </c>
      <c r="E203">
        <v>720</v>
      </c>
      <c r="F203">
        <v>726.3</v>
      </c>
      <c r="G203">
        <v>1300</v>
      </c>
      <c r="H203" s="106" t="s">
        <v>1210</v>
      </c>
      <c r="I203">
        <v>5631</v>
      </c>
      <c r="J203" s="106" t="s">
        <v>1425</v>
      </c>
      <c r="K203" s="106" t="s">
        <v>1222</v>
      </c>
      <c r="L203">
        <v>1578</v>
      </c>
      <c r="M203">
        <v>1575</v>
      </c>
      <c r="N203">
        <v>600</v>
      </c>
      <c r="O203" s="106" t="s">
        <v>1213</v>
      </c>
      <c r="P203">
        <v>0.89442061280325902</v>
      </c>
      <c r="Q203">
        <v>0.88220838347771302</v>
      </c>
      <c r="R203" s="15">
        <v>1.0107872897420401E-2</v>
      </c>
      <c r="S203" s="15">
        <v>3.2469835408264402E-3</v>
      </c>
      <c r="T203">
        <v>3.0515621565061899</v>
      </c>
      <c r="U203">
        <v>3.0515621565061899</v>
      </c>
      <c r="V203">
        <v>3.0942191508338901</v>
      </c>
      <c r="W203">
        <v>16.37</v>
      </c>
      <c r="X203">
        <v>0.09</v>
      </c>
      <c r="Y203">
        <v>401099</v>
      </c>
      <c r="Z203">
        <v>21110</v>
      </c>
      <c r="AA203">
        <v>0.94</v>
      </c>
      <c r="AB203">
        <v>19</v>
      </c>
      <c r="AC203">
        <v>13</v>
      </c>
      <c r="AD203">
        <v>6</v>
      </c>
      <c r="AE203">
        <v>68.42</v>
      </c>
      <c r="AF203">
        <v>12</v>
      </c>
      <c r="AG203">
        <v>8</v>
      </c>
      <c r="AH203">
        <v>6</v>
      </c>
      <c r="AI203">
        <v>5</v>
      </c>
    </row>
    <row r="204" spans="1:35" x14ac:dyDescent="0.2">
      <c r="A204" s="102">
        <v>472</v>
      </c>
      <c r="B204">
        <v>1941</v>
      </c>
      <c r="C204" s="106" t="s">
        <v>1579</v>
      </c>
      <c r="D204" s="106" t="s">
        <v>1220</v>
      </c>
      <c r="E204">
        <v>2286</v>
      </c>
      <c r="F204">
        <v>2249</v>
      </c>
      <c r="G204">
        <v>400</v>
      </c>
      <c r="H204" s="106" t="s">
        <v>1210</v>
      </c>
      <c r="I204">
        <v>6287</v>
      </c>
      <c r="J204" s="106" t="s">
        <v>1309</v>
      </c>
      <c r="K204" s="106" t="s">
        <v>1222</v>
      </c>
      <c r="L204">
        <v>2465</v>
      </c>
      <c r="M204">
        <v>2431</v>
      </c>
      <c r="N204">
        <v>400</v>
      </c>
      <c r="O204" s="106" t="s">
        <v>1213</v>
      </c>
      <c r="P204">
        <v>0.83668444423753197</v>
      </c>
      <c r="Q204">
        <v>0.91260302663963699</v>
      </c>
      <c r="R204">
        <v>0.118257340251972</v>
      </c>
      <c r="S204" s="106">
        <v>4.0615081169995803E-3</v>
      </c>
      <c r="T204">
        <v>2.8141154720686199</v>
      </c>
      <c r="U204">
        <v>2.8141154720686199</v>
      </c>
      <c r="V204">
        <v>2.9248784462580701</v>
      </c>
      <c r="W204">
        <v>14.73</v>
      </c>
      <c r="X204">
        <v>7.49</v>
      </c>
      <c r="Y204">
        <v>400728</v>
      </c>
      <c r="Z204">
        <v>26715</v>
      </c>
      <c r="AA204">
        <v>1.36</v>
      </c>
      <c r="AB204">
        <v>15</v>
      </c>
      <c r="AC204">
        <v>10</v>
      </c>
      <c r="AD204">
        <v>5</v>
      </c>
      <c r="AE204">
        <v>66.67</v>
      </c>
      <c r="AF204">
        <v>14</v>
      </c>
      <c r="AG204">
        <v>6</v>
      </c>
      <c r="AH204">
        <v>2</v>
      </c>
      <c r="AI204">
        <v>7</v>
      </c>
    </row>
    <row r="205" spans="1:35" x14ac:dyDescent="0.2">
      <c r="A205" s="102">
        <v>2251</v>
      </c>
      <c r="B205">
        <v>1332</v>
      </c>
      <c r="C205" s="106" t="s">
        <v>1600</v>
      </c>
      <c r="D205" s="106" t="s">
        <v>1326</v>
      </c>
      <c r="E205">
        <v>514</v>
      </c>
      <c r="F205">
        <v>511</v>
      </c>
      <c r="G205">
        <v>2100</v>
      </c>
      <c r="H205" s="106" t="s">
        <v>1210</v>
      </c>
      <c r="I205">
        <v>6269</v>
      </c>
      <c r="J205" s="106" t="s">
        <v>1602</v>
      </c>
      <c r="K205" s="106" t="s">
        <v>1222</v>
      </c>
      <c r="L205">
        <v>1761</v>
      </c>
      <c r="M205">
        <v>1807</v>
      </c>
      <c r="N205">
        <v>600</v>
      </c>
      <c r="O205" s="106" t="s">
        <v>1213</v>
      </c>
      <c r="P205">
        <v>0.64662339156901605</v>
      </c>
      <c r="Q205">
        <v>0.81975599777989405</v>
      </c>
      <c r="R205" s="106">
        <v>0.127088339939183</v>
      </c>
      <c r="S205">
        <v>7.0055359036755499E-2</v>
      </c>
      <c r="T205">
        <v>1.2560259953061601</v>
      </c>
      <c r="U205">
        <v>1.2560259953061601</v>
      </c>
      <c r="V205">
        <v>1.7047186781869199</v>
      </c>
      <c r="W205">
        <v>10.16</v>
      </c>
      <c r="X205">
        <v>1.02</v>
      </c>
      <c r="Y205">
        <v>399340</v>
      </c>
      <c r="Z205">
        <v>18152</v>
      </c>
      <c r="AA205">
        <v>0.9</v>
      </c>
      <c r="AB205">
        <v>22</v>
      </c>
      <c r="AC205">
        <v>11</v>
      </c>
      <c r="AD205">
        <v>11</v>
      </c>
      <c r="AE205">
        <v>50</v>
      </c>
      <c r="AF205">
        <v>10</v>
      </c>
      <c r="AG205">
        <v>10</v>
      </c>
      <c r="AH205">
        <v>8</v>
      </c>
      <c r="AI205">
        <v>4</v>
      </c>
    </row>
    <row r="206" spans="1:35" x14ac:dyDescent="0.2">
      <c r="A206" s="102">
        <v>452</v>
      </c>
      <c r="B206">
        <v>6371</v>
      </c>
      <c r="C206" s="106" t="s">
        <v>1368</v>
      </c>
      <c r="D206" s="106" t="s">
        <v>1222</v>
      </c>
      <c r="E206">
        <v>2995</v>
      </c>
      <c r="F206">
        <v>2943</v>
      </c>
      <c r="G206">
        <v>300</v>
      </c>
      <c r="H206" s="106" t="s">
        <v>1213</v>
      </c>
      <c r="I206">
        <v>7278</v>
      </c>
      <c r="J206" s="106" t="s">
        <v>43</v>
      </c>
      <c r="K206" s="106" t="s">
        <v>1227</v>
      </c>
      <c r="L206">
        <v>2008</v>
      </c>
      <c r="M206">
        <v>2017</v>
      </c>
      <c r="N206">
        <v>400</v>
      </c>
      <c r="O206" s="106" t="s">
        <v>1210</v>
      </c>
      <c r="P206">
        <v>0.93065220429103301</v>
      </c>
      <c r="Q206">
        <v>0.91383516481246496</v>
      </c>
      <c r="R206" s="106">
        <v>0.39792925928399803</v>
      </c>
      <c r="S206">
        <v>1.6313331901219399E-3</v>
      </c>
      <c r="T206">
        <v>-1.7421424503418801</v>
      </c>
      <c r="U206">
        <v>1.7421424503418801</v>
      </c>
      <c r="V206">
        <v>1.0845909767972699</v>
      </c>
      <c r="W206">
        <v>-5.79</v>
      </c>
      <c r="X206">
        <v>8.6199999999999992</v>
      </c>
      <c r="Y206">
        <v>398729</v>
      </c>
      <c r="Z206">
        <v>39873</v>
      </c>
      <c r="AA206">
        <v>2.3199999999999998</v>
      </c>
      <c r="AB206">
        <v>10</v>
      </c>
      <c r="AC206">
        <v>8</v>
      </c>
      <c r="AD206">
        <v>2</v>
      </c>
      <c r="AE206">
        <v>80</v>
      </c>
      <c r="AF206">
        <v>10</v>
      </c>
      <c r="AG206">
        <v>5</v>
      </c>
      <c r="AH206">
        <v>0</v>
      </c>
      <c r="AI206">
        <v>5</v>
      </c>
    </row>
    <row r="207" spans="1:35" x14ac:dyDescent="0.2">
      <c r="A207" s="102">
        <v>2128</v>
      </c>
      <c r="B207">
        <v>4061</v>
      </c>
      <c r="C207" s="106" t="s">
        <v>1440</v>
      </c>
      <c r="D207" s="106" t="s">
        <v>1234</v>
      </c>
      <c r="E207">
        <v>2746</v>
      </c>
      <c r="F207">
        <v>2728</v>
      </c>
      <c r="G207">
        <v>400</v>
      </c>
      <c r="H207" s="106" t="s">
        <v>1210</v>
      </c>
      <c r="I207">
        <v>4553</v>
      </c>
      <c r="J207" s="106" t="s">
        <v>1161</v>
      </c>
      <c r="K207" s="106" t="s">
        <v>1232</v>
      </c>
      <c r="L207">
        <v>2135</v>
      </c>
      <c r="M207">
        <v>2144</v>
      </c>
      <c r="N207">
        <v>500</v>
      </c>
      <c r="O207" s="106" t="s">
        <v>1213</v>
      </c>
      <c r="P207">
        <v>0.94474404272103596</v>
      </c>
      <c r="Q207">
        <v>0.82618957382825897</v>
      </c>
      <c r="R207">
        <v>1.5668815267106499E-2</v>
      </c>
      <c r="S207">
        <v>3.8375008932216102E-3</v>
      </c>
      <c r="T207">
        <v>2.16016380604795</v>
      </c>
      <c r="U207">
        <v>2.16016380604795</v>
      </c>
      <c r="V207">
        <v>2.67482327667188</v>
      </c>
      <c r="W207">
        <v>7.59</v>
      </c>
      <c r="X207">
        <v>1.76</v>
      </c>
      <c r="Y207">
        <v>398204</v>
      </c>
      <c r="Z207">
        <v>22122</v>
      </c>
      <c r="AA207">
        <v>1.22</v>
      </c>
      <c r="AB207">
        <v>18</v>
      </c>
      <c r="AC207">
        <v>10</v>
      </c>
      <c r="AD207">
        <v>8</v>
      </c>
      <c r="AE207">
        <v>55.56</v>
      </c>
      <c r="AF207">
        <v>11</v>
      </c>
      <c r="AG207">
        <v>9</v>
      </c>
      <c r="AH207">
        <v>3</v>
      </c>
      <c r="AI207">
        <v>6</v>
      </c>
    </row>
    <row r="208" spans="1:35" x14ac:dyDescent="0.2">
      <c r="A208" s="102">
        <v>1860</v>
      </c>
      <c r="B208">
        <v>6301</v>
      </c>
      <c r="C208" s="106" t="s">
        <v>53</v>
      </c>
      <c r="D208" s="106" t="s">
        <v>1222</v>
      </c>
      <c r="E208">
        <v>2178</v>
      </c>
      <c r="F208">
        <v>2182.5</v>
      </c>
      <c r="G208">
        <v>500</v>
      </c>
      <c r="H208" s="106" t="s">
        <v>1210</v>
      </c>
      <c r="I208">
        <v>7189</v>
      </c>
      <c r="J208" s="106" t="s">
        <v>42</v>
      </c>
      <c r="K208" s="106" t="s">
        <v>1265</v>
      </c>
      <c r="L208">
        <v>622</v>
      </c>
      <c r="M208">
        <v>620</v>
      </c>
      <c r="N208">
        <v>1800</v>
      </c>
      <c r="O208" s="106" t="s">
        <v>1213</v>
      </c>
      <c r="P208">
        <v>0.91369686659390603</v>
      </c>
      <c r="Q208">
        <v>0.84159242917551602</v>
      </c>
      <c r="R208" s="106">
        <v>0.335949930858635</v>
      </c>
      <c r="S208">
        <v>4.3804338233370002E-2</v>
      </c>
      <c r="T208">
        <v>1.95980945447411</v>
      </c>
      <c r="U208">
        <v>1.95980945447411</v>
      </c>
      <c r="V208">
        <v>1.7615803308973299</v>
      </c>
      <c r="W208">
        <v>9.1999999999999993</v>
      </c>
      <c r="X208">
        <v>2.27</v>
      </c>
      <c r="Y208">
        <v>397791</v>
      </c>
      <c r="Z208">
        <v>20936</v>
      </c>
      <c r="AA208">
        <v>1.1499999999999999</v>
      </c>
      <c r="AB208">
        <v>19</v>
      </c>
      <c r="AC208">
        <v>12</v>
      </c>
      <c r="AD208">
        <v>7</v>
      </c>
      <c r="AE208">
        <v>63.16</v>
      </c>
      <c r="AF208">
        <v>12</v>
      </c>
      <c r="AG208">
        <v>11</v>
      </c>
      <c r="AH208">
        <v>3</v>
      </c>
      <c r="AI208">
        <v>5</v>
      </c>
    </row>
    <row r="209" spans="1:35" x14ac:dyDescent="0.2">
      <c r="A209" s="102">
        <v>1241</v>
      </c>
      <c r="B209">
        <v>3880</v>
      </c>
      <c r="C209" s="106" t="s">
        <v>1155</v>
      </c>
      <c r="D209" s="106" t="s">
        <v>1421</v>
      </c>
      <c r="E209">
        <v>1426</v>
      </c>
      <c r="F209">
        <v>1433</v>
      </c>
      <c r="G209">
        <v>700</v>
      </c>
      <c r="H209" s="106" t="s">
        <v>1210</v>
      </c>
      <c r="I209">
        <v>8031</v>
      </c>
      <c r="J209" s="106" t="s">
        <v>812</v>
      </c>
      <c r="K209" s="106" t="s">
        <v>1217</v>
      </c>
      <c r="L209">
        <v>1806.5</v>
      </c>
      <c r="M209">
        <v>1783.5</v>
      </c>
      <c r="N209">
        <v>600</v>
      </c>
      <c r="O209" s="106" t="s">
        <v>1213</v>
      </c>
      <c r="P209">
        <v>0.68462868772515995</v>
      </c>
      <c r="Q209">
        <v>0.87282616130933</v>
      </c>
      <c r="R209">
        <v>6.2837157978128694E-2</v>
      </c>
      <c r="S209" s="106">
        <v>4.1754564147298501E-2</v>
      </c>
      <c r="T209">
        <v>2.9320547169115998</v>
      </c>
      <c r="U209">
        <v>2.9320547169115998</v>
      </c>
      <c r="V209">
        <v>1.29137175088448</v>
      </c>
      <c r="W209">
        <v>5.25</v>
      </c>
      <c r="X209">
        <v>6.26</v>
      </c>
      <c r="Y209">
        <v>397034</v>
      </c>
      <c r="Z209">
        <v>24815</v>
      </c>
      <c r="AA209">
        <v>1.19</v>
      </c>
      <c r="AB209">
        <v>16</v>
      </c>
      <c r="AC209">
        <v>12</v>
      </c>
      <c r="AD209">
        <v>4</v>
      </c>
      <c r="AE209">
        <v>75</v>
      </c>
      <c r="AF209">
        <v>12</v>
      </c>
      <c r="AG209">
        <v>9</v>
      </c>
      <c r="AH209">
        <v>2</v>
      </c>
      <c r="AI209">
        <v>5</v>
      </c>
    </row>
    <row r="210" spans="1:35" x14ac:dyDescent="0.2">
      <c r="A210" s="102">
        <v>2519</v>
      </c>
      <c r="B210">
        <v>3593</v>
      </c>
      <c r="C210" s="106" t="s">
        <v>1985</v>
      </c>
      <c r="D210" s="106" t="s">
        <v>1480</v>
      </c>
      <c r="E210">
        <v>3125</v>
      </c>
      <c r="F210">
        <v>3085</v>
      </c>
      <c r="G210">
        <v>300</v>
      </c>
      <c r="H210" s="106" t="s">
        <v>1213</v>
      </c>
      <c r="I210">
        <v>9069</v>
      </c>
      <c r="J210" s="106" t="s">
        <v>1318</v>
      </c>
      <c r="K210" s="106" t="s">
        <v>1328</v>
      </c>
      <c r="L210">
        <v>805</v>
      </c>
      <c r="M210">
        <v>792</v>
      </c>
      <c r="N210">
        <v>1200</v>
      </c>
      <c r="O210" s="106" t="s">
        <v>1210</v>
      </c>
      <c r="P210">
        <v>0.67756152261896596</v>
      </c>
      <c r="Q210">
        <v>0.80679949797832995</v>
      </c>
      <c r="R210" s="15">
        <v>6.4434507845154101E-2</v>
      </c>
      <c r="S210" s="106">
        <v>2.4538213389773699E-2</v>
      </c>
      <c r="T210">
        <v>-0.47731283482510101</v>
      </c>
      <c r="U210">
        <v>0.47731283482510101</v>
      </c>
      <c r="V210">
        <v>0.62962765626391604</v>
      </c>
      <c r="W210">
        <v>-1.56</v>
      </c>
      <c r="X210">
        <v>2.69</v>
      </c>
      <c r="Y210">
        <v>396387</v>
      </c>
      <c r="Z210">
        <v>22022</v>
      </c>
      <c r="AA210">
        <v>1.32</v>
      </c>
      <c r="AB210">
        <v>18</v>
      </c>
      <c r="AC210">
        <v>13</v>
      </c>
      <c r="AD210">
        <v>5</v>
      </c>
      <c r="AE210">
        <v>72.22</v>
      </c>
      <c r="AF210">
        <v>11</v>
      </c>
      <c r="AG210">
        <v>9</v>
      </c>
      <c r="AH210">
        <v>3</v>
      </c>
      <c r="AI210">
        <v>6</v>
      </c>
    </row>
    <row r="211" spans="1:35" x14ac:dyDescent="0.2">
      <c r="A211" s="102">
        <v>936</v>
      </c>
      <c r="B211">
        <v>3231</v>
      </c>
      <c r="C211" s="106" t="s">
        <v>438</v>
      </c>
      <c r="D211" s="106" t="s">
        <v>1231</v>
      </c>
      <c r="E211">
        <v>2387</v>
      </c>
      <c r="F211">
        <v>2328</v>
      </c>
      <c r="G211">
        <v>400</v>
      </c>
      <c r="H211" s="106" t="s">
        <v>1213</v>
      </c>
      <c r="I211">
        <v>4212</v>
      </c>
      <c r="J211" s="106" t="s">
        <v>659</v>
      </c>
      <c r="K211" s="106" t="s">
        <v>1234</v>
      </c>
      <c r="L211">
        <v>2140</v>
      </c>
      <c r="M211">
        <v>2122</v>
      </c>
      <c r="N211">
        <v>400</v>
      </c>
      <c r="O211" s="106" t="s">
        <v>1210</v>
      </c>
      <c r="P211">
        <v>0.54669310799760895</v>
      </c>
      <c r="Q211">
        <v>0.88956945711979396</v>
      </c>
      <c r="R211">
        <v>2.0917261394928201E-2</v>
      </c>
      <c r="S211">
        <v>2.5057542611945999E-2</v>
      </c>
      <c r="T211">
        <v>-1.3463732027447199</v>
      </c>
      <c r="U211">
        <v>1.3463732027447199</v>
      </c>
      <c r="V211">
        <v>0.78923679719756501</v>
      </c>
      <c r="W211">
        <v>-4.6399999999999997</v>
      </c>
      <c r="X211">
        <v>8.85</v>
      </c>
      <c r="Y211">
        <v>395188</v>
      </c>
      <c r="Z211">
        <v>43910</v>
      </c>
      <c r="AA211">
        <v>2.17</v>
      </c>
      <c r="AB211">
        <v>9</v>
      </c>
      <c r="AC211">
        <v>9</v>
      </c>
      <c r="AD211">
        <v>0</v>
      </c>
      <c r="AE211">
        <v>100</v>
      </c>
      <c r="AF211">
        <v>13</v>
      </c>
      <c r="AG211">
        <v>5</v>
      </c>
      <c r="AH211">
        <v>0</v>
      </c>
      <c r="AI211">
        <v>4</v>
      </c>
    </row>
    <row r="212" spans="1:35" x14ac:dyDescent="0.2">
      <c r="A212" s="102">
        <v>887</v>
      </c>
      <c r="B212">
        <v>5463</v>
      </c>
      <c r="C212" s="106" t="s">
        <v>64</v>
      </c>
      <c r="D212" s="106" t="s">
        <v>1263</v>
      </c>
      <c r="E212">
        <v>2662</v>
      </c>
      <c r="F212">
        <v>2620</v>
      </c>
      <c r="G212">
        <v>400</v>
      </c>
      <c r="H212" s="106" t="s">
        <v>1210</v>
      </c>
      <c r="I212">
        <v>7278</v>
      </c>
      <c r="J212" s="106" t="s">
        <v>43</v>
      </c>
      <c r="K212" s="106" t="s">
        <v>1227</v>
      </c>
      <c r="L212">
        <v>2008</v>
      </c>
      <c r="M212">
        <v>2017</v>
      </c>
      <c r="N212">
        <v>500</v>
      </c>
      <c r="O212" s="106" t="s">
        <v>1213</v>
      </c>
      <c r="P212">
        <v>0.84329975565411797</v>
      </c>
      <c r="Q212">
        <v>0.89218209420271699</v>
      </c>
      <c r="R212">
        <v>9.59707643385357E-2</v>
      </c>
      <c r="S212">
        <v>4.2460904204937302E-3</v>
      </c>
      <c r="T212">
        <v>0.26022517693227398</v>
      </c>
      <c r="U212">
        <v>0.26022517693227398</v>
      </c>
      <c r="V212">
        <v>1.0013142592814599</v>
      </c>
      <c r="W212">
        <v>0.85</v>
      </c>
      <c r="X212">
        <v>3.77</v>
      </c>
      <c r="Y212">
        <v>394688</v>
      </c>
      <c r="Z212">
        <v>26313</v>
      </c>
      <c r="AA212">
        <v>1.46</v>
      </c>
      <c r="AB212">
        <v>15</v>
      </c>
      <c r="AC212">
        <v>11</v>
      </c>
      <c r="AD212">
        <v>4</v>
      </c>
      <c r="AE212">
        <v>73.33</v>
      </c>
      <c r="AF212">
        <v>12</v>
      </c>
      <c r="AG212">
        <v>7</v>
      </c>
      <c r="AH212">
        <v>1</v>
      </c>
      <c r="AI212">
        <v>7</v>
      </c>
    </row>
    <row r="213" spans="1:35" x14ac:dyDescent="0.2">
      <c r="A213" s="102">
        <v>572</v>
      </c>
      <c r="B213">
        <v>4634</v>
      </c>
      <c r="C213" s="106" t="s">
        <v>63</v>
      </c>
      <c r="D213" s="106" t="s">
        <v>1234</v>
      </c>
      <c r="E213">
        <v>2138</v>
      </c>
      <c r="F213">
        <v>2101</v>
      </c>
      <c r="G213">
        <v>500</v>
      </c>
      <c r="H213" s="106" t="s">
        <v>1213</v>
      </c>
      <c r="I213">
        <v>5110</v>
      </c>
      <c r="J213" s="106" t="s">
        <v>1072</v>
      </c>
      <c r="K213" s="106" t="s">
        <v>1336</v>
      </c>
      <c r="L213">
        <v>1127</v>
      </c>
      <c r="M213">
        <v>1123</v>
      </c>
      <c r="N213">
        <v>900</v>
      </c>
      <c r="O213" s="106" t="s">
        <v>1210</v>
      </c>
      <c r="P213">
        <v>0.86431115798857505</v>
      </c>
      <c r="Q213">
        <v>0.90750602113194201</v>
      </c>
      <c r="R213" s="15">
        <v>2.71943031709618E-2</v>
      </c>
      <c r="S213" s="106">
        <v>4.4080732247203602E-2</v>
      </c>
      <c r="T213">
        <v>-1.52224643700305</v>
      </c>
      <c r="U213">
        <v>1.52224643700305</v>
      </c>
      <c r="V213">
        <v>0.96671182318112503</v>
      </c>
      <c r="W213">
        <v>-5.0999999999999996</v>
      </c>
      <c r="X213">
        <v>3.79</v>
      </c>
      <c r="Y213">
        <v>394348</v>
      </c>
      <c r="Z213">
        <v>21908</v>
      </c>
      <c r="AA213">
        <v>1.06</v>
      </c>
      <c r="AB213">
        <v>18</v>
      </c>
      <c r="AC213">
        <v>12</v>
      </c>
      <c r="AD213">
        <v>6</v>
      </c>
      <c r="AE213">
        <v>66.67</v>
      </c>
      <c r="AF213">
        <v>14</v>
      </c>
      <c r="AG213">
        <v>6</v>
      </c>
      <c r="AH213">
        <v>2</v>
      </c>
      <c r="AI213">
        <v>10</v>
      </c>
    </row>
    <row r="214" spans="1:35" x14ac:dyDescent="0.2">
      <c r="A214" s="102">
        <v>2494</v>
      </c>
      <c r="B214">
        <v>3941</v>
      </c>
      <c r="C214" s="106" t="s">
        <v>1989</v>
      </c>
      <c r="D214" s="106" t="s">
        <v>1421</v>
      </c>
      <c r="E214">
        <v>733</v>
      </c>
      <c r="F214">
        <v>731</v>
      </c>
      <c r="G214">
        <v>1500</v>
      </c>
      <c r="H214" s="106" t="s">
        <v>1210</v>
      </c>
      <c r="I214">
        <v>4095</v>
      </c>
      <c r="J214" s="106" t="s">
        <v>1863</v>
      </c>
      <c r="K214" s="106" t="s">
        <v>1234</v>
      </c>
      <c r="L214">
        <v>980</v>
      </c>
      <c r="M214">
        <v>994</v>
      </c>
      <c r="N214">
        <v>1100</v>
      </c>
      <c r="O214" s="106" t="s">
        <v>1213</v>
      </c>
      <c r="P214">
        <v>0.50255343836711497</v>
      </c>
      <c r="Q214">
        <v>0.80882801506269897</v>
      </c>
      <c r="R214">
        <v>9.6875368383653501E-2</v>
      </c>
      <c r="S214" s="15">
        <v>9.8548943262391497E-2</v>
      </c>
      <c r="T214">
        <v>0.92659610978589402</v>
      </c>
      <c r="U214">
        <v>0.92659610978589402</v>
      </c>
      <c r="V214">
        <v>1.5367237241991001</v>
      </c>
      <c r="W214">
        <v>4.3600000000000003</v>
      </c>
      <c r="X214">
        <v>0.28000000000000003</v>
      </c>
      <c r="Y214">
        <v>394205</v>
      </c>
      <c r="Z214">
        <v>19710</v>
      </c>
      <c r="AA214">
        <v>0.92</v>
      </c>
      <c r="AB214">
        <v>20</v>
      </c>
      <c r="AC214">
        <v>13</v>
      </c>
      <c r="AD214">
        <v>7</v>
      </c>
      <c r="AE214">
        <v>65</v>
      </c>
      <c r="AF214">
        <v>12</v>
      </c>
      <c r="AG214">
        <v>7</v>
      </c>
      <c r="AH214">
        <v>5</v>
      </c>
      <c r="AI214">
        <v>8</v>
      </c>
    </row>
    <row r="215" spans="1:35" x14ac:dyDescent="0.2">
      <c r="A215" s="102">
        <v>104</v>
      </c>
      <c r="B215">
        <v>6465</v>
      </c>
      <c r="C215" s="106" t="s">
        <v>432</v>
      </c>
      <c r="D215" s="106" t="s">
        <v>1222</v>
      </c>
      <c r="E215">
        <v>9260</v>
      </c>
      <c r="F215">
        <v>9140</v>
      </c>
      <c r="G215">
        <v>100</v>
      </c>
      <c r="H215" s="106" t="s">
        <v>1213</v>
      </c>
      <c r="I215">
        <v>9433</v>
      </c>
      <c r="J215" s="106" t="s">
        <v>545</v>
      </c>
      <c r="K215" s="106" t="s">
        <v>1212</v>
      </c>
      <c r="L215">
        <v>3151</v>
      </c>
      <c r="M215">
        <v>3058</v>
      </c>
      <c r="N215">
        <v>300</v>
      </c>
      <c r="O215" s="106" t="s">
        <v>1210</v>
      </c>
      <c r="P215">
        <v>0.85478225696411603</v>
      </c>
      <c r="Q215">
        <v>0.94701152640431197</v>
      </c>
      <c r="R215" s="106">
        <v>0.133639962700142</v>
      </c>
      <c r="S215">
        <v>4.5561969201589503E-2</v>
      </c>
      <c r="T215">
        <v>-1.23285479753406</v>
      </c>
      <c r="U215">
        <v>1.23285479753406</v>
      </c>
      <c r="V215">
        <v>3.0377199849212402</v>
      </c>
      <c r="W215">
        <v>-1.92</v>
      </c>
      <c r="X215">
        <v>0.37</v>
      </c>
      <c r="Y215">
        <v>393660</v>
      </c>
      <c r="Z215">
        <v>43740</v>
      </c>
      <c r="AA215">
        <v>2.2000000000000002</v>
      </c>
      <c r="AB215">
        <v>9</v>
      </c>
      <c r="AC215">
        <v>7</v>
      </c>
      <c r="AD215">
        <v>2</v>
      </c>
      <c r="AE215">
        <v>77.78</v>
      </c>
      <c r="AF215">
        <v>12</v>
      </c>
      <c r="AG215">
        <v>6</v>
      </c>
      <c r="AH215">
        <v>1</v>
      </c>
      <c r="AI215">
        <v>2</v>
      </c>
    </row>
    <row r="216" spans="1:35" x14ac:dyDescent="0.2">
      <c r="A216" s="102">
        <v>677</v>
      </c>
      <c r="B216">
        <v>1662</v>
      </c>
      <c r="C216" s="106" t="s">
        <v>562</v>
      </c>
      <c r="D216" s="106" t="s">
        <v>1417</v>
      </c>
      <c r="E216">
        <v>2345</v>
      </c>
      <c r="F216">
        <v>2311</v>
      </c>
      <c r="G216">
        <v>400</v>
      </c>
      <c r="H216" s="106" t="s">
        <v>1213</v>
      </c>
      <c r="I216">
        <v>1893</v>
      </c>
      <c r="J216" s="106" t="s">
        <v>1599</v>
      </c>
      <c r="K216" s="106" t="s">
        <v>1220</v>
      </c>
      <c r="L216">
        <v>580</v>
      </c>
      <c r="M216">
        <v>575</v>
      </c>
      <c r="N216">
        <v>1600</v>
      </c>
      <c r="O216" s="106" t="s">
        <v>1210</v>
      </c>
      <c r="P216">
        <v>0.79578600940966404</v>
      </c>
      <c r="Q216">
        <v>0.902086699409547</v>
      </c>
      <c r="R216" s="15">
        <v>0.46064526081585699</v>
      </c>
      <c r="S216">
        <v>1.5178013700575499E-2</v>
      </c>
      <c r="T216">
        <v>-2.2347084843345701</v>
      </c>
      <c r="U216">
        <v>2.2347084843345701</v>
      </c>
      <c r="V216">
        <v>1.85272489315421</v>
      </c>
      <c r="W216">
        <v>-8.4499999999999993</v>
      </c>
      <c r="X216">
        <v>0.48</v>
      </c>
      <c r="Y216">
        <v>393532</v>
      </c>
      <c r="Z216">
        <v>20712</v>
      </c>
      <c r="AA216">
        <v>1.1100000000000001</v>
      </c>
      <c r="AB216">
        <v>19</v>
      </c>
      <c r="AC216">
        <v>14</v>
      </c>
      <c r="AD216">
        <v>5</v>
      </c>
      <c r="AE216">
        <v>73.680000000000007</v>
      </c>
      <c r="AF216">
        <v>11</v>
      </c>
      <c r="AG216">
        <v>10</v>
      </c>
      <c r="AH216">
        <v>4</v>
      </c>
      <c r="AI216">
        <v>5</v>
      </c>
    </row>
    <row r="217" spans="1:35" x14ac:dyDescent="0.2">
      <c r="A217" s="102">
        <v>59</v>
      </c>
      <c r="B217">
        <v>3099</v>
      </c>
      <c r="C217" s="106" t="s">
        <v>34</v>
      </c>
      <c r="D217" s="106" t="s">
        <v>1235</v>
      </c>
      <c r="E217">
        <v>705</v>
      </c>
      <c r="F217">
        <v>707</v>
      </c>
      <c r="G217">
        <v>1500</v>
      </c>
      <c r="H217" s="106" t="s">
        <v>1213</v>
      </c>
      <c r="I217">
        <v>7189</v>
      </c>
      <c r="J217" s="106" t="s">
        <v>42</v>
      </c>
      <c r="K217" s="106" t="s">
        <v>1265</v>
      </c>
      <c r="L217">
        <v>622</v>
      </c>
      <c r="M217">
        <v>620</v>
      </c>
      <c r="N217">
        <v>1700</v>
      </c>
      <c r="O217" s="106" t="s">
        <v>1210</v>
      </c>
      <c r="P217">
        <v>0.933783205327119</v>
      </c>
      <c r="Q217">
        <v>0.95496266271149199</v>
      </c>
      <c r="R217">
        <v>0.24425808612329999</v>
      </c>
      <c r="S217" s="15">
        <v>2.0462576269311698E-3</v>
      </c>
      <c r="T217">
        <v>-0.83376061254908995</v>
      </c>
      <c r="U217">
        <v>0.83376061254908995</v>
      </c>
      <c r="V217">
        <v>0.47758109838374102</v>
      </c>
      <c r="W217">
        <v>-2.96</v>
      </c>
      <c r="X217">
        <v>0.61</v>
      </c>
      <c r="Y217">
        <v>392836</v>
      </c>
      <c r="Z217">
        <v>28060</v>
      </c>
      <c r="AA217">
        <v>1.32</v>
      </c>
      <c r="AB217">
        <v>14</v>
      </c>
      <c r="AC217">
        <v>9</v>
      </c>
      <c r="AD217">
        <v>5</v>
      </c>
      <c r="AE217">
        <v>64.290000000000006</v>
      </c>
      <c r="AF217">
        <v>14</v>
      </c>
      <c r="AG217">
        <v>7</v>
      </c>
      <c r="AH217">
        <v>0</v>
      </c>
      <c r="AI217">
        <v>7</v>
      </c>
    </row>
    <row r="218" spans="1:35" x14ac:dyDescent="0.2">
      <c r="A218" s="102">
        <v>1338</v>
      </c>
      <c r="B218">
        <v>1808</v>
      </c>
      <c r="C218" s="106" t="s">
        <v>565</v>
      </c>
      <c r="D218" s="106" t="s">
        <v>1220</v>
      </c>
      <c r="E218">
        <v>1268</v>
      </c>
      <c r="F218">
        <v>1390</v>
      </c>
      <c r="G218">
        <v>800</v>
      </c>
      <c r="H218" s="106" t="s">
        <v>1210</v>
      </c>
      <c r="I218">
        <v>7984</v>
      </c>
      <c r="J218" s="106" t="s">
        <v>805</v>
      </c>
      <c r="K218" s="106" t="s">
        <v>1233</v>
      </c>
      <c r="L218">
        <v>1529</v>
      </c>
      <c r="M218">
        <v>1528</v>
      </c>
      <c r="N218">
        <v>700</v>
      </c>
      <c r="O218" s="106" t="s">
        <v>1213</v>
      </c>
      <c r="P218">
        <v>0.61289116649269704</v>
      </c>
      <c r="Q218">
        <v>0.86834684818061503</v>
      </c>
      <c r="R218">
        <v>5.05660582343379E-2</v>
      </c>
      <c r="S218" s="15">
        <v>1.77638811399628E-2</v>
      </c>
      <c r="T218">
        <v>1.2747351066113599</v>
      </c>
      <c r="U218">
        <v>1.2747351066113599</v>
      </c>
      <c r="V218">
        <v>2.7064319171041098</v>
      </c>
      <c r="W218">
        <v>2.95</v>
      </c>
      <c r="X218">
        <v>3.96</v>
      </c>
      <c r="Y218">
        <v>392625</v>
      </c>
      <c r="Z218">
        <v>17847</v>
      </c>
      <c r="AA218">
        <v>0.87</v>
      </c>
      <c r="AB218">
        <v>22</v>
      </c>
      <c r="AC218">
        <v>16</v>
      </c>
      <c r="AD218">
        <v>6</v>
      </c>
      <c r="AE218">
        <v>72.73</v>
      </c>
      <c r="AF218">
        <v>13</v>
      </c>
      <c r="AG218">
        <v>12</v>
      </c>
      <c r="AH218">
        <v>3</v>
      </c>
      <c r="AI218">
        <v>7</v>
      </c>
    </row>
    <row r="219" spans="1:35" x14ac:dyDescent="0.2">
      <c r="A219" s="102">
        <v>1582</v>
      </c>
      <c r="B219">
        <v>4208</v>
      </c>
      <c r="C219" s="106" t="s">
        <v>1398</v>
      </c>
      <c r="D219" s="106" t="s">
        <v>1234</v>
      </c>
      <c r="E219">
        <v>1965</v>
      </c>
      <c r="F219">
        <v>1968</v>
      </c>
      <c r="G219">
        <v>500</v>
      </c>
      <c r="H219" s="106" t="s">
        <v>1210</v>
      </c>
      <c r="I219">
        <v>6361</v>
      </c>
      <c r="J219" s="106" t="s">
        <v>730</v>
      </c>
      <c r="K219" s="106" t="s">
        <v>1222</v>
      </c>
      <c r="L219">
        <v>2606</v>
      </c>
      <c r="M219">
        <v>2571</v>
      </c>
      <c r="N219">
        <v>400</v>
      </c>
      <c r="O219" s="106" t="s">
        <v>1213</v>
      </c>
      <c r="P219">
        <v>0.82903090239574495</v>
      </c>
      <c r="Q219">
        <v>0.85405761345651299</v>
      </c>
      <c r="R219">
        <v>0.17093241579612201</v>
      </c>
      <c r="S219">
        <v>8.4080200584020201E-2</v>
      </c>
      <c r="T219">
        <v>1.8763590509658199</v>
      </c>
      <c r="U219">
        <v>1.8763590509658199</v>
      </c>
      <c r="V219">
        <v>1.48428719877712</v>
      </c>
      <c r="W219">
        <v>6.85</v>
      </c>
      <c r="X219">
        <v>4.32</v>
      </c>
      <c r="Y219">
        <v>392427</v>
      </c>
      <c r="Z219">
        <v>30187</v>
      </c>
      <c r="AA219">
        <v>1.73</v>
      </c>
      <c r="AB219">
        <v>13</v>
      </c>
      <c r="AC219">
        <v>10</v>
      </c>
      <c r="AD219">
        <v>3</v>
      </c>
      <c r="AE219">
        <v>76.92</v>
      </c>
      <c r="AF219">
        <v>14</v>
      </c>
      <c r="AG219">
        <v>7</v>
      </c>
      <c r="AH219">
        <v>0</v>
      </c>
      <c r="AI219">
        <v>6</v>
      </c>
    </row>
    <row r="220" spans="1:35" x14ac:dyDescent="0.2">
      <c r="A220" s="102">
        <v>266</v>
      </c>
      <c r="B220">
        <v>5214</v>
      </c>
      <c r="C220" s="106" t="s">
        <v>1483</v>
      </c>
      <c r="D220" s="106" t="s">
        <v>1209</v>
      </c>
      <c r="E220">
        <v>1861</v>
      </c>
      <c r="F220">
        <v>1823</v>
      </c>
      <c r="G220">
        <v>600</v>
      </c>
      <c r="H220" s="106" t="s">
        <v>1210</v>
      </c>
      <c r="I220">
        <v>6269</v>
      </c>
      <c r="J220" s="106" t="s">
        <v>1602</v>
      </c>
      <c r="K220" s="106" t="s">
        <v>1222</v>
      </c>
      <c r="L220">
        <v>1761</v>
      </c>
      <c r="M220">
        <v>1807</v>
      </c>
      <c r="N220">
        <v>600</v>
      </c>
      <c r="O220" s="106" t="s">
        <v>1213</v>
      </c>
      <c r="P220">
        <v>0.909838282437058</v>
      </c>
      <c r="Q220">
        <v>0.92923890934425402</v>
      </c>
      <c r="R220">
        <v>0.31177910956113097</v>
      </c>
      <c r="S220" s="15">
        <v>2.9307383159772201E-3</v>
      </c>
      <c r="T220">
        <v>1.43911201553324</v>
      </c>
      <c r="U220">
        <v>1.43911201553324</v>
      </c>
      <c r="V220">
        <v>2.1620783122570799</v>
      </c>
      <c r="W220">
        <v>7.36</v>
      </c>
      <c r="X220">
        <v>0.88</v>
      </c>
      <c r="Y220">
        <v>392174</v>
      </c>
      <c r="Z220">
        <v>26145</v>
      </c>
      <c r="AA220">
        <v>1.35</v>
      </c>
      <c r="AB220">
        <v>15</v>
      </c>
      <c r="AC220">
        <v>9</v>
      </c>
      <c r="AD220">
        <v>6</v>
      </c>
      <c r="AE220">
        <v>60</v>
      </c>
      <c r="AF220">
        <v>11</v>
      </c>
      <c r="AG220">
        <v>8</v>
      </c>
      <c r="AH220">
        <v>3</v>
      </c>
      <c r="AI220">
        <v>4</v>
      </c>
    </row>
    <row r="221" spans="1:35" x14ac:dyDescent="0.2">
      <c r="A221" s="102">
        <v>315</v>
      </c>
      <c r="B221">
        <v>1860</v>
      </c>
      <c r="C221" s="106" t="s">
        <v>54</v>
      </c>
      <c r="D221" s="106" t="s">
        <v>1220</v>
      </c>
      <c r="E221">
        <v>655</v>
      </c>
      <c r="F221">
        <v>646</v>
      </c>
      <c r="G221">
        <v>1700</v>
      </c>
      <c r="H221" s="106" t="s">
        <v>1213</v>
      </c>
      <c r="I221">
        <v>8697</v>
      </c>
      <c r="J221" s="106" t="s">
        <v>877</v>
      </c>
      <c r="K221" s="106" t="s">
        <v>1216</v>
      </c>
      <c r="L221">
        <v>1836</v>
      </c>
      <c r="M221">
        <v>1815</v>
      </c>
      <c r="N221">
        <v>600</v>
      </c>
      <c r="O221" s="106" t="s">
        <v>1210</v>
      </c>
      <c r="P221">
        <v>0.79977003892895404</v>
      </c>
      <c r="Q221">
        <v>0.92505445641068196</v>
      </c>
      <c r="R221" s="106">
        <v>0.34148898990856702</v>
      </c>
      <c r="S221">
        <v>2.32691832783324E-3</v>
      </c>
      <c r="T221">
        <v>-1.4594152463291701</v>
      </c>
      <c r="U221">
        <v>1.4594152463291701</v>
      </c>
      <c r="V221">
        <v>1.10848695584625</v>
      </c>
      <c r="W221">
        <v>-3.16</v>
      </c>
      <c r="X221">
        <v>0.84</v>
      </c>
      <c r="Y221">
        <v>391674</v>
      </c>
      <c r="Z221">
        <v>24480</v>
      </c>
      <c r="AA221">
        <v>1.18</v>
      </c>
      <c r="AB221">
        <v>16</v>
      </c>
      <c r="AC221">
        <v>10</v>
      </c>
      <c r="AD221">
        <v>6</v>
      </c>
      <c r="AE221">
        <v>62.5</v>
      </c>
      <c r="AF221">
        <v>11</v>
      </c>
      <c r="AG221">
        <v>9</v>
      </c>
      <c r="AH221">
        <v>2</v>
      </c>
      <c r="AI221">
        <v>5</v>
      </c>
    </row>
    <row r="222" spans="1:35" x14ac:dyDescent="0.2">
      <c r="A222" s="102">
        <v>614</v>
      </c>
      <c r="B222">
        <v>4812</v>
      </c>
      <c r="C222" s="106" t="s">
        <v>674</v>
      </c>
      <c r="D222" s="106" t="s">
        <v>1212</v>
      </c>
      <c r="E222">
        <v>4570</v>
      </c>
      <c r="F222">
        <v>4595</v>
      </c>
      <c r="G222">
        <v>200</v>
      </c>
      <c r="H222" s="106" t="s">
        <v>1210</v>
      </c>
      <c r="I222">
        <v>8586</v>
      </c>
      <c r="J222" s="106" t="s">
        <v>1322</v>
      </c>
      <c r="K222" s="106" t="s">
        <v>1216</v>
      </c>
      <c r="L222">
        <v>2810</v>
      </c>
      <c r="M222">
        <v>2762</v>
      </c>
      <c r="N222">
        <v>300</v>
      </c>
      <c r="O222" s="106" t="s">
        <v>1213</v>
      </c>
      <c r="P222">
        <v>0.76611998305543805</v>
      </c>
      <c r="Q222">
        <v>0.90509410178385197</v>
      </c>
      <c r="R222" s="106">
        <v>0.110818886209703</v>
      </c>
      <c r="S222" s="106">
        <v>3.8979184701019097E-2</v>
      </c>
      <c r="T222">
        <v>2.0202523187390198</v>
      </c>
      <c r="U222">
        <v>2.0202523187390198</v>
      </c>
      <c r="V222">
        <v>1.81722308908427</v>
      </c>
      <c r="W222">
        <v>7.39</v>
      </c>
      <c r="X222">
        <v>9.84</v>
      </c>
      <c r="Y222">
        <v>391168</v>
      </c>
      <c r="Z222">
        <v>30090</v>
      </c>
      <c r="AA222">
        <v>1.72</v>
      </c>
      <c r="AB222">
        <v>13</v>
      </c>
      <c r="AC222">
        <v>10</v>
      </c>
      <c r="AD222">
        <v>3</v>
      </c>
      <c r="AE222">
        <v>76.92</v>
      </c>
      <c r="AF222">
        <v>11</v>
      </c>
      <c r="AG222">
        <v>7</v>
      </c>
      <c r="AH222">
        <v>3</v>
      </c>
      <c r="AI222">
        <v>3</v>
      </c>
    </row>
    <row r="223" spans="1:35" x14ac:dyDescent="0.2">
      <c r="A223" s="102">
        <v>1493</v>
      </c>
      <c r="B223">
        <v>4185</v>
      </c>
      <c r="C223" s="106" t="s">
        <v>1595</v>
      </c>
      <c r="D223" s="106" t="s">
        <v>1234</v>
      </c>
      <c r="E223">
        <v>1941</v>
      </c>
      <c r="F223">
        <v>1900</v>
      </c>
      <c r="G223">
        <v>500</v>
      </c>
      <c r="H223" s="106" t="s">
        <v>1213</v>
      </c>
      <c r="I223">
        <v>8806</v>
      </c>
      <c r="J223" s="106" t="s">
        <v>1402</v>
      </c>
      <c r="K223" s="106" t="s">
        <v>1231</v>
      </c>
      <c r="L223">
        <v>1213</v>
      </c>
      <c r="M223">
        <v>1203</v>
      </c>
      <c r="N223">
        <v>800</v>
      </c>
      <c r="O223" s="106" t="s">
        <v>1210</v>
      </c>
      <c r="P223">
        <v>0.639873102151304</v>
      </c>
      <c r="Q223">
        <v>0.85929391437789104</v>
      </c>
      <c r="R223" s="15">
        <v>0.19516350550261599</v>
      </c>
      <c r="S223">
        <v>5.5070790864971103E-2</v>
      </c>
      <c r="T223">
        <v>-0.36156629219285902</v>
      </c>
      <c r="U223">
        <v>0.36156629219285902</v>
      </c>
      <c r="V223">
        <v>0.440437658567009</v>
      </c>
      <c r="W223">
        <v>-2.3199999999999998</v>
      </c>
      <c r="X223">
        <v>1.31</v>
      </c>
      <c r="Y223">
        <v>389741</v>
      </c>
      <c r="Z223">
        <v>24359</v>
      </c>
      <c r="AA223">
        <v>1.1499999999999999</v>
      </c>
      <c r="AB223">
        <v>16</v>
      </c>
      <c r="AC223">
        <v>10</v>
      </c>
      <c r="AD223">
        <v>6</v>
      </c>
      <c r="AE223">
        <v>62.5</v>
      </c>
      <c r="AF223">
        <v>12</v>
      </c>
      <c r="AG223">
        <v>9</v>
      </c>
      <c r="AH223">
        <v>1</v>
      </c>
      <c r="AI223">
        <v>6</v>
      </c>
    </row>
    <row r="224" spans="1:35" x14ac:dyDescent="0.2">
      <c r="A224" s="102">
        <v>2544</v>
      </c>
      <c r="B224">
        <v>2503</v>
      </c>
      <c r="C224" s="106" t="s">
        <v>1981</v>
      </c>
      <c r="D224" s="106" t="s">
        <v>1237</v>
      </c>
      <c r="E224">
        <v>2109</v>
      </c>
      <c r="F224">
        <v>2075</v>
      </c>
      <c r="G224">
        <v>400</v>
      </c>
      <c r="H224" s="106" t="s">
        <v>1210</v>
      </c>
      <c r="I224">
        <v>6371</v>
      </c>
      <c r="J224" s="106" t="s">
        <v>1368</v>
      </c>
      <c r="K224" s="106" t="s">
        <v>1222</v>
      </c>
      <c r="L224">
        <v>2995</v>
      </c>
      <c r="M224">
        <v>2943</v>
      </c>
      <c r="N224">
        <v>300</v>
      </c>
      <c r="O224" s="106" t="s">
        <v>1213</v>
      </c>
      <c r="P224">
        <v>0.62467197627433901</v>
      </c>
      <c r="Q224">
        <v>0.80532437477658303</v>
      </c>
      <c r="R224">
        <v>0.231254685036586</v>
      </c>
      <c r="S224">
        <v>7.6200066904024102E-2</v>
      </c>
      <c r="T224">
        <v>1.1272734975205401</v>
      </c>
      <c r="U224">
        <v>1.1272734975205401</v>
      </c>
      <c r="V224">
        <v>1.2504702345560701</v>
      </c>
      <c r="W224">
        <v>6.22</v>
      </c>
      <c r="X224">
        <v>5.99</v>
      </c>
      <c r="Y224">
        <v>387406</v>
      </c>
      <c r="Z224">
        <v>22789</v>
      </c>
      <c r="AA224">
        <v>1.3</v>
      </c>
      <c r="AB224">
        <v>17</v>
      </c>
      <c r="AC224">
        <v>10</v>
      </c>
      <c r="AD224">
        <v>7</v>
      </c>
      <c r="AE224">
        <v>58.82</v>
      </c>
      <c r="AF224">
        <v>11</v>
      </c>
      <c r="AG224">
        <v>9</v>
      </c>
      <c r="AH224">
        <v>4</v>
      </c>
      <c r="AI224">
        <v>4</v>
      </c>
    </row>
    <row r="225" spans="1:35" x14ac:dyDescent="0.2">
      <c r="A225" s="102">
        <v>2592</v>
      </c>
      <c r="B225">
        <v>2503</v>
      </c>
      <c r="C225" s="106" t="s">
        <v>1981</v>
      </c>
      <c r="D225" s="106" t="s">
        <v>1237</v>
      </c>
      <c r="E225">
        <v>2109</v>
      </c>
      <c r="F225">
        <v>2075</v>
      </c>
      <c r="G225">
        <v>500</v>
      </c>
      <c r="H225" s="106" t="s">
        <v>1213</v>
      </c>
      <c r="I225">
        <v>8058</v>
      </c>
      <c r="J225" s="106" t="s">
        <v>1537</v>
      </c>
      <c r="K225" s="106" t="s">
        <v>1217</v>
      </c>
      <c r="L225">
        <v>2691.5</v>
      </c>
      <c r="M225">
        <v>2690</v>
      </c>
      <c r="N225">
        <v>400</v>
      </c>
      <c r="O225" s="106" t="s">
        <v>1210</v>
      </c>
      <c r="P225">
        <v>0.71103789618582003</v>
      </c>
      <c r="Q225">
        <v>0.80273381968983804</v>
      </c>
      <c r="R225" s="15">
        <v>0.37424116406046498</v>
      </c>
      <c r="S225" s="106">
        <v>3.5397044713718497E-2</v>
      </c>
      <c r="T225">
        <v>-2.4910500177042199</v>
      </c>
      <c r="U225">
        <v>2.4910500177042199</v>
      </c>
      <c r="V225">
        <v>2.0459771074117499</v>
      </c>
      <c r="W225">
        <v>-9.56</v>
      </c>
      <c r="X225">
        <v>3.58</v>
      </c>
      <c r="Y225">
        <v>387262</v>
      </c>
      <c r="Z225">
        <v>29789</v>
      </c>
      <c r="AA225">
        <v>1.56</v>
      </c>
      <c r="AB225">
        <v>13</v>
      </c>
      <c r="AC225">
        <v>10</v>
      </c>
      <c r="AD225">
        <v>3</v>
      </c>
      <c r="AE225">
        <v>76.92</v>
      </c>
      <c r="AF225">
        <v>12</v>
      </c>
      <c r="AG225">
        <v>7</v>
      </c>
      <c r="AH225">
        <v>1</v>
      </c>
      <c r="AI225">
        <v>5</v>
      </c>
    </row>
    <row r="226" spans="1:35" x14ac:dyDescent="0.2">
      <c r="A226" s="102">
        <v>1397</v>
      </c>
      <c r="B226">
        <v>7453</v>
      </c>
      <c r="C226" s="106" t="s">
        <v>51</v>
      </c>
      <c r="D226" s="106" t="s">
        <v>1235</v>
      </c>
      <c r="E226">
        <v>1486</v>
      </c>
      <c r="F226">
        <v>1478</v>
      </c>
      <c r="G226">
        <v>700</v>
      </c>
      <c r="H226" s="106" t="s">
        <v>1213</v>
      </c>
      <c r="I226">
        <v>7762</v>
      </c>
      <c r="J226" s="106" t="s">
        <v>1412</v>
      </c>
      <c r="K226" s="106" t="s">
        <v>1219</v>
      </c>
      <c r="L226">
        <v>430</v>
      </c>
      <c r="M226">
        <v>427</v>
      </c>
      <c r="N226">
        <v>2400</v>
      </c>
      <c r="O226" s="106" t="s">
        <v>1210</v>
      </c>
      <c r="P226">
        <v>0.90764486762332297</v>
      </c>
      <c r="Q226">
        <v>0.86520925376852598</v>
      </c>
      <c r="R226">
        <v>0.32609368765913699</v>
      </c>
      <c r="S226">
        <v>1.94023181438863E-2</v>
      </c>
      <c r="T226">
        <v>-1.3311720727988501</v>
      </c>
      <c r="U226">
        <v>1.3311720727988501</v>
      </c>
      <c r="V226">
        <v>1.3824518530596599</v>
      </c>
      <c r="W226">
        <v>-12.62</v>
      </c>
      <c r="X226">
        <v>0.95</v>
      </c>
      <c r="Y226">
        <v>386292</v>
      </c>
      <c r="Z226">
        <v>20331</v>
      </c>
      <c r="AA226">
        <v>0.9</v>
      </c>
      <c r="AB226">
        <v>19</v>
      </c>
      <c r="AC226">
        <v>12</v>
      </c>
      <c r="AD226">
        <v>7</v>
      </c>
      <c r="AE226">
        <v>63.16</v>
      </c>
      <c r="AF226">
        <v>12</v>
      </c>
      <c r="AG226">
        <v>8</v>
      </c>
      <c r="AH226">
        <v>5</v>
      </c>
      <c r="AI226">
        <v>6</v>
      </c>
    </row>
    <row r="227" spans="1:35" x14ac:dyDescent="0.2">
      <c r="A227" s="102">
        <v>669</v>
      </c>
      <c r="B227">
        <v>2768</v>
      </c>
      <c r="C227" s="106" t="s">
        <v>1987</v>
      </c>
      <c r="D227" s="106" t="s">
        <v>1217</v>
      </c>
      <c r="E227">
        <v>314</v>
      </c>
      <c r="F227">
        <v>312</v>
      </c>
      <c r="G227">
        <v>3100</v>
      </c>
      <c r="H227" s="106" t="s">
        <v>1210</v>
      </c>
      <c r="I227">
        <v>9003</v>
      </c>
      <c r="J227" s="106" t="s">
        <v>1437</v>
      </c>
      <c r="K227" s="106" t="s">
        <v>1328</v>
      </c>
      <c r="L227">
        <v>2455</v>
      </c>
      <c r="M227">
        <v>2456</v>
      </c>
      <c r="N227">
        <v>400</v>
      </c>
      <c r="O227" s="106" t="s">
        <v>1213</v>
      </c>
      <c r="P227">
        <v>0.82853704751005897</v>
      </c>
      <c r="Q227">
        <v>0.90261023540630703</v>
      </c>
      <c r="R227" s="106">
        <v>0.20724111274715501</v>
      </c>
      <c r="S227">
        <v>2.7412132217975001E-2</v>
      </c>
      <c r="T227">
        <v>2.0999658345426901</v>
      </c>
      <c r="U227">
        <v>2.0999658345426901</v>
      </c>
      <c r="V227">
        <v>1.9079181827163301</v>
      </c>
      <c r="W227">
        <v>6.79</v>
      </c>
      <c r="X227">
        <v>1.55</v>
      </c>
      <c r="Y227">
        <v>386058</v>
      </c>
      <c r="Z227">
        <v>21448</v>
      </c>
      <c r="AA227">
        <v>1.1499999999999999</v>
      </c>
      <c r="AB227">
        <v>18</v>
      </c>
      <c r="AC227">
        <v>14</v>
      </c>
      <c r="AD227">
        <v>4</v>
      </c>
      <c r="AE227">
        <v>77.78</v>
      </c>
      <c r="AF227">
        <v>15</v>
      </c>
      <c r="AG227">
        <v>8</v>
      </c>
      <c r="AH227">
        <v>1</v>
      </c>
      <c r="AI227">
        <v>9</v>
      </c>
    </row>
    <row r="228" spans="1:35" x14ac:dyDescent="0.2">
      <c r="A228" s="102">
        <v>2437</v>
      </c>
      <c r="B228">
        <v>3076</v>
      </c>
      <c r="C228" s="106" t="s">
        <v>1517</v>
      </c>
      <c r="D228" s="106" t="s">
        <v>1217</v>
      </c>
      <c r="E228">
        <v>1532</v>
      </c>
      <c r="F228">
        <v>1525</v>
      </c>
      <c r="G228">
        <v>700</v>
      </c>
      <c r="H228" s="106" t="s">
        <v>1213</v>
      </c>
      <c r="I228">
        <v>3101</v>
      </c>
      <c r="J228" s="106" t="s">
        <v>1486</v>
      </c>
      <c r="K228" s="106" t="s">
        <v>1480</v>
      </c>
      <c r="L228">
        <v>1352</v>
      </c>
      <c r="M228">
        <v>1357</v>
      </c>
      <c r="N228">
        <v>800</v>
      </c>
      <c r="O228" s="106" t="s">
        <v>1210</v>
      </c>
      <c r="P228">
        <v>0.88586609429253305</v>
      </c>
      <c r="Q228">
        <v>0.81125612903100197</v>
      </c>
      <c r="R228" s="106">
        <v>0.258313822612598</v>
      </c>
      <c r="S228">
        <v>5.11193967248869E-3</v>
      </c>
      <c r="T228">
        <v>-2.4470349249904499</v>
      </c>
      <c r="U228">
        <v>2.4470349249904499</v>
      </c>
      <c r="V228">
        <v>2.4152494895907202</v>
      </c>
      <c r="W228">
        <v>-8.59</v>
      </c>
      <c r="X228">
        <v>1.7</v>
      </c>
      <c r="Y228">
        <v>385064</v>
      </c>
      <c r="Z228">
        <v>24066</v>
      </c>
      <c r="AA228">
        <v>1.26</v>
      </c>
      <c r="AB228">
        <v>16</v>
      </c>
      <c r="AC228">
        <v>11</v>
      </c>
      <c r="AD228">
        <v>5</v>
      </c>
      <c r="AE228">
        <v>68.75</v>
      </c>
      <c r="AF228">
        <v>12</v>
      </c>
      <c r="AG228">
        <v>10</v>
      </c>
      <c r="AH228">
        <v>2</v>
      </c>
      <c r="AI228">
        <v>4</v>
      </c>
    </row>
    <row r="229" spans="1:35" x14ac:dyDescent="0.2">
      <c r="A229" s="102">
        <v>1642</v>
      </c>
      <c r="B229">
        <v>1951</v>
      </c>
      <c r="C229" s="106" t="s">
        <v>1611</v>
      </c>
      <c r="D229" s="106" t="s">
        <v>1220</v>
      </c>
      <c r="E229">
        <v>2362</v>
      </c>
      <c r="F229">
        <v>2359</v>
      </c>
      <c r="G229">
        <v>400</v>
      </c>
      <c r="H229" s="106" t="s">
        <v>1213</v>
      </c>
      <c r="I229">
        <v>3861</v>
      </c>
      <c r="J229" s="106" t="s">
        <v>35</v>
      </c>
      <c r="K229" s="106" t="s">
        <v>1421</v>
      </c>
      <c r="L229">
        <v>516</v>
      </c>
      <c r="M229">
        <v>515</v>
      </c>
      <c r="N229">
        <v>1800</v>
      </c>
      <c r="O229" s="106" t="s">
        <v>1210</v>
      </c>
      <c r="P229">
        <v>0.79999426501975501</v>
      </c>
      <c r="Q229">
        <v>0.851409474019857</v>
      </c>
      <c r="R229" s="15">
        <v>0.18937226431268001</v>
      </c>
      <c r="S229" s="15">
        <v>4.4963298572676898E-2</v>
      </c>
      <c r="T229">
        <v>-0.34720279474716298</v>
      </c>
      <c r="U229">
        <v>0.34720279474716298</v>
      </c>
      <c r="V229">
        <v>0.21518588950677001</v>
      </c>
      <c r="W229">
        <v>-1.08</v>
      </c>
      <c r="X229">
        <v>1.76</v>
      </c>
      <c r="Y229">
        <v>384624</v>
      </c>
      <c r="Z229">
        <v>20243</v>
      </c>
      <c r="AA229">
        <v>1.1599999999999999</v>
      </c>
      <c r="AB229">
        <v>19</v>
      </c>
      <c r="AC229">
        <v>12</v>
      </c>
      <c r="AD229">
        <v>7</v>
      </c>
      <c r="AE229">
        <v>63.16</v>
      </c>
      <c r="AF229">
        <v>9</v>
      </c>
      <c r="AG229">
        <v>11</v>
      </c>
      <c r="AH229">
        <v>4</v>
      </c>
      <c r="AI229">
        <v>4</v>
      </c>
    </row>
    <row r="230" spans="1:35" x14ac:dyDescent="0.2">
      <c r="A230" s="102">
        <v>39</v>
      </c>
      <c r="B230">
        <v>1973</v>
      </c>
      <c r="C230" s="106" t="s">
        <v>1218</v>
      </c>
      <c r="D230" s="106" t="s">
        <v>1212</v>
      </c>
      <c r="E230">
        <v>3975</v>
      </c>
      <c r="F230">
        <v>3975</v>
      </c>
      <c r="G230">
        <v>200</v>
      </c>
      <c r="H230" s="106" t="s">
        <v>1210</v>
      </c>
      <c r="I230">
        <v>6967</v>
      </c>
      <c r="J230" s="106" t="s">
        <v>757</v>
      </c>
      <c r="K230" s="106" t="s">
        <v>1215</v>
      </c>
      <c r="L230">
        <v>1229</v>
      </c>
      <c r="M230">
        <v>1187</v>
      </c>
      <c r="N230">
        <v>700</v>
      </c>
      <c r="O230" s="106" t="s">
        <v>1213</v>
      </c>
      <c r="P230">
        <v>0.82228075161173897</v>
      </c>
      <c r="Q230">
        <v>0.959420821644976</v>
      </c>
      <c r="R230">
        <v>6.9062110999448395E-2</v>
      </c>
      <c r="S230">
        <v>3.5435934367430599E-3</v>
      </c>
      <c r="T230">
        <v>2.07870567802193</v>
      </c>
      <c r="U230">
        <v>2.07870567802193</v>
      </c>
      <c r="V230">
        <v>1.0493975127373001</v>
      </c>
      <c r="W230">
        <v>8.02</v>
      </c>
      <c r="X230">
        <v>4.5199999999999996</v>
      </c>
      <c r="Y230">
        <v>383399</v>
      </c>
      <c r="Z230">
        <v>15975</v>
      </c>
      <c r="AA230">
        <v>0.76</v>
      </c>
      <c r="AB230">
        <v>24</v>
      </c>
      <c r="AC230">
        <v>16</v>
      </c>
      <c r="AD230">
        <v>8</v>
      </c>
      <c r="AE230">
        <v>66.67</v>
      </c>
      <c r="AF230">
        <v>11</v>
      </c>
      <c r="AG230">
        <v>12</v>
      </c>
      <c r="AH230">
        <v>6</v>
      </c>
      <c r="AI230">
        <v>6</v>
      </c>
    </row>
    <row r="231" spans="1:35" x14ac:dyDescent="0.2">
      <c r="A231" s="102">
        <v>1345</v>
      </c>
      <c r="B231">
        <v>6925</v>
      </c>
      <c r="C231" s="106" t="s">
        <v>1603</v>
      </c>
      <c r="D231" s="106" t="s">
        <v>1215</v>
      </c>
      <c r="E231">
        <v>1345</v>
      </c>
      <c r="F231">
        <v>1350</v>
      </c>
      <c r="G231">
        <v>600</v>
      </c>
      <c r="H231" s="106" t="s">
        <v>1210</v>
      </c>
      <c r="I231">
        <v>9684</v>
      </c>
      <c r="J231" s="106" t="s">
        <v>1389</v>
      </c>
      <c r="K231" s="106" t="s">
        <v>1212</v>
      </c>
      <c r="L231">
        <v>4300</v>
      </c>
      <c r="M231">
        <v>4350</v>
      </c>
      <c r="N231">
        <v>200</v>
      </c>
      <c r="O231" s="106" t="s">
        <v>1213</v>
      </c>
      <c r="P231">
        <v>0.87138894721162896</v>
      </c>
      <c r="Q231">
        <v>0.86799226650859496</v>
      </c>
      <c r="R231">
        <v>9.9591418902114596E-3</v>
      </c>
      <c r="S231" s="15">
        <v>9.0024811103795593E-3</v>
      </c>
      <c r="T231">
        <v>0.36493335713666403</v>
      </c>
      <c r="U231">
        <v>0.36493335713666403</v>
      </c>
      <c r="V231">
        <v>3.71996947658342E-2</v>
      </c>
      <c r="W231">
        <v>1.59</v>
      </c>
      <c r="X231">
        <v>6.9</v>
      </c>
      <c r="Y231">
        <v>383313</v>
      </c>
      <c r="Z231">
        <v>19166</v>
      </c>
      <c r="AA231">
        <v>1.03</v>
      </c>
      <c r="AB231">
        <v>20</v>
      </c>
      <c r="AC231">
        <v>12</v>
      </c>
      <c r="AD231">
        <v>8</v>
      </c>
      <c r="AE231">
        <v>60</v>
      </c>
      <c r="AF231">
        <v>8</v>
      </c>
      <c r="AG231">
        <v>12</v>
      </c>
      <c r="AH231">
        <v>6</v>
      </c>
      <c r="AI231">
        <v>2</v>
      </c>
    </row>
    <row r="232" spans="1:35" x14ac:dyDescent="0.2">
      <c r="A232" s="102">
        <v>1299</v>
      </c>
      <c r="B232">
        <v>1820</v>
      </c>
      <c r="C232" s="106" t="s">
        <v>59</v>
      </c>
      <c r="D232" s="106" t="s">
        <v>1220</v>
      </c>
      <c r="E232">
        <v>2242</v>
      </c>
      <c r="F232">
        <v>2272</v>
      </c>
      <c r="G232">
        <v>400</v>
      </c>
      <c r="H232" s="106" t="s">
        <v>1210</v>
      </c>
      <c r="I232">
        <v>3593</v>
      </c>
      <c r="J232" s="106" t="s">
        <v>1985</v>
      </c>
      <c r="K232" s="106" t="s">
        <v>1480</v>
      </c>
      <c r="L232">
        <v>3125</v>
      </c>
      <c r="M232">
        <v>3085</v>
      </c>
      <c r="N232">
        <v>300</v>
      </c>
      <c r="O232" s="106" t="s">
        <v>1213</v>
      </c>
      <c r="P232">
        <v>0.54283336407118699</v>
      </c>
      <c r="Q232">
        <v>0.87059248320417004</v>
      </c>
      <c r="R232">
        <v>1.1018705877695399E-2</v>
      </c>
      <c r="S232">
        <v>4.4890349675835703E-2</v>
      </c>
      <c r="T232">
        <v>1.84254790890368</v>
      </c>
      <c r="U232">
        <v>1.84254790890368</v>
      </c>
      <c r="V232">
        <v>1.3359033167234999</v>
      </c>
      <c r="W232">
        <v>7.03</v>
      </c>
      <c r="X232">
        <v>1.8</v>
      </c>
      <c r="Y232">
        <v>383171</v>
      </c>
      <c r="Z232">
        <v>29475</v>
      </c>
      <c r="AA232">
        <v>1.61</v>
      </c>
      <c r="AB232">
        <v>13</v>
      </c>
      <c r="AC232">
        <v>10</v>
      </c>
      <c r="AD232">
        <v>3</v>
      </c>
      <c r="AE232">
        <v>76.92</v>
      </c>
      <c r="AF232">
        <v>10</v>
      </c>
      <c r="AG232">
        <v>8</v>
      </c>
      <c r="AH232">
        <v>2</v>
      </c>
      <c r="AI232">
        <v>3</v>
      </c>
    </row>
    <row r="233" spans="1:35" x14ac:dyDescent="0.2">
      <c r="A233" s="102">
        <v>2201</v>
      </c>
      <c r="B233">
        <v>4183</v>
      </c>
      <c r="C233" s="106" t="s">
        <v>1400</v>
      </c>
      <c r="D233" s="106" t="s">
        <v>1234</v>
      </c>
      <c r="E233">
        <v>2350</v>
      </c>
      <c r="F233">
        <v>2339</v>
      </c>
      <c r="G233">
        <v>400</v>
      </c>
      <c r="H233" s="106" t="s">
        <v>1210</v>
      </c>
      <c r="I233">
        <v>5703</v>
      </c>
      <c r="J233" s="106" t="s">
        <v>219</v>
      </c>
      <c r="K233" s="106" t="s">
        <v>1225</v>
      </c>
      <c r="L233">
        <v>189</v>
      </c>
      <c r="M233">
        <v>190</v>
      </c>
      <c r="N233">
        <v>4900</v>
      </c>
      <c r="O233" s="106" t="s">
        <v>1213</v>
      </c>
      <c r="P233">
        <v>0.90609043221142305</v>
      </c>
      <c r="Q233">
        <v>0.82214945486006596</v>
      </c>
      <c r="R233" s="106">
        <v>4.7679102400628899E-2</v>
      </c>
      <c r="S233">
        <v>8.7057032018825295E-2</v>
      </c>
      <c r="T233">
        <v>2.0683908719845401</v>
      </c>
      <c r="U233">
        <v>2.0683908719845401</v>
      </c>
      <c r="V233">
        <v>2.0995977658184799</v>
      </c>
      <c r="W233">
        <v>4.5599999999999996</v>
      </c>
      <c r="X233">
        <v>0.49</v>
      </c>
      <c r="Y233">
        <v>383154</v>
      </c>
      <c r="Z233">
        <v>20166</v>
      </c>
      <c r="AA233">
        <v>1.01</v>
      </c>
      <c r="AB233">
        <v>19</v>
      </c>
      <c r="AC233">
        <v>13</v>
      </c>
      <c r="AD233">
        <v>6</v>
      </c>
      <c r="AE233">
        <v>68.42</v>
      </c>
      <c r="AF233">
        <v>13</v>
      </c>
      <c r="AG233">
        <v>11</v>
      </c>
      <c r="AH233">
        <v>3</v>
      </c>
      <c r="AI233">
        <v>5</v>
      </c>
    </row>
    <row r="234" spans="1:35" x14ac:dyDescent="0.2">
      <c r="A234" s="102">
        <v>506</v>
      </c>
      <c r="B234">
        <v>4042</v>
      </c>
      <c r="C234" s="106" t="s">
        <v>1489</v>
      </c>
      <c r="D234" s="106" t="s">
        <v>1234</v>
      </c>
      <c r="E234">
        <v>1489</v>
      </c>
      <c r="F234">
        <v>1481</v>
      </c>
      <c r="G234">
        <v>700</v>
      </c>
      <c r="H234" s="106" t="s">
        <v>1210</v>
      </c>
      <c r="I234">
        <v>4202</v>
      </c>
      <c r="J234" s="106" t="s">
        <v>46</v>
      </c>
      <c r="K234" s="106" t="s">
        <v>1234</v>
      </c>
      <c r="L234">
        <v>929</v>
      </c>
      <c r="M234">
        <v>931</v>
      </c>
      <c r="N234">
        <v>1100</v>
      </c>
      <c r="O234" s="106" t="s">
        <v>1213</v>
      </c>
      <c r="P234">
        <v>0.60566741914654598</v>
      </c>
      <c r="Q234">
        <v>0.91080334523218698</v>
      </c>
      <c r="R234" s="106">
        <v>4.2952484108849998E-2</v>
      </c>
      <c r="S234" s="15">
        <v>9.6572078567703196E-2</v>
      </c>
      <c r="T234">
        <v>0.31628181521757198</v>
      </c>
      <c r="U234">
        <v>0.31628181521757198</v>
      </c>
      <c r="V234">
        <v>0.78365125799233104</v>
      </c>
      <c r="W234">
        <v>1.34</v>
      </c>
      <c r="X234">
        <v>1.22</v>
      </c>
      <c r="Y234">
        <v>382997</v>
      </c>
      <c r="Z234">
        <v>20158</v>
      </c>
      <c r="AA234">
        <v>0.98</v>
      </c>
      <c r="AB234">
        <v>19</v>
      </c>
      <c r="AC234">
        <v>12</v>
      </c>
      <c r="AD234">
        <v>7</v>
      </c>
      <c r="AE234">
        <v>63.16</v>
      </c>
      <c r="AF234">
        <v>14</v>
      </c>
      <c r="AG234">
        <v>8</v>
      </c>
      <c r="AH234">
        <v>2</v>
      </c>
      <c r="AI234">
        <v>9</v>
      </c>
    </row>
    <row r="235" spans="1:35" x14ac:dyDescent="0.2">
      <c r="A235" s="102">
        <v>1151</v>
      </c>
      <c r="B235">
        <v>4188</v>
      </c>
      <c r="C235" s="106" t="s">
        <v>1420</v>
      </c>
      <c r="D235" s="106" t="s">
        <v>1234</v>
      </c>
      <c r="E235">
        <v>720</v>
      </c>
      <c r="F235">
        <v>726.3</v>
      </c>
      <c r="G235">
        <v>1300</v>
      </c>
      <c r="H235" s="106" t="s">
        <v>1210</v>
      </c>
      <c r="I235">
        <v>4204</v>
      </c>
      <c r="J235" s="106" t="s">
        <v>227</v>
      </c>
      <c r="K235" s="106" t="s">
        <v>1234</v>
      </c>
      <c r="L235">
        <v>1638</v>
      </c>
      <c r="M235">
        <v>1609</v>
      </c>
      <c r="N235">
        <v>600</v>
      </c>
      <c r="O235" s="106" t="s">
        <v>1213</v>
      </c>
      <c r="P235">
        <v>0.87827318400060905</v>
      </c>
      <c r="Q235">
        <v>0.87750158529530997</v>
      </c>
      <c r="R235">
        <v>4.5412336812668298E-3</v>
      </c>
      <c r="S235">
        <v>2.83196901565234E-2</v>
      </c>
      <c r="T235">
        <v>1.5424896985344101</v>
      </c>
      <c r="U235">
        <v>1.5424896985344101</v>
      </c>
      <c r="V235">
        <v>1.1633677879866999</v>
      </c>
      <c r="W235">
        <v>3.86</v>
      </c>
      <c r="X235">
        <v>2.2000000000000002</v>
      </c>
      <c r="Y235">
        <v>382957</v>
      </c>
      <c r="Z235">
        <v>19148</v>
      </c>
      <c r="AA235">
        <v>0.92</v>
      </c>
      <c r="AB235">
        <v>20</v>
      </c>
      <c r="AC235">
        <v>14</v>
      </c>
      <c r="AD235">
        <v>6</v>
      </c>
      <c r="AE235">
        <v>70</v>
      </c>
      <c r="AF235">
        <v>13</v>
      </c>
      <c r="AG235">
        <v>9</v>
      </c>
      <c r="AH235">
        <v>2</v>
      </c>
      <c r="AI235">
        <v>9</v>
      </c>
    </row>
    <row r="236" spans="1:35" x14ac:dyDescent="0.2">
      <c r="A236" s="102">
        <v>2291</v>
      </c>
      <c r="B236">
        <v>4005</v>
      </c>
      <c r="C236" s="106" t="s">
        <v>1445</v>
      </c>
      <c r="D236" s="106" t="s">
        <v>1234</v>
      </c>
      <c r="E236">
        <v>398</v>
      </c>
      <c r="F236">
        <v>393</v>
      </c>
      <c r="G236">
        <v>2800</v>
      </c>
      <c r="H236" s="106" t="s">
        <v>1210</v>
      </c>
      <c r="I236">
        <v>9716</v>
      </c>
      <c r="J236" s="106" t="s">
        <v>1406</v>
      </c>
      <c r="K236" s="106" t="s">
        <v>1224</v>
      </c>
      <c r="L236">
        <v>966</v>
      </c>
      <c r="M236">
        <v>983</v>
      </c>
      <c r="N236">
        <v>1100</v>
      </c>
      <c r="O236" s="106" t="s">
        <v>1213</v>
      </c>
      <c r="P236">
        <v>0.94476843578124003</v>
      </c>
      <c r="Q236">
        <v>0.81809487328701702</v>
      </c>
      <c r="R236">
        <v>3.8172207748023698E-2</v>
      </c>
      <c r="S236">
        <v>4.7719366436301501E-3</v>
      </c>
      <c r="T236">
        <v>2.9035046349232099</v>
      </c>
      <c r="U236">
        <v>2.9035046349232099</v>
      </c>
      <c r="V236">
        <v>3.3270933685344701</v>
      </c>
      <c r="W236">
        <v>10.26</v>
      </c>
      <c r="X236">
        <v>1.77</v>
      </c>
      <c r="Y236">
        <v>382821</v>
      </c>
      <c r="Z236">
        <v>27344</v>
      </c>
      <c r="AA236">
        <v>1.33</v>
      </c>
      <c r="AB236">
        <v>14</v>
      </c>
      <c r="AC236">
        <v>10</v>
      </c>
      <c r="AD236">
        <v>4</v>
      </c>
      <c r="AE236">
        <v>71.430000000000007</v>
      </c>
      <c r="AF236">
        <v>10</v>
      </c>
      <c r="AG236">
        <v>9</v>
      </c>
      <c r="AH236">
        <v>3</v>
      </c>
      <c r="AI236">
        <v>2</v>
      </c>
    </row>
    <row r="237" spans="1:35" x14ac:dyDescent="0.2">
      <c r="A237" s="102">
        <v>1990</v>
      </c>
      <c r="B237">
        <v>4208</v>
      </c>
      <c r="C237" s="106" t="s">
        <v>1398</v>
      </c>
      <c r="D237" s="106" t="s">
        <v>1234</v>
      </c>
      <c r="E237">
        <v>1965</v>
      </c>
      <c r="F237">
        <v>1968</v>
      </c>
      <c r="G237">
        <v>500</v>
      </c>
      <c r="H237" s="106" t="s">
        <v>1213</v>
      </c>
      <c r="I237">
        <v>9513</v>
      </c>
      <c r="J237" s="106" t="s">
        <v>1416</v>
      </c>
      <c r="K237" s="106" t="s">
        <v>1267</v>
      </c>
      <c r="L237">
        <v>2310</v>
      </c>
      <c r="M237">
        <v>2316</v>
      </c>
      <c r="N237">
        <v>400</v>
      </c>
      <c r="O237" s="106" t="s">
        <v>1210</v>
      </c>
      <c r="P237">
        <v>0.91859984172516096</v>
      </c>
      <c r="Q237">
        <v>0.83405100399473897</v>
      </c>
      <c r="R237" s="106">
        <v>0.32287126058765198</v>
      </c>
      <c r="S237" s="106">
        <v>2.6758717442329299E-2</v>
      </c>
      <c r="T237">
        <v>-2.4023079991079599</v>
      </c>
      <c r="U237">
        <v>2.4023079991079599</v>
      </c>
      <c r="V237">
        <v>1.81879436506843</v>
      </c>
      <c r="W237">
        <v>-5.14</v>
      </c>
      <c r="X237">
        <v>6.22</v>
      </c>
      <c r="Y237">
        <v>381817</v>
      </c>
      <c r="Z237">
        <v>29371</v>
      </c>
      <c r="AA237">
        <v>1.41</v>
      </c>
      <c r="AB237">
        <v>13</v>
      </c>
      <c r="AC237">
        <v>8</v>
      </c>
      <c r="AD237">
        <v>5</v>
      </c>
      <c r="AE237">
        <v>61.54</v>
      </c>
      <c r="AF237">
        <v>11</v>
      </c>
      <c r="AG237">
        <v>8</v>
      </c>
      <c r="AH237">
        <v>2</v>
      </c>
      <c r="AI237">
        <v>3</v>
      </c>
    </row>
    <row r="238" spans="1:35" x14ac:dyDescent="0.2">
      <c r="A238" s="102">
        <v>2200</v>
      </c>
      <c r="B238">
        <v>4045</v>
      </c>
      <c r="C238" s="106" t="s">
        <v>1519</v>
      </c>
      <c r="D238" s="106" t="s">
        <v>1234</v>
      </c>
      <c r="E238">
        <v>1094</v>
      </c>
      <c r="F238">
        <v>1078</v>
      </c>
      <c r="G238">
        <v>1000</v>
      </c>
      <c r="H238" s="106" t="s">
        <v>1213</v>
      </c>
      <c r="I238">
        <v>8316</v>
      </c>
      <c r="J238" s="106" t="s">
        <v>1423</v>
      </c>
      <c r="K238" s="106" t="s">
        <v>1265</v>
      </c>
      <c r="L238">
        <v>3462</v>
      </c>
      <c r="M238">
        <v>3484</v>
      </c>
      <c r="N238">
        <v>300</v>
      </c>
      <c r="O238" s="106" t="s">
        <v>1210</v>
      </c>
      <c r="P238">
        <v>0.86226513808074801</v>
      </c>
      <c r="Q238">
        <v>0.82218206195384402</v>
      </c>
      <c r="R238">
        <v>0.28493639853007802</v>
      </c>
      <c r="S238">
        <v>8.8186978604251204E-2</v>
      </c>
      <c r="T238">
        <v>-1.60922645776222</v>
      </c>
      <c r="U238">
        <v>1.60922645776222</v>
      </c>
      <c r="V238">
        <v>0.106991984050804</v>
      </c>
      <c r="W238">
        <v>-3.03</v>
      </c>
      <c r="X238">
        <v>3.14</v>
      </c>
      <c r="Y238">
        <v>380189</v>
      </c>
      <c r="Z238">
        <v>17281</v>
      </c>
      <c r="AA238">
        <v>1.08</v>
      </c>
      <c r="AB238">
        <v>22</v>
      </c>
      <c r="AC238">
        <v>18</v>
      </c>
      <c r="AD238">
        <v>4</v>
      </c>
      <c r="AE238">
        <v>81.819999999999993</v>
      </c>
      <c r="AF238">
        <v>13</v>
      </c>
      <c r="AG238">
        <v>10</v>
      </c>
      <c r="AH238">
        <v>2</v>
      </c>
      <c r="AI238">
        <v>10</v>
      </c>
    </row>
    <row r="239" spans="1:35" x14ac:dyDescent="0.2">
      <c r="A239" s="102">
        <v>830</v>
      </c>
      <c r="B239">
        <v>3231</v>
      </c>
      <c r="C239" s="106" t="s">
        <v>438</v>
      </c>
      <c r="D239" s="106" t="s">
        <v>1231</v>
      </c>
      <c r="E239">
        <v>2387</v>
      </c>
      <c r="F239">
        <v>2328</v>
      </c>
      <c r="G239">
        <v>400</v>
      </c>
      <c r="H239" s="106" t="s">
        <v>1213</v>
      </c>
      <c r="I239">
        <v>6755</v>
      </c>
      <c r="J239" s="106" t="s">
        <v>526</v>
      </c>
      <c r="K239" s="106" t="s">
        <v>1215</v>
      </c>
      <c r="L239">
        <v>2203</v>
      </c>
      <c r="M239">
        <v>2146</v>
      </c>
      <c r="N239">
        <v>400</v>
      </c>
      <c r="O239" s="106" t="s">
        <v>1210</v>
      </c>
      <c r="P239">
        <v>0.51596263126250497</v>
      </c>
      <c r="Q239">
        <v>0.894746728353636</v>
      </c>
      <c r="R239" s="106">
        <v>4.5278294814401099E-2</v>
      </c>
      <c r="S239" s="106">
        <v>7.5159782898682706E-2</v>
      </c>
      <c r="T239">
        <v>-0.71545488950227198</v>
      </c>
      <c r="U239">
        <v>0.71545488950227198</v>
      </c>
      <c r="V239">
        <v>0.70610367460498502</v>
      </c>
      <c r="W239">
        <v>-5.62</v>
      </c>
      <c r="X239">
        <v>7.82</v>
      </c>
      <c r="Y239">
        <v>379561</v>
      </c>
      <c r="Z239">
        <v>19977</v>
      </c>
      <c r="AA239">
        <v>0.96</v>
      </c>
      <c r="AB239">
        <v>19</v>
      </c>
      <c r="AC239">
        <v>11</v>
      </c>
      <c r="AD239">
        <v>8</v>
      </c>
      <c r="AE239">
        <v>57.89</v>
      </c>
      <c r="AF239">
        <v>14</v>
      </c>
      <c r="AG239">
        <v>9</v>
      </c>
      <c r="AH239">
        <v>4</v>
      </c>
      <c r="AI239">
        <v>6</v>
      </c>
    </row>
    <row r="240" spans="1:35" x14ac:dyDescent="0.2">
      <c r="A240" s="102">
        <v>1367</v>
      </c>
      <c r="B240">
        <v>8233</v>
      </c>
      <c r="C240" s="106" t="s">
        <v>1253</v>
      </c>
      <c r="D240" s="106" t="s">
        <v>1235</v>
      </c>
      <c r="E240">
        <v>989</v>
      </c>
      <c r="F240">
        <v>1009</v>
      </c>
      <c r="G240">
        <v>1000</v>
      </c>
      <c r="H240" s="106" t="s">
        <v>1210</v>
      </c>
      <c r="I240">
        <v>9507</v>
      </c>
      <c r="J240" s="106" t="s">
        <v>1334</v>
      </c>
      <c r="K240" s="106" t="s">
        <v>1267</v>
      </c>
      <c r="L240">
        <v>828</v>
      </c>
      <c r="M240">
        <v>822</v>
      </c>
      <c r="N240">
        <v>1200</v>
      </c>
      <c r="O240" s="106" t="s">
        <v>1213</v>
      </c>
      <c r="P240">
        <v>0.83962436029829102</v>
      </c>
      <c r="Q240">
        <v>0.86669231105364897</v>
      </c>
      <c r="R240" s="106">
        <v>5.74843413144435E-2</v>
      </c>
      <c r="S240" s="15">
        <v>6.7568461060295695E-2</v>
      </c>
      <c r="T240">
        <v>9.6603071309256505E-3</v>
      </c>
      <c r="U240">
        <v>9.6603071309256505E-3</v>
      </c>
      <c r="V240">
        <v>0.35697530596162802</v>
      </c>
      <c r="W240">
        <v>0.04</v>
      </c>
      <c r="X240">
        <v>2.2400000000000002</v>
      </c>
      <c r="Y240">
        <v>379162</v>
      </c>
      <c r="Z240">
        <v>22304</v>
      </c>
      <c r="AA240">
        <v>1.1000000000000001</v>
      </c>
      <c r="AB240">
        <v>17</v>
      </c>
      <c r="AC240">
        <v>10</v>
      </c>
      <c r="AD240">
        <v>7</v>
      </c>
      <c r="AE240">
        <v>58.82</v>
      </c>
      <c r="AF240">
        <v>9</v>
      </c>
      <c r="AG240">
        <v>10</v>
      </c>
      <c r="AH240">
        <v>5</v>
      </c>
      <c r="AI240">
        <v>2</v>
      </c>
    </row>
    <row r="241" spans="1:35" x14ac:dyDescent="0.2">
      <c r="A241" s="102">
        <v>11</v>
      </c>
      <c r="B241">
        <v>2413</v>
      </c>
      <c r="C241" s="106" t="s">
        <v>1229</v>
      </c>
      <c r="D241" s="106" t="s">
        <v>1224</v>
      </c>
      <c r="E241">
        <v>2800</v>
      </c>
      <c r="F241">
        <v>2786</v>
      </c>
      <c r="G241">
        <v>400</v>
      </c>
      <c r="H241" s="106" t="s">
        <v>1210</v>
      </c>
      <c r="I241">
        <v>4686</v>
      </c>
      <c r="J241" s="106" t="s">
        <v>1230</v>
      </c>
      <c r="K241" s="106" t="s">
        <v>1212</v>
      </c>
      <c r="L241">
        <v>5240</v>
      </c>
      <c r="M241">
        <v>5160</v>
      </c>
      <c r="N241">
        <v>200</v>
      </c>
      <c r="O241" s="106" t="s">
        <v>1213</v>
      </c>
      <c r="P241">
        <v>0.69468907037905403</v>
      </c>
      <c r="Q241">
        <v>0.96841058127838298</v>
      </c>
      <c r="R241">
        <v>0.25357900091394098</v>
      </c>
      <c r="S241">
        <v>1.5883356057063099E-2</v>
      </c>
      <c r="T241">
        <v>0.288651070501527</v>
      </c>
      <c r="U241">
        <v>0.288651070501527</v>
      </c>
      <c r="V241">
        <v>1.0825416035156901</v>
      </c>
      <c r="W241">
        <v>1.29</v>
      </c>
      <c r="X241">
        <v>7.98</v>
      </c>
      <c r="Y241">
        <v>379128</v>
      </c>
      <c r="Z241">
        <v>19954</v>
      </c>
      <c r="AA241">
        <v>1.06</v>
      </c>
      <c r="AB241">
        <v>19</v>
      </c>
      <c r="AC241">
        <v>12</v>
      </c>
      <c r="AD241">
        <v>7</v>
      </c>
      <c r="AE241">
        <v>63.16</v>
      </c>
      <c r="AF241">
        <v>10</v>
      </c>
      <c r="AG241">
        <v>11</v>
      </c>
      <c r="AH241">
        <v>5</v>
      </c>
      <c r="AI241">
        <v>3</v>
      </c>
    </row>
    <row r="242" spans="1:35" x14ac:dyDescent="0.2">
      <c r="A242" s="102">
        <v>111</v>
      </c>
      <c r="B242">
        <v>8425</v>
      </c>
      <c r="C242" s="106" t="s">
        <v>1384</v>
      </c>
      <c r="D242" s="106" t="s">
        <v>1216</v>
      </c>
      <c r="E242">
        <v>2878</v>
      </c>
      <c r="F242">
        <v>2848</v>
      </c>
      <c r="G242">
        <v>300</v>
      </c>
      <c r="H242" s="106" t="s">
        <v>1213</v>
      </c>
      <c r="I242">
        <v>9934</v>
      </c>
      <c r="J242" s="106" t="s">
        <v>1403</v>
      </c>
      <c r="K242" s="106" t="s">
        <v>1217</v>
      </c>
      <c r="L242">
        <v>2400</v>
      </c>
      <c r="M242">
        <v>2391</v>
      </c>
      <c r="N242">
        <v>400</v>
      </c>
      <c r="O242" s="106" t="s">
        <v>1210</v>
      </c>
      <c r="P242">
        <v>0.82884865713869105</v>
      </c>
      <c r="Q242">
        <v>0.94641306236545797</v>
      </c>
      <c r="R242" s="15">
        <v>0.17741199274179201</v>
      </c>
      <c r="S242" s="15">
        <v>2.9932256205226999E-2</v>
      </c>
      <c r="T242">
        <v>-1.55695138243144</v>
      </c>
      <c r="U242">
        <v>1.55695138243144</v>
      </c>
      <c r="V242">
        <v>1.4016609653057901</v>
      </c>
      <c r="W242">
        <v>-3.12</v>
      </c>
      <c r="X242">
        <v>11.94</v>
      </c>
      <c r="Y242">
        <v>378946</v>
      </c>
      <c r="Z242">
        <v>21053</v>
      </c>
      <c r="AA242">
        <v>1.06</v>
      </c>
      <c r="AB242">
        <v>18</v>
      </c>
      <c r="AC242">
        <v>15</v>
      </c>
      <c r="AD242">
        <v>3</v>
      </c>
      <c r="AE242">
        <v>83.33</v>
      </c>
      <c r="AF242">
        <v>13</v>
      </c>
      <c r="AG242">
        <v>7</v>
      </c>
      <c r="AH242">
        <v>2</v>
      </c>
      <c r="AI242">
        <v>9</v>
      </c>
    </row>
    <row r="243" spans="1:35" x14ac:dyDescent="0.2">
      <c r="A243" s="102">
        <v>1484</v>
      </c>
      <c r="B243">
        <v>3861</v>
      </c>
      <c r="C243" s="106" t="s">
        <v>35</v>
      </c>
      <c r="D243" s="106" t="s">
        <v>1421</v>
      </c>
      <c r="E243">
        <v>516</v>
      </c>
      <c r="F243">
        <v>515</v>
      </c>
      <c r="G243">
        <v>2000</v>
      </c>
      <c r="H243" s="106" t="s">
        <v>1210</v>
      </c>
      <c r="I243">
        <v>7278</v>
      </c>
      <c r="J243" s="106" t="s">
        <v>43</v>
      </c>
      <c r="K243" s="106" t="s">
        <v>1227</v>
      </c>
      <c r="L243">
        <v>2008</v>
      </c>
      <c r="M243">
        <v>2017</v>
      </c>
      <c r="N243">
        <v>500</v>
      </c>
      <c r="O243" s="106" t="s">
        <v>1213</v>
      </c>
      <c r="P243">
        <v>0.84237546591721402</v>
      </c>
      <c r="Q243">
        <v>0.85994744435029102</v>
      </c>
      <c r="R243" s="15">
        <v>0.18393837235690999</v>
      </c>
      <c r="S243" s="15">
        <v>9.9907631984581496E-2</v>
      </c>
      <c r="T243">
        <v>0.52137496572133701</v>
      </c>
      <c r="U243">
        <v>0.52137496572133701</v>
      </c>
      <c r="V243">
        <v>1.21061120564923</v>
      </c>
      <c r="W243">
        <v>1.53</v>
      </c>
      <c r="X243">
        <v>2.13</v>
      </c>
      <c r="Y243">
        <v>377491</v>
      </c>
      <c r="Z243">
        <v>20972</v>
      </c>
      <c r="AA243">
        <v>1.08</v>
      </c>
      <c r="AB243">
        <v>18</v>
      </c>
      <c r="AC243">
        <v>13</v>
      </c>
      <c r="AD243">
        <v>5</v>
      </c>
      <c r="AE243">
        <v>72.22</v>
      </c>
      <c r="AF243">
        <v>11</v>
      </c>
      <c r="AG243">
        <v>7</v>
      </c>
      <c r="AH243">
        <v>4</v>
      </c>
      <c r="AI243">
        <v>7</v>
      </c>
    </row>
    <row r="244" spans="1:35" x14ac:dyDescent="0.2">
      <c r="A244" s="102">
        <v>1357</v>
      </c>
      <c r="B244">
        <v>6361</v>
      </c>
      <c r="C244" s="106" t="s">
        <v>730</v>
      </c>
      <c r="D244" s="106" t="s">
        <v>1222</v>
      </c>
      <c r="E244">
        <v>2606</v>
      </c>
      <c r="F244">
        <v>2571</v>
      </c>
      <c r="G244">
        <v>400</v>
      </c>
      <c r="H244" s="106" t="s">
        <v>1213</v>
      </c>
      <c r="I244">
        <v>7186</v>
      </c>
      <c r="J244" s="106" t="s">
        <v>541</v>
      </c>
      <c r="K244" s="106" t="s">
        <v>1265</v>
      </c>
      <c r="L244">
        <v>370</v>
      </c>
      <c r="M244">
        <v>372</v>
      </c>
      <c r="N244">
        <v>2800</v>
      </c>
      <c r="O244" s="106" t="s">
        <v>1210</v>
      </c>
      <c r="P244">
        <v>0.84003468636960599</v>
      </c>
      <c r="Q244">
        <v>0.86728827442859902</v>
      </c>
      <c r="R244" s="106">
        <v>0.233895591581773</v>
      </c>
      <c r="S244" s="106">
        <v>7.3383579858916697E-4</v>
      </c>
      <c r="T244">
        <v>-1.5943826373449099</v>
      </c>
      <c r="U244">
        <v>1.5943826373449099</v>
      </c>
      <c r="V244">
        <v>1.24638315284698</v>
      </c>
      <c r="W244">
        <v>-6.98</v>
      </c>
      <c r="X244">
        <v>1.28</v>
      </c>
      <c r="Y244">
        <v>377339</v>
      </c>
      <c r="Z244">
        <v>23584</v>
      </c>
      <c r="AA244">
        <v>1.23</v>
      </c>
      <c r="AB244">
        <v>16</v>
      </c>
      <c r="AC244">
        <v>11</v>
      </c>
      <c r="AD244">
        <v>5</v>
      </c>
      <c r="AE244">
        <v>68.75</v>
      </c>
      <c r="AF244">
        <v>12</v>
      </c>
      <c r="AG244">
        <v>7</v>
      </c>
      <c r="AH244">
        <v>2</v>
      </c>
      <c r="AI244">
        <v>7</v>
      </c>
    </row>
    <row r="245" spans="1:35" x14ac:dyDescent="0.2">
      <c r="A245" s="102">
        <v>2445</v>
      </c>
      <c r="B245">
        <v>8697</v>
      </c>
      <c r="C245" s="106" t="s">
        <v>877</v>
      </c>
      <c r="D245" s="106" t="s">
        <v>1216</v>
      </c>
      <c r="E245">
        <v>1836</v>
      </c>
      <c r="F245">
        <v>1815</v>
      </c>
      <c r="G245">
        <v>600</v>
      </c>
      <c r="H245" s="106" t="s">
        <v>1210</v>
      </c>
      <c r="I245">
        <v>8905</v>
      </c>
      <c r="J245" s="106" t="s">
        <v>1474</v>
      </c>
      <c r="K245" s="106" t="s">
        <v>1231</v>
      </c>
      <c r="L245">
        <v>1555</v>
      </c>
      <c r="M245">
        <v>1531</v>
      </c>
      <c r="N245">
        <v>700</v>
      </c>
      <c r="O245" s="106" t="s">
        <v>1213</v>
      </c>
      <c r="P245">
        <v>0.56451023170630099</v>
      </c>
      <c r="Q245">
        <v>0.81081997963077201</v>
      </c>
      <c r="R245" s="106">
        <v>0.46311915445379098</v>
      </c>
      <c r="S245" s="15">
        <v>1.2876764660533901E-2</v>
      </c>
      <c r="T245">
        <v>3.2177043177582099</v>
      </c>
      <c r="U245">
        <v>3.2177043177582099</v>
      </c>
      <c r="V245">
        <v>2.98178887016581</v>
      </c>
      <c r="W245">
        <v>11.11</v>
      </c>
      <c r="X245">
        <v>1.59</v>
      </c>
      <c r="Y245">
        <v>377082</v>
      </c>
      <c r="Z245">
        <v>17956</v>
      </c>
      <c r="AA245">
        <v>0.9</v>
      </c>
      <c r="AB245">
        <v>21</v>
      </c>
      <c r="AC245">
        <v>15</v>
      </c>
      <c r="AD245">
        <v>6</v>
      </c>
      <c r="AE245">
        <v>71.430000000000007</v>
      </c>
      <c r="AF245">
        <v>13</v>
      </c>
      <c r="AG245">
        <v>8</v>
      </c>
      <c r="AH245">
        <v>3</v>
      </c>
      <c r="AI245">
        <v>10</v>
      </c>
    </row>
    <row r="246" spans="1:35" x14ac:dyDescent="0.2">
      <c r="A246" s="102">
        <v>1201</v>
      </c>
      <c r="B246">
        <v>6981</v>
      </c>
      <c r="C246" s="106" t="s">
        <v>1392</v>
      </c>
      <c r="D246" s="106" t="s">
        <v>1215</v>
      </c>
      <c r="E246">
        <v>5836</v>
      </c>
      <c r="F246">
        <v>5721</v>
      </c>
      <c r="G246">
        <v>100</v>
      </c>
      <c r="H246" s="106" t="s">
        <v>1210</v>
      </c>
      <c r="I246">
        <v>8410</v>
      </c>
      <c r="J246" s="106" t="s">
        <v>1419</v>
      </c>
      <c r="K246" s="106" t="s">
        <v>1265</v>
      </c>
      <c r="L246">
        <v>285</v>
      </c>
      <c r="M246">
        <v>284</v>
      </c>
      <c r="N246">
        <v>2000</v>
      </c>
      <c r="O246" s="106" t="s">
        <v>1213</v>
      </c>
      <c r="P246">
        <v>0.71281613244640996</v>
      </c>
      <c r="Q246">
        <v>0.87505305649397103</v>
      </c>
      <c r="R246">
        <v>8.8874620129699294E-2</v>
      </c>
      <c r="S246">
        <v>2.5726412769035398E-2</v>
      </c>
      <c r="T246">
        <v>1.1487803098228599</v>
      </c>
      <c r="U246">
        <v>1.1487803098228599</v>
      </c>
      <c r="V246">
        <v>1.6584492009240499</v>
      </c>
      <c r="W246">
        <v>4.37</v>
      </c>
      <c r="X246">
        <v>0.72</v>
      </c>
      <c r="Y246">
        <v>376746</v>
      </c>
      <c r="Z246">
        <v>17940</v>
      </c>
      <c r="AA246">
        <v>1.1100000000000001</v>
      </c>
      <c r="AB246">
        <v>21</v>
      </c>
      <c r="AC246">
        <v>13</v>
      </c>
      <c r="AD246">
        <v>8</v>
      </c>
      <c r="AE246">
        <v>61.9</v>
      </c>
      <c r="AF246">
        <v>11</v>
      </c>
      <c r="AG246">
        <v>11</v>
      </c>
      <c r="AH246">
        <v>4</v>
      </c>
      <c r="AI246">
        <v>6</v>
      </c>
    </row>
    <row r="247" spans="1:35" x14ac:dyDescent="0.2">
      <c r="A247" s="102">
        <v>2477</v>
      </c>
      <c r="B247">
        <v>3863</v>
      </c>
      <c r="C247" s="106" t="s">
        <v>1422</v>
      </c>
      <c r="D247" s="106" t="s">
        <v>1421</v>
      </c>
      <c r="E247">
        <v>1583</v>
      </c>
      <c r="F247">
        <v>1564</v>
      </c>
      <c r="G247">
        <v>600</v>
      </c>
      <c r="H247" s="106" t="s">
        <v>1210</v>
      </c>
      <c r="I247">
        <v>4540</v>
      </c>
      <c r="J247" s="106" t="s">
        <v>1612</v>
      </c>
      <c r="K247" s="106" t="s">
        <v>1232</v>
      </c>
      <c r="L247">
        <v>2519</v>
      </c>
      <c r="M247">
        <v>2516</v>
      </c>
      <c r="N247">
        <v>400</v>
      </c>
      <c r="O247" s="106" t="s">
        <v>1213</v>
      </c>
      <c r="P247">
        <v>0.91933309566144195</v>
      </c>
      <c r="Q247">
        <v>0.80952709557756397</v>
      </c>
      <c r="R247">
        <v>0.13242082571393601</v>
      </c>
      <c r="S247">
        <v>5.3526854776407201E-2</v>
      </c>
      <c r="T247">
        <v>1.9732252385342599</v>
      </c>
      <c r="U247">
        <v>1.9732252385342599</v>
      </c>
      <c r="V247">
        <v>2.0783759945662199</v>
      </c>
      <c r="W247">
        <v>4.79</v>
      </c>
      <c r="X247">
        <v>6.76</v>
      </c>
      <c r="Y247">
        <v>375643</v>
      </c>
      <c r="Z247">
        <v>23478</v>
      </c>
      <c r="AA247">
        <v>1.3</v>
      </c>
      <c r="AB247">
        <v>16</v>
      </c>
      <c r="AC247">
        <v>13</v>
      </c>
      <c r="AD247">
        <v>3</v>
      </c>
      <c r="AE247">
        <v>81.25</v>
      </c>
      <c r="AF247">
        <v>13</v>
      </c>
      <c r="AG247">
        <v>7</v>
      </c>
      <c r="AH247">
        <v>1</v>
      </c>
      <c r="AI247">
        <v>8</v>
      </c>
    </row>
    <row r="248" spans="1:35" x14ac:dyDescent="0.2">
      <c r="A248" s="102">
        <v>2522</v>
      </c>
      <c r="B248">
        <v>6752</v>
      </c>
      <c r="C248" s="106" t="s">
        <v>52</v>
      </c>
      <c r="D248" s="106" t="s">
        <v>1215</v>
      </c>
      <c r="E248">
        <v>1049</v>
      </c>
      <c r="F248">
        <v>1030.5</v>
      </c>
      <c r="G248">
        <v>1000</v>
      </c>
      <c r="H248" s="106" t="s">
        <v>1210</v>
      </c>
      <c r="I248">
        <v>8113</v>
      </c>
      <c r="J248" s="106" t="s">
        <v>1548</v>
      </c>
      <c r="K248" s="106" t="s">
        <v>1234</v>
      </c>
      <c r="L248">
        <v>3555</v>
      </c>
      <c r="M248">
        <v>3498</v>
      </c>
      <c r="N248">
        <v>300</v>
      </c>
      <c r="O248" s="106" t="s">
        <v>1213</v>
      </c>
      <c r="P248">
        <v>0.52497176041233795</v>
      </c>
      <c r="Q248">
        <v>0.80668390762884501</v>
      </c>
      <c r="R248">
        <v>0.35630995391762099</v>
      </c>
      <c r="S248" s="15">
        <v>2.6390732767830102E-2</v>
      </c>
      <c r="T248">
        <v>3.1488370403708402E-2</v>
      </c>
      <c r="U248">
        <v>3.1488370403708402E-2</v>
      </c>
      <c r="V248">
        <v>0.28370109759127699</v>
      </c>
      <c r="W248">
        <v>0.17</v>
      </c>
      <c r="X248">
        <v>1.8</v>
      </c>
      <c r="Y248">
        <v>374610</v>
      </c>
      <c r="Z248">
        <v>15609</v>
      </c>
      <c r="AA248">
        <v>0.82</v>
      </c>
      <c r="AB248">
        <v>24</v>
      </c>
      <c r="AC248">
        <v>16</v>
      </c>
      <c r="AD248">
        <v>8</v>
      </c>
      <c r="AE248">
        <v>66.67</v>
      </c>
      <c r="AF248">
        <v>12</v>
      </c>
      <c r="AG248">
        <v>13</v>
      </c>
      <c r="AH248">
        <v>6</v>
      </c>
      <c r="AI248">
        <v>5</v>
      </c>
    </row>
    <row r="249" spans="1:35" x14ac:dyDescent="0.2">
      <c r="A249" s="102">
        <v>1658</v>
      </c>
      <c r="B249">
        <v>6361</v>
      </c>
      <c r="C249" s="106" t="s">
        <v>730</v>
      </c>
      <c r="D249" s="106" t="s">
        <v>1222</v>
      </c>
      <c r="E249">
        <v>2606</v>
      </c>
      <c r="F249">
        <v>2571</v>
      </c>
      <c r="G249">
        <v>400</v>
      </c>
      <c r="H249" s="106" t="s">
        <v>1213</v>
      </c>
      <c r="I249">
        <v>7259</v>
      </c>
      <c r="J249" s="106" t="s">
        <v>25</v>
      </c>
      <c r="K249" s="106" t="s">
        <v>1227</v>
      </c>
      <c r="L249">
        <v>3520</v>
      </c>
      <c r="M249">
        <v>3500</v>
      </c>
      <c r="N249">
        <v>300</v>
      </c>
      <c r="O249" s="106" t="s">
        <v>1210</v>
      </c>
      <c r="P249">
        <v>0.62173905758847903</v>
      </c>
      <c r="Q249">
        <v>0.850857107557347</v>
      </c>
      <c r="R249" s="106">
        <v>9.3102025549944303E-2</v>
      </c>
      <c r="S249" s="106">
        <v>4.3748198219398403E-3</v>
      </c>
      <c r="T249">
        <v>-1.69583589514015</v>
      </c>
      <c r="U249">
        <v>1.69583589514015</v>
      </c>
      <c r="V249">
        <v>1.64304215572437</v>
      </c>
      <c r="W249">
        <v>-10.7</v>
      </c>
      <c r="X249">
        <v>2.06</v>
      </c>
      <c r="Y249">
        <v>374542</v>
      </c>
      <c r="Z249">
        <v>62424</v>
      </c>
      <c r="AA249">
        <v>3.28</v>
      </c>
      <c r="AB249">
        <v>6</v>
      </c>
      <c r="AC249">
        <v>6</v>
      </c>
      <c r="AD249">
        <v>0</v>
      </c>
      <c r="AE249">
        <v>100</v>
      </c>
      <c r="AF249">
        <v>11</v>
      </c>
      <c r="AG249">
        <v>5</v>
      </c>
      <c r="AH249">
        <v>0</v>
      </c>
      <c r="AI249">
        <v>1</v>
      </c>
    </row>
    <row r="250" spans="1:35" x14ac:dyDescent="0.2">
      <c r="A250" s="102">
        <v>833</v>
      </c>
      <c r="B250">
        <v>1942</v>
      </c>
      <c r="C250" s="106" t="s">
        <v>1616</v>
      </c>
      <c r="D250" s="106" t="s">
        <v>1220</v>
      </c>
      <c r="E250">
        <v>921</v>
      </c>
      <c r="F250">
        <v>915</v>
      </c>
      <c r="G250">
        <v>1100</v>
      </c>
      <c r="H250" s="106" t="s">
        <v>1213</v>
      </c>
      <c r="I250">
        <v>3880</v>
      </c>
      <c r="J250" s="106" t="s">
        <v>1155</v>
      </c>
      <c r="K250" s="106" t="s">
        <v>1421</v>
      </c>
      <c r="L250">
        <v>1426</v>
      </c>
      <c r="M250">
        <v>1433</v>
      </c>
      <c r="N250">
        <v>700</v>
      </c>
      <c r="O250" s="106" t="s">
        <v>1210</v>
      </c>
      <c r="P250">
        <v>0.86130544682475196</v>
      </c>
      <c r="Q250">
        <v>0.89461658960722501</v>
      </c>
      <c r="R250" s="15">
        <v>1.4718317735514199E-6</v>
      </c>
      <c r="S250">
        <v>9.2121805875492006E-3</v>
      </c>
      <c r="T250">
        <v>-4.8552228254112402</v>
      </c>
      <c r="U250">
        <v>4.8552228254112402</v>
      </c>
      <c r="V250">
        <v>4.0293087003560304</v>
      </c>
      <c r="W250">
        <v>-10.3</v>
      </c>
      <c r="X250">
        <v>0.34</v>
      </c>
      <c r="Y250">
        <v>374282</v>
      </c>
      <c r="Z250">
        <v>20793</v>
      </c>
      <c r="AA250">
        <v>0.99</v>
      </c>
      <c r="AB250">
        <v>18</v>
      </c>
      <c r="AC250">
        <v>13</v>
      </c>
      <c r="AD250">
        <v>5</v>
      </c>
      <c r="AE250">
        <v>72.22</v>
      </c>
      <c r="AF250">
        <v>12</v>
      </c>
      <c r="AG250">
        <v>7</v>
      </c>
      <c r="AH250">
        <v>2</v>
      </c>
      <c r="AI250">
        <v>9</v>
      </c>
    </row>
    <row r="251" spans="1:35" x14ac:dyDescent="0.2">
      <c r="A251" s="102">
        <v>1055</v>
      </c>
      <c r="B251">
        <v>2281</v>
      </c>
      <c r="C251" s="106" t="s">
        <v>1064</v>
      </c>
      <c r="D251" s="106" t="s">
        <v>1237</v>
      </c>
      <c r="E251">
        <v>2280</v>
      </c>
      <c r="F251">
        <v>2222</v>
      </c>
      <c r="G251">
        <v>400</v>
      </c>
      <c r="H251" s="106" t="s">
        <v>1210</v>
      </c>
      <c r="I251">
        <v>9684</v>
      </c>
      <c r="J251" s="106" t="s">
        <v>1389</v>
      </c>
      <c r="K251" s="106" t="s">
        <v>1212</v>
      </c>
      <c r="L251">
        <v>4300</v>
      </c>
      <c r="M251">
        <v>4350</v>
      </c>
      <c r="N251">
        <v>200</v>
      </c>
      <c r="O251" s="106" t="s">
        <v>1213</v>
      </c>
      <c r="P251">
        <v>0.54681372456408095</v>
      </c>
      <c r="Q251">
        <v>0.88298227356682002</v>
      </c>
      <c r="R251">
        <v>2.15236407203576E-2</v>
      </c>
      <c r="S251" s="15">
        <v>1.11740089313029E-2</v>
      </c>
      <c r="T251">
        <v>1.2611666906598999</v>
      </c>
      <c r="U251">
        <v>1.2611666906598999</v>
      </c>
      <c r="V251">
        <v>1.54046868676913</v>
      </c>
      <c r="W251">
        <v>6.3</v>
      </c>
      <c r="X251">
        <v>2.16</v>
      </c>
      <c r="Y251">
        <v>374031</v>
      </c>
      <c r="Z251">
        <v>24935</v>
      </c>
      <c r="AA251">
        <v>1.38</v>
      </c>
      <c r="AB251">
        <v>15</v>
      </c>
      <c r="AC251">
        <v>10</v>
      </c>
      <c r="AD251">
        <v>5</v>
      </c>
      <c r="AE251">
        <v>66.67</v>
      </c>
      <c r="AF251">
        <v>10</v>
      </c>
      <c r="AG251">
        <v>9</v>
      </c>
      <c r="AH251">
        <v>2</v>
      </c>
      <c r="AI251">
        <v>4</v>
      </c>
    </row>
    <row r="252" spans="1:35" x14ac:dyDescent="0.2">
      <c r="A252" s="102">
        <v>2246</v>
      </c>
      <c r="B252">
        <v>1662</v>
      </c>
      <c r="C252" s="106" t="s">
        <v>562</v>
      </c>
      <c r="D252" s="106" t="s">
        <v>1417</v>
      </c>
      <c r="E252">
        <v>2345</v>
      </c>
      <c r="F252">
        <v>2311</v>
      </c>
      <c r="G252">
        <v>400</v>
      </c>
      <c r="H252" s="106" t="s">
        <v>1213</v>
      </c>
      <c r="I252">
        <v>3880</v>
      </c>
      <c r="J252" s="106" t="s">
        <v>1155</v>
      </c>
      <c r="K252" s="106" t="s">
        <v>1421</v>
      </c>
      <c r="L252">
        <v>1426</v>
      </c>
      <c r="M252">
        <v>1433</v>
      </c>
      <c r="N252">
        <v>600</v>
      </c>
      <c r="O252" s="106" t="s">
        <v>1210</v>
      </c>
      <c r="P252">
        <v>0.67367752772215705</v>
      </c>
      <c r="Q252">
        <v>0.82026615163347805</v>
      </c>
      <c r="R252" s="106">
        <v>1.7381440165342599E-2</v>
      </c>
      <c r="S252">
        <v>1.0054467916908E-2</v>
      </c>
      <c r="T252">
        <v>-3.8953811111858001</v>
      </c>
      <c r="U252">
        <v>3.8953811111858001</v>
      </c>
      <c r="V252">
        <v>3.26478497673516</v>
      </c>
      <c r="W252">
        <v>-21.29</v>
      </c>
      <c r="X252">
        <v>6.99</v>
      </c>
      <c r="Y252">
        <v>374000</v>
      </c>
      <c r="Z252">
        <v>18700</v>
      </c>
      <c r="AA252">
        <v>0.96</v>
      </c>
      <c r="AB252">
        <v>20</v>
      </c>
      <c r="AC252">
        <v>12</v>
      </c>
      <c r="AD252">
        <v>8</v>
      </c>
      <c r="AE252">
        <v>60</v>
      </c>
      <c r="AF252">
        <v>9</v>
      </c>
      <c r="AG252">
        <v>12</v>
      </c>
      <c r="AH252">
        <v>6</v>
      </c>
      <c r="AI252">
        <v>2</v>
      </c>
    </row>
    <row r="253" spans="1:35" x14ac:dyDescent="0.2">
      <c r="A253" s="102">
        <v>1035</v>
      </c>
      <c r="B253">
        <v>2875</v>
      </c>
      <c r="C253" s="106" t="s">
        <v>601</v>
      </c>
      <c r="D253" s="106" t="s">
        <v>1237</v>
      </c>
      <c r="E253">
        <v>4250</v>
      </c>
      <c r="F253">
        <v>4275</v>
      </c>
      <c r="G253">
        <v>200</v>
      </c>
      <c r="H253" s="106" t="s">
        <v>1210</v>
      </c>
      <c r="I253">
        <v>4849</v>
      </c>
      <c r="J253" s="106" t="s">
        <v>544</v>
      </c>
      <c r="K253" s="106" t="s">
        <v>1224</v>
      </c>
      <c r="L253">
        <v>3035</v>
      </c>
      <c r="M253">
        <v>2976</v>
      </c>
      <c r="N253">
        <v>300</v>
      </c>
      <c r="O253" s="106" t="s">
        <v>1213</v>
      </c>
      <c r="P253">
        <v>0.73405579359386197</v>
      </c>
      <c r="Q253">
        <v>0.88408801442553298</v>
      </c>
      <c r="R253" s="106">
        <v>0.17755206838507201</v>
      </c>
      <c r="S253">
        <v>2.2867631197148199E-4</v>
      </c>
      <c r="T253">
        <v>3.3034720823249701</v>
      </c>
      <c r="U253">
        <v>3.3034720823249701</v>
      </c>
      <c r="V253">
        <v>3.0196271104893202</v>
      </c>
      <c r="W253">
        <v>30.16</v>
      </c>
      <c r="X253">
        <v>4.42</v>
      </c>
      <c r="Y253">
        <v>373776</v>
      </c>
      <c r="Z253">
        <v>31148</v>
      </c>
      <c r="AA253">
        <v>1.77</v>
      </c>
      <c r="AB253">
        <v>12</v>
      </c>
      <c r="AC253">
        <v>8</v>
      </c>
      <c r="AD253">
        <v>4</v>
      </c>
      <c r="AE253">
        <v>66.67</v>
      </c>
      <c r="AF253">
        <v>8</v>
      </c>
      <c r="AG253">
        <v>7</v>
      </c>
      <c r="AH253">
        <v>2</v>
      </c>
      <c r="AI253">
        <v>3</v>
      </c>
    </row>
    <row r="254" spans="1:35" x14ac:dyDescent="0.2">
      <c r="A254" s="102">
        <v>2266</v>
      </c>
      <c r="B254">
        <v>1662</v>
      </c>
      <c r="C254" s="106" t="s">
        <v>562</v>
      </c>
      <c r="D254" s="106" t="s">
        <v>1417</v>
      </c>
      <c r="E254">
        <v>2345</v>
      </c>
      <c r="F254">
        <v>2311</v>
      </c>
      <c r="G254">
        <v>400</v>
      </c>
      <c r="H254" s="106" t="s">
        <v>1213</v>
      </c>
      <c r="I254">
        <v>1719</v>
      </c>
      <c r="J254" s="106" t="s">
        <v>543</v>
      </c>
      <c r="K254" s="106" t="s">
        <v>1220</v>
      </c>
      <c r="L254">
        <v>788</v>
      </c>
      <c r="M254">
        <v>791</v>
      </c>
      <c r="N254">
        <v>1200</v>
      </c>
      <c r="O254" s="106" t="s">
        <v>1210</v>
      </c>
      <c r="P254">
        <v>0.86801175514406803</v>
      </c>
      <c r="Q254">
        <v>0.81915075441381202</v>
      </c>
      <c r="R254">
        <v>2.9754375680118701E-2</v>
      </c>
      <c r="S254" s="15">
        <v>9.4459377979526596E-2</v>
      </c>
      <c r="T254">
        <v>-2.2443709328107699</v>
      </c>
      <c r="U254">
        <v>2.2443709328107699</v>
      </c>
      <c r="V254">
        <v>1.4323236592581301</v>
      </c>
      <c r="W254">
        <v>-8.1</v>
      </c>
      <c r="X254">
        <v>2.68</v>
      </c>
      <c r="Y254">
        <v>373540</v>
      </c>
      <c r="Z254">
        <v>26681</v>
      </c>
      <c r="AA254">
        <v>1.3</v>
      </c>
      <c r="AB254">
        <v>14</v>
      </c>
      <c r="AC254">
        <v>10</v>
      </c>
      <c r="AD254">
        <v>4</v>
      </c>
      <c r="AE254">
        <v>71.430000000000007</v>
      </c>
      <c r="AF254">
        <v>10</v>
      </c>
      <c r="AG254">
        <v>8</v>
      </c>
      <c r="AH254">
        <v>3</v>
      </c>
      <c r="AI254">
        <v>3</v>
      </c>
    </row>
    <row r="255" spans="1:35" x14ac:dyDescent="0.2">
      <c r="A255" s="102">
        <v>1947</v>
      </c>
      <c r="B255">
        <v>3861</v>
      </c>
      <c r="C255" s="106" t="s">
        <v>35</v>
      </c>
      <c r="D255" s="106" t="s">
        <v>1421</v>
      </c>
      <c r="E255">
        <v>516</v>
      </c>
      <c r="F255">
        <v>515</v>
      </c>
      <c r="G255">
        <v>2000</v>
      </c>
      <c r="H255" s="106" t="s">
        <v>1213</v>
      </c>
      <c r="I255">
        <v>7259</v>
      </c>
      <c r="J255" s="106" t="s">
        <v>25</v>
      </c>
      <c r="K255" s="106" t="s">
        <v>1227</v>
      </c>
      <c r="L255">
        <v>3520</v>
      </c>
      <c r="M255">
        <v>3500</v>
      </c>
      <c r="N255">
        <v>300</v>
      </c>
      <c r="O255" s="106" t="s">
        <v>1210</v>
      </c>
      <c r="P255">
        <v>0.78272367240369001</v>
      </c>
      <c r="Q255">
        <v>0.83687701158732097</v>
      </c>
      <c r="R255">
        <v>0.156362955719615</v>
      </c>
      <c r="S255">
        <v>4.8238876013233102E-2</v>
      </c>
      <c r="T255">
        <v>-0.63935489017393399</v>
      </c>
      <c r="U255">
        <v>0.63935489017393399</v>
      </c>
      <c r="V255">
        <v>1.0059603208671399</v>
      </c>
      <c r="W255">
        <v>-2.12</v>
      </c>
      <c r="X255">
        <v>1.9</v>
      </c>
      <c r="Y255">
        <v>373277</v>
      </c>
      <c r="Z255">
        <v>16229</v>
      </c>
      <c r="AA255">
        <v>0.96</v>
      </c>
      <c r="AB255">
        <v>23</v>
      </c>
      <c r="AC255">
        <v>15</v>
      </c>
      <c r="AD255">
        <v>8</v>
      </c>
      <c r="AE255">
        <v>65.22</v>
      </c>
      <c r="AF255">
        <v>12</v>
      </c>
      <c r="AG255">
        <v>8</v>
      </c>
      <c r="AH255">
        <v>4</v>
      </c>
      <c r="AI255">
        <v>11</v>
      </c>
    </row>
    <row r="256" spans="1:35" x14ac:dyDescent="0.2">
      <c r="A256" s="102">
        <v>745</v>
      </c>
      <c r="B256">
        <v>3076</v>
      </c>
      <c r="C256" s="106" t="s">
        <v>1517</v>
      </c>
      <c r="D256" s="106" t="s">
        <v>1217</v>
      </c>
      <c r="E256">
        <v>1532</v>
      </c>
      <c r="F256">
        <v>1525</v>
      </c>
      <c r="G256">
        <v>700</v>
      </c>
      <c r="H256" s="106" t="s">
        <v>1213</v>
      </c>
      <c r="I256">
        <v>4634</v>
      </c>
      <c r="J256" s="106" t="s">
        <v>63</v>
      </c>
      <c r="K256" s="106" t="s">
        <v>1234</v>
      </c>
      <c r="L256">
        <v>2138</v>
      </c>
      <c r="M256">
        <v>2101</v>
      </c>
      <c r="N256">
        <v>500</v>
      </c>
      <c r="O256" s="106" t="s">
        <v>1210</v>
      </c>
      <c r="P256">
        <v>0.92429270423062504</v>
      </c>
      <c r="Q256">
        <v>0.89882868604489297</v>
      </c>
      <c r="R256" s="106">
        <v>0.374159555761301</v>
      </c>
      <c r="S256">
        <v>9.0892193407555999E-3</v>
      </c>
      <c r="T256">
        <v>-0.96697113456876804</v>
      </c>
      <c r="U256">
        <v>0.96697113456876804</v>
      </c>
      <c r="V256">
        <v>1.5428108334644499</v>
      </c>
      <c r="W256">
        <v>-2.4300000000000002</v>
      </c>
      <c r="X256">
        <v>1.62</v>
      </c>
      <c r="Y256">
        <v>371689</v>
      </c>
      <c r="Z256">
        <v>30974</v>
      </c>
      <c r="AA256">
        <v>1.6</v>
      </c>
      <c r="AB256">
        <v>12</v>
      </c>
      <c r="AC256">
        <v>9</v>
      </c>
      <c r="AD256">
        <v>3</v>
      </c>
      <c r="AE256">
        <v>75</v>
      </c>
      <c r="AF256">
        <v>10</v>
      </c>
      <c r="AG256">
        <v>6</v>
      </c>
      <c r="AH256">
        <v>1</v>
      </c>
      <c r="AI256">
        <v>5</v>
      </c>
    </row>
    <row r="257" spans="1:35" x14ac:dyDescent="0.2">
      <c r="A257" s="102">
        <v>664</v>
      </c>
      <c r="B257">
        <v>4212</v>
      </c>
      <c r="C257" s="106" t="s">
        <v>659</v>
      </c>
      <c r="D257" s="106" t="s">
        <v>1234</v>
      </c>
      <c r="E257">
        <v>2140</v>
      </c>
      <c r="F257">
        <v>2122</v>
      </c>
      <c r="G257">
        <v>400</v>
      </c>
      <c r="H257" s="106" t="s">
        <v>1213</v>
      </c>
      <c r="I257">
        <v>6465</v>
      </c>
      <c r="J257" s="106" t="s">
        <v>432</v>
      </c>
      <c r="K257" s="106" t="s">
        <v>1222</v>
      </c>
      <c r="L257">
        <v>9260</v>
      </c>
      <c r="M257">
        <v>9140</v>
      </c>
      <c r="N257">
        <v>100</v>
      </c>
      <c r="O257" s="106" t="s">
        <v>1210</v>
      </c>
      <c r="P257">
        <v>0.84484362597573104</v>
      </c>
      <c r="Q257">
        <v>0.90278509304711196</v>
      </c>
      <c r="R257" s="106">
        <v>0.16503620950008799</v>
      </c>
      <c r="S257" s="15">
        <v>4.6019122030067201E-2</v>
      </c>
      <c r="T257">
        <v>-0.38591933456285998</v>
      </c>
      <c r="U257">
        <v>0.38591933456285998</v>
      </c>
      <c r="V257">
        <v>0.66011001076805698</v>
      </c>
      <c r="W257">
        <v>-0.87</v>
      </c>
      <c r="X257">
        <v>7.13</v>
      </c>
      <c r="Y257">
        <v>371414</v>
      </c>
      <c r="Z257">
        <v>20634</v>
      </c>
      <c r="AA257">
        <v>1.23</v>
      </c>
      <c r="AB257">
        <v>18</v>
      </c>
      <c r="AC257">
        <v>11</v>
      </c>
      <c r="AD257">
        <v>7</v>
      </c>
      <c r="AE257">
        <v>61.11</v>
      </c>
      <c r="AF257">
        <v>11</v>
      </c>
      <c r="AG257">
        <v>8</v>
      </c>
      <c r="AH257">
        <v>3</v>
      </c>
      <c r="AI257">
        <v>7</v>
      </c>
    </row>
    <row r="258" spans="1:35" x14ac:dyDescent="0.2">
      <c r="A258" s="102">
        <v>1922</v>
      </c>
      <c r="B258">
        <v>2264</v>
      </c>
      <c r="C258" s="106" t="s">
        <v>1470</v>
      </c>
      <c r="D258" s="106" t="s">
        <v>1237</v>
      </c>
      <c r="E258">
        <v>3800</v>
      </c>
      <c r="F258">
        <v>3830</v>
      </c>
      <c r="G258">
        <v>200</v>
      </c>
      <c r="H258" s="106" t="s">
        <v>1210</v>
      </c>
      <c r="I258">
        <v>8919</v>
      </c>
      <c r="J258" s="106" t="s">
        <v>1605</v>
      </c>
      <c r="K258" s="106" t="s">
        <v>1231</v>
      </c>
      <c r="L258">
        <v>3505</v>
      </c>
      <c r="M258">
        <v>3620</v>
      </c>
      <c r="N258">
        <v>200</v>
      </c>
      <c r="O258" s="106" t="s">
        <v>1213</v>
      </c>
      <c r="P258">
        <v>0.83918414198018398</v>
      </c>
      <c r="Q258">
        <v>0.83804546768073296</v>
      </c>
      <c r="R258">
        <v>0.33481297981536701</v>
      </c>
      <c r="S258">
        <v>1.1632721939954901E-2</v>
      </c>
      <c r="T258">
        <v>2.6175096861637299</v>
      </c>
      <c r="U258">
        <v>2.6175096861637299</v>
      </c>
      <c r="V258">
        <v>2.7821342890777601</v>
      </c>
      <c r="W258">
        <v>10.57</v>
      </c>
      <c r="X258">
        <v>5.48</v>
      </c>
      <c r="Y258">
        <v>368875</v>
      </c>
      <c r="Z258">
        <v>24592</v>
      </c>
      <c r="AA258">
        <v>1.36</v>
      </c>
      <c r="AB258">
        <v>15</v>
      </c>
      <c r="AC258">
        <v>10</v>
      </c>
      <c r="AD258">
        <v>5</v>
      </c>
      <c r="AE258">
        <v>66.67</v>
      </c>
      <c r="AF258">
        <v>9</v>
      </c>
      <c r="AG258">
        <v>9</v>
      </c>
      <c r="AH258">
        <v>4</v>
      </c>
      <c r="AI258">
        <v>2</v>
      </c>
    </row>
    <row r="259" spans="1:35" x14ac:dyDescent="0.2">
      <c r="A259" s="102">
        <v>759</v>
      </c>
      <c r="B259">
        <v>4530</v>
      </c>
      <c r="C259" s="106" t="s">
        <v>997</v>
      </c>
      <c r="D259" s="106" t="s">
        <v>1232</v>
      </c>
      <c r="E259">
        <v>4830</v>
      </c>
      <c r="F259">
        <v>4835</v>
      </c>
      <c r="G259">
        <v>200</v>
      </c>
      <c r="H259" s="106" t="s">
        <v>1213</v>
      </c>
      <c r="I259">
        <v>4626</v>
      </c>
      <c r="J259" s="106" t="s">
        <v>1459</v>
      </c>
      <c r="K259" s="106" t="s">
        <v>1234</v>
      </c>
      <c r="L259">
        <v>4325</v>
      </c>
      <c r="M259">
        <v>4290</v>
      </c>
      <c r="N259">
        <v>200</v>
      </c>
      <c r="O259" s="106" t="s">
        <v>1210</v>
      </c>
      <c r="P259">
        <v>0.54292645570523201</v>
      </c>
      <c r="Q259">
        <v>0.89813175461553796</v>
      </c>
      <c r="R259" s="106">
        <v>0.15849576980983199</v>
      </c>
      <c r="S259" s="106">
        <v>6.9835341879533996E-2</v>
      </c>
      <c r="T259" s="106">
        <v>-1.6494997719945601</v>
      </c>
      <c r="U259" s="106">
        <v>1.6494997719945601</v>
      </c>
      <c r="V259">
        <v>2.0874777100109299</v>
      </c>
      <c r="W259">
        <v>-8.2200000000000006</v>
      </c>
      <c r="X259">
        <v>11.27</v>
      </c>
      <c r="Y259">
        <v>368410</v>
      </c>
      <c r="Z259">
        <v>46051</v>
      </c>
      <c r="AA259">
        <v>2.57</v>
      </c>
      <c r="AB259">
        <v>8</v>
      </c>
      <c r="AC259">
        <v>7</v>
      </c>
      <c r="AD259">
        <v>1</v>
      </c>
      <c r="AE259">
        <v>87.5</v>
      </c>
      <c r="AF259">
        <v>7</v>
      </c>
      <c r="AG259">
        <v>6</v>
      </c>
      <c r="AH259">
        <v>1</v>
      </c>
      <c r="AI259">
        <v>1</v>
      </c>
    </row>
    <row r="260" spans="1:35" x14ac:dyDescent="0.2">
      <c r="A260" s="102">
        <v>1769</v>
      </c>
      <c r="B260">
        <v>2175</v>
      </c>
      <c r="C260" s="106" t="s">
        <v>1430</v>
      </c>
      <c r="D260" s="106" t="s">
        <v>1224</v>
      </c>
      <c r="E260">
        <v>2090</v>
      </c>
      <c r="F260">
        <v>2069</v>
      </c>
      <c r="G260">
        <v>500</v>
      </c>
      <c r="H260" s="106" t="s">
        <v>1213</v>
      </c>
      <c r="I260">
        <v>3197</v>
      </c>
      <c r="J260" s="106" t="s">
        <v>621</v>
      </c>
      <c r="K260" s="106" t="s">
        <v>1235</v>
      </c>
      <c r="L260">
        <v>1631</v>
      </c>
      <c r="M260">
        <v>1618</v>
      </c>
      <c r="N260">
        <v>600</v>
      </c>
      <c r="O260" s="106" t="s">
        <v>1210</v>
      </c>
      <c r="P260">
        <v>0.89172125886223896</v>
      </c>
      <c r="Q260">
        <v>0.84578573841967697</v>
      </c>
      <c r="R260">
        <v>0.33389185044161901</v>
      </c>
      <c r="S260">
        <v>6.15621509815217E-2</v>
      </c>
      <c r="T260">
        <v>-0.76547350180794105</v>
      </c>
      <c r="U260">
        <v>0.76547350180794105</v>
      </c>
      <c r="V260">
        <v>0.68494376963585402</v>
      </c>
      <c r="W260">
        <v>-4.74</v>
      </c>
      <c r="X260">
        <v>6.16</v>
      </c>
      <c r="Y260">
        <v>366430</v>
      </c>
      <c r="Z260">
        <v>19286</v>
      </c>
      <c r="AA260">
        <v>0.99</v>
      </c>
      <c r="AB260">
        <v>19</v>
      </c>
      <c r="AC260">
        <v>13</v>
      </c>
      <c r="AD260">
        <v>6</v>
      </c>
      <c r="AE260">
        <v>68.42</v>
      </c>
      <c r="AF260">
        <v>9</v>
      </c>
      <c r="AG260">
        <v>12</v>
      </c>
      <c r="AH260">
        <v>5</v>
      </c>
      <c r="AI260">
        <v>2</v>
      </c>
    </row>
    <row r="261" spans="1:35" x14ac:dyDescent="0.2">
      <c r="A261" s="102">
        <v>1741</v>
      </c>
      <c r="B261">
        <v>1969</v>
      </c>
      <c r="C261" s="106" t="s">
        <v>1557</v>
      </c>
      <c r="D261" s="106" t="s">
        <v>1220</v>
      </c>
      <c r="E261">
        <v>1684</v>
      </c>
      <c r="F261">
        <v>1668</v>
      </c>
      <c r="G261">
        <v>400</v>
      </c>
      <c r="H261" s="106" t="s">
        <v>1213</v>
      </c>
      <c r="I261">
        <v>6592</v>
      </c>
      <c r="J261" s="106" t="s">
        <v>1431</v>
      </c>
      <c r="K261" s="106" t="s">
        <v>1215</v>
      </c>
      <c r="L261">
        <v>3790</v>
      </c>
      <c r="M261">
        <v>3745</v>
      </c>
      <c r="N261">
        <v>200</v>
      </c>
      <c r="O261" s="106" t="s">
        <v>1210</v>
      </c>
      <c r="P261">
        <v>0.68807323735144998</v>
      </c>
      <c r="Q261">
        <v>0.84703567538412705</v>
      </c>
      <c r="R261">
        <v>0.16784184000842101</v>
      </c>
      <c r="S261">
        <v>3.5971495462640703E-2</v>
      </c>
      <c r="T261">
        <v>-0.58143034011489503</v>
      </c>
      <c r="U261">
        <v>0.58143034011489503</v>
      </c>
      <c r="V261">
        <v>0.77657285694281597</v>
      </c>
      <c r="W261">
        <v>-2.15</v>
      </c>
      <c r="X261">
        <v>10.92</v>
      </c>
      <c r="Y261">
        <v>365436</v>
      </c>
      <c r="Z261">
        <v>24362</v>
      </c>
      <c r="AA261">
        <v>1.37</v>
      </c>
      <c r="AB261">
        <v>15</v>
      </c>
      <c r="AC261">
        <v>11</v>
      </c>
      <c r="AD261">
        <v>4</v>
      </c>
      <c r="AE261">
        <v>73.33</v>
      </c>
      <c r="AF261">
        <v>12</v>
      </c>
      <c r="AG261">
        <v>8</v>
      </c>
      <c r="AH261">
        <v>3</v>
      </c>
      <c r="AI261">
        <v>4</v>
      </c>
    </row>
    <row r="262" spans="1:35" x14ac:dyDescent="0.2">
      <c r="A262" s="102">
        <v>1909</v>
      </c>
      <c r="B262">
        <v>1969</v>
      </c>
      <c r="C262" s="106" t="s">
        <v>1557</v>
      </c>
      <c r="D262" s="106" t="s">
        <v>1220</v>
      </c>
      <c r="E262">
        <v>1684</v>
      </c>
      <c r="F262">
        <v>1668</v>
      </c>
      <c r="G262">
        <v>600</v>
      </c>
      <c r="H262" s="106" t="s">
        <v>1210</v>
      </c>
      <c r="I262">
        <v>6479</v>
      </c>
      <c r="J262" s="106" t="s">
        <v>546</v>
      </c>
      <c r="K262" s="106" t="s">
        <v>1215</v>
      </c>
      <c r="L262">
        <v>1968</v>
      </c>
      <c r="M262">
        <v>1904</v>
      </c>
      <c r="N262">
        <v>500</v>
      </c>
      <c r="O262" s="106" t="s">
        <v>1213</v>
      </c>
      <c r="P262">
        <v>0.72965344337583904</v>
      </c>
      <c r="Q262">
        <v>0.83866956639230295</v>
      </c>
      <c r="R262" s="106">
        <v>0.26752152478450197</v>
      </c>
      <c r="S262">
        <v>8.6617470428853705E-2</v>
      </c>
      <c r="T262">
        <v>0.43220090390362698</v>
      </c>
      <c r="U262">
        <v>0.43220090390362698</v>
      </c>
      <c r="V262">
        <v>0.7252322468704</v>
      </c>
      <c r="W262">
        <v>1.55</v>
      </c>
      <c r="X262">
        <v>5.13</v>
      </c>
      <c r="Y262">
        <v>364696</v>
      </c>
      <c r="Z262">
        <v>19195</v>
      </c>
      <c r="AA262">
        <v>0.97</v>
      </c>
      <c r="AB262">
        <v>19</v>
      </c>
      <c r="AC262">
        <v>12</v>
      </c>
      <c r="AD262">
        <v>7</v>
      </c>
      <c r="AE262">
        <v>63.16</v>
      </c>
      <c r="AF262">
        <v>10</v>
      </c>
      <c r="AG262">
        <v>12</v>
      </c>
      <c r="AH262">
        <v>3</v>
      </c>
      <c r="AI262">
        <v>4</v>
      </c>
    </row>
    <row r="263" spans="1:35" x14ac:dyDescent="0.2">
      <c r="A263" s="102">
        <v>1892</v>
      </c>
      <c r="B263">
        <v>4183</v>
      </c>
      <c r="C263" s="106" t="s">
        <v>1400</v>
      </c>
      <c r="D263" s="106" t="s">
        <v>1234</v>
      </c>
      <c r="E263">
        <v>2350</v>
      </c>
      <c r="F263">
        <v>2339</v>
      </c>
      <c r="G263">
        <v>500</v>
      </c>
      <c r="H263" s="106" t="s">
        <v>1210</v>
      </c>
      <c r="I263">
        <v>5233</v>
      </c>
      <c r="J263" s="106" t="s">
        <v>1405</v>
      </c>
      <c r="K263" s="106" t="s">
        <v>1209</v>
      </c>
      <c r="L263">
        <v>2655</v>
      </c>
      <c r="M263">
        <v>2663</v>
      </c>
      <c r="N263">
        <v>400</v>
      </c>
      <c r="O263" s="106" t="s">
        <v>1213</v>
      </c>
      <c r="P263">
        <v>0.81111776887264697</v>
      </c>
      <c r="Q263">
        <v>0.83988811688600595</v>
      </c>
      <c r="R263">
        <v>0.102569233579895</v>
      </c>
      <c r="S263" s="106">
        <v>2.8351454522737799E-2</v>
      </c>
      <c r="T263">
        <v>1.5991810937101001</v>
      </c>
      <c r="U263">
        <v>1.5991810937101001</v>
      </c>
      <c r="V263">
        <v>1.83535017537179</v>
      </c>
      <c r="W263">
        <v>5.2</v>
      </c>
      <c r="X263">
        <v>9.7899999999999991</v>
      </c>
      <c r="Y263">
        <v>364305</v>
      </c>
      <c r="Z263">
        <v>26022</v>
      </c>
      <c r="AA263">
        <v>1.29</v>
      </c>
      <c r="AB263">
        <v>14</v>
      </c>
      <c r="AC263">
        <v>11</v>
      </c>
      <c r="AD263">
        <v>3</v>
      </c>
      <c r="AE263">
        <v>78.569999999999993</v>
      </c>
      <c r="AF263">
        <v>11</v>
      </c>
      <c r="AG263">
        <v>8</v>
      </c>
      <c r="AH263">
        <v>2</v>
      </c>
      <c r="AI263">
        <v>4</v>
      </c>
    </row>
    <row r="264" spans="1:35" x14ac:dyDescent="0.2">
      <c r="A264" s="102">
        <v>2047</v>
      </c>
      <c r="B264">
        <v>2503</v>
      </c>
      <c r="C264" s="106" t="s">
        <v>1981</v>
      </c>
      <c r="D264" s="106" t="s">
        <v>1237</v>
      </c>
      <c r="E264">
        <v>2109</v>
      </c>
      <c r="F264">
        <v>2075</v>
      </c>
      <c r="G264">
        <v>500</v>
      </c>
      <c r="H264" s="106" t="s">
        <v>1213</v>
      </c>
      <c r="I264">
        <v>8086</v>
      </c>
      <c r="J264" s="106" t="s">
        <v>1487</v>
      </c>
      <c r="K264" s="106" t="s">
        <v>1219</v>
      </c>
      <c r="L264">
        <v>1160</v>
      </c>
      <c r="M264">
        <v>1150</v>
      </c>
      <c r="N264">
        <v>900</v>
      </c>
      <c r="O264" s="106" t="s">
        <v>1210</v>
      </c>
      <c r="P264">
        <v>0.73794171340441195</v>
      </c>
      <c r="Q264">
        <v>0.83104365691775295</v>
      </c>
      <c r="R264" s="15">
        <v>0.34656271117623499</v>
      </c>
      <c r="S264" s="15">
        <v>2.73710649712126E-2</v>
      </c>
      <c r="T264">
        <v>-1.5203794372782</v>
      </c>
      <c r="U264">
        <v>1.5203794372782</v>
      </c>
      <c r="V264">
        <v>1.25485579989365</v>
      </c>
      <c r="W264">
        <v>-5.24</v>
      </c>
      <c r="X264">
        <v>0.24</v>
      </c>
      <c r="Y264">
        <v>363858</v>
      </c>
      <c r="Z264">
        <v>16539</v>
      </c>
      <c r="AA264">
        <v>0.85</v>
      </c>
      <c r="AB264">
        <v>22</v>
      </c>
      <c r="AC264">
        <v>16</v>
      </c>
      <c r="AD264">
        <v>6</v>
      </c>
      <c r="AE264">
        <v>72.73</v>
      </c>
      <c r="AF264">
        <v>10</v>
      </c>
      <c r="AG264">
        <v>10</v>
      </c>
      <c r="AH264">
        <v>6</v>
      </c>
      <c r="AI264">
        <v>6</v>
      </c>
    </row>
    <row r="265" spans="1:35" x14ac:dyDescent="0.2">
      <c r="A265" s="102">
        <v>2556</v>
      </c>
      <c r="B265">
        <v>4912</v>
      </c>
      <c r="C265" s="106" t="s">
        <v>1964</v>
      </c>
      <c r="D265" s="106" t="s">
        <v>1234</v>
      </c>
      <c r="E265">
        <v>1795</v>
      </c>
      <c r="F265">
        <v>1786</v>
      </c>
      <c r="G265">
        <v>600</v>
      </c>
      <c r="H265" s="106" t="s">
        <v>1213</v>
      </c>
      <c r="I265">
        <v>9532</v>
      </c>
      <c r="J265" s="106" t="s">
        <v>1435</v>
      </c>
      <c r="K265" s="106" t="s">
        <v>1267</v>
      </c>
      <c r="L265">
        <v>1764</v>
      </c>
      <c r="M265">
        <v>1745</v>
      </c>
      <c r="N265">
        <v>600</v>
      </c>
      <c r="O265" s="106" t="s">
        <v>1210</v>
      </c>
      <c r="P265">
        <v>0.79301319499295697</v>
      </c>
      <c r="Q265">
        <v>0.80465497846026601</v>
      </c>
      <c r="R265">
        <v>3.4017699630022602E-2</v>
      </c>
      <c r="S265">
        <v>3.8592416801698102E-4</v>
      </c>
      <c r="T265">
        <v>-0.68895443622782304</v>
      </c>
      <c r="U265">
        <v>0.68895443622782304</v>
      </c>
      <c r="V265">
        <v>0.43345157254854799</v>
      </c>
      <c r="W265">
        <v>-2.64</v>
      </c>
      <c r="X265">
        <v>2.2999999999999998</v>
      </c>
      <c r="Y265">
        <v>363772</v>
      </c>
      <c r="Z265">
        <v>18189</v>
      </c>
      <c r="AA265">
        <v>0.9</v>
      </c>
      <c r="AB265">
        <v>20</v>
      </c>
      <c r="AC265">
        <v>14</v>
      </c>
      <c r="AD265">
        <v>6</v>
      </c>
      <c r="AE265">
        <v>70</v>
      </c>
      <c r="AF265">
        <v>11</v>
      </c>
      <c r="AG265">
        <v>11</v>
      </c>
      <c r="AH265">
        <v>5</v>
      </c>
      <c r="AI265">
        <v>4</v>
      </c>
    </row>
    <row r="266" spans="1:35" x14ac:dyDescent="0.2">
      <c r="A266" s="102">
        <v>684</v>
      </c>
      <c r="B266">
        <v>6269</v>
      </c>
      <c r="C266" s="106" t="s">
        <v>1602</v>
      </c>
      <c r="D266" s="106" t="s">
        <v>1222</v>
      </c>
      <c r="E266">
        <v>1761</v>
      </c>
      <c r="F266">
        <v>1807</v>
      </c>
      <c r="G266">
        <v>600</v>
      </c>
      <c r="H266" s="106" t="s">
        <v>1213</v>
      </c>
      <c r="I266">
        <v>7261</v>
      </c>
      <c r="J266" s="106" t="s">
        <v>1568</v>
      </c>
      <c r="K266" s="106" t="s">
        <v>1227</v>
      </c>
      <c r="L266">
        <v>758</v>
      </c>
      <c r="M266">
        <v>750</v>
      </c>
      <c r="N266">
        <v>1400</v>
      </c>
      <c r="O266" s="106" t="s">
        <v>1210</v>
      </c>
      <c r="P266">
        <v>0.81562875145485902</v>
      </c>
      <c r="Q266">
        <v>0.90168664320719805</v>
      </c>
      <c r="R266" s="15">
        <v>0.34065389064449902</v>
      </c>
      <c r="S266" s="106">
        <v>3.2133312203627099E-2</v>
      </c>
      <c r="T266">
        <v>-1.19002614937575</v>
      </c>
      <c r="U266">
        <v>1.19002614937575</v>
      </c>
      <c r="V266">
        <v>1.58997259679562</v>
      </c>
      <c r="W266">
        <v>-9.2899999999999991</v>
      </c>
      <c r="X266">
        <v>3.15</v>
      </c>
      <c r="Y266">
        <v>362787</v>
      </c>
      <c r="Z266">
        <v>15773</v>
      </c>
      <c r="AA266">
        <v>0.83</v>
      </c>
      <c r="AB266">
        <v>23</v>
      </c>
      <c r="AC266">
        <v>14</v>
      </c>
      <c r="AD266">
        <v>9</v>
      </c>
      <c r="AE266">
        <v>60.87</v>
      </c>
      <c r="AF266">
        <v>11</v>
      </c>
      <c r="AG266">
        <v>11</v>
      </c>
      <c r="AH266">
        <v>6</v>
      </c>
      <c r="AI266">
        <v>6</v>
      </c>
    </row>
    <row r="267" spans="1:35" x14ac:dyDescent="0.2">
      <c r="A267" s="102">
        <v>2372</v>
      </c>
      <c r="B267">
        <v>2331</v>
      </c>
      <c r="C267" s="106" t="s">
        <v>1355</v>
      </c>
      <c r="D267" s="106" t="s">
        <v>1224</v>
      </c>
      <c r="E267">
        <v>5100</v>
      </c>
      <c r="F267">
        <v>5050</v>
      </c>
      <c r="G267">
        <v>200</v>
      </c>
      <c r="H267" s="106" t="s">
        <v>1210</v>
      </c>
      <c r="I267">
        <v>3197</v>
      </c>
      <c r="J267" s="106" t="s">
        <v>621</v>
      </c>
      <c r="K267" s="106" t="s">
        <v>1235</v>
      </c>
      <c r="L267">
        <v>1631</v>
      </c>
      <c r="M267">
        <v>1618</v>
      </c>
      <c r="N267">
        <v>600</v>
      </c>
      <c r="O267" s="106" t="s">
        <v>1213</v>
      </c>
      <c r="P267">
        <v>0.87493893773547904</v>
      </c>
      <c r="Q267">
        <v>0.81458397959384499</v>
      </c>
      <c r="R267">
        <v>0.13813318921145501</v>
      </c>
      <c r="S267" s="15">
        <v>8.86601629558183E-2</v>
      </c>
      <c r="T267">
        <v>2.8064479529944801</v>
      </c>
      <c r="U267">
        <v>2.8064479529944801</v>
      </c>
      <c r="V267">
        <v>2.7811748642986802</v>
      </c>
      <c r="W267">
        <v>11.28</v>
      </c>
      <c r="X267">
        <v>3.88</v>
      </c>
      <c r="Y267">
        <v>361165</v>
      </c>
      <c r="Z267">
        <v>27782</v>
      </c>
      <c r="AA267">
        <v>1.42</v>
      </c>
      <c r="AB267">
        <v>13</v>
      </c>
      <c r="AC267">
        <v>10</v>
      </c>
      <c r="AD267">
        <v>3</v>
      </c>
      <c r="AE267">
        <v>76.92</v>
      </c>
      <c r="AF267">
        <v>10</v>
      </c>
      <c r="AG267">
        <v>8</v>
      </c>
      <c r="AH267">
        <v>1</v>
      </c>
      <c r="AI267">
        <v>4</v>
      </c>
    </row>
    <row r="268" spans="1:35" x14ac:dyDescent="0.2">
      <c r="A268" s="102">
        <v>508</v>
      </c>
      <c r="B268">
        <v>3289</v>
      </c>
      <c r="C268" s="106" t="s">
        <v>625</v>
      </c>
      <c r="D268" s="106" t="s">
        <v>1231</v>
      </c>
      <c r="E268">
        <v>697</v>
      </c>
      <c r="F268">
        <v>681</v>
      </c>
      <c r="G268">
        <v>900</v>
      </c>
      <c r="H268" s="106" t="s">
        <v>1210</v>
      </c>
      <c r="I268">
        <v>6028</v>
      </c>
      <c r="J268" s="106" t="s">
        <v>549</v>
      </c>
      <c r="K268" s="106" t="s">
        <v>1224</v>
      </c>
      <c r="L268">
        <v>6410</v>
      </c>
      <c r="M268">
        <v>6420</v>
      </c>
      <c r="N268">
        <v>100</v>
      </c>
      <c r="O268" s="106" t="s">
        <v>1213</v>
      </c>
      <c r="P268">
        <v>0.72366222010532499</v>
      </c>
      <c r="Q268">
        <v>0.91071482453130104</v>
      </c>
      <c r="R268">
        <v>0.25901720588595301</v>
      </c>
      <c r="S268">
        <v>6.48394866229971E-2</v>
      </c>
      <c r="T268">
        <v>2.22822618868492</v>
      </c>
      <c r="U268">
        <v>2.22822618868492</v>
      </c>
      <c r="V268">
        <v>2.2260878711026399</v>
      </c>
      <c r="W268">
        <v>5.21</v>
      </c>
      <c r="X268">
        <v>4.53</v>
      </c>
      <c r="Y268">
        <v>360612</v>
      </c>
      <c r="Z268">
        <v>30051</v>
      </c>
      <c r="AA268">
        <v>1.47</v>
      </c>
      <c r="AB268">
        <v>12</v>
      </c>
      <c r="AC268">
        <v>9</v>
      </c>
      <c r="AD268">
        <v>3</v>
      </c>
      <c r="AE268">
        <v>75</v>
      </c>
      <c r="AF268">
        <v>11</v>
      </c>
      <c r="AG268">
        <v>7</v>
      </c>
      <c r="AH268">
        <v>1</v>
      </c>
      <c r="AI268">
        <v>4</v>
      </c>
    </row>
    <row r="269" spans="1:35" x14ac:dyDescent="0.2">
      <c r="A269" s="102">
        <v>2078</v>
      </c>
      <c r="B269">
        <v>7272</v>
      </c>
      <c r="C269" s="106" t="s">
        <v>1411</v>
      </c>
      <c r="D269" s="106" t="s">
        <v>1227</v>
      </c>
      <c r="E269">
        <v>1735</v>
      </c>
      <c r="F269">
        <v>1728</v>
      </c>
      <c r="G269">
        <v>600</v>
      </c>
      <c r="H269" s="106" t="s">
        <v>1213</v>
      </c>
      <c r="I269">
        <v>9787</v>
      </c>
      <c r="J269" s="106" t="s">
        <v>1608</v>
      </c>
      <c r="K269" s="106" t="s">
        <v>1224</v>
      </c>
      <c r="L269">
        <v>3330</v>
      </c>
      <c r="M269">
        <v>3290</v>
      </c>
      <c r="N269">
        <v>300</v>
      </c>
      <c r="O269" s="106" t="s">
        <v>1210</v>
      </c>
      <c r="P269">
        <v>0.80182782696268495</v>
      </c>
      <c r="Q269">
        <v>0.82948229412502705</v>
      </c>
      <c r="R269" s="15">
        <v>0.373268858480029</v>
      </c>
      <c r="S269" s="15">
        <v>2.5919366920938901E-2</v>
      </c>
      <c r="T269">
        <v>-1.46874330983472</v>
      </c>
      <c r="U269">
        <v>1.46874330983472</v>
      </c>
      <c r="V269">
        <v>1.55178404554063</v>
      </c>
      <c r="W269">
        <v>-7.27</v>
      </c>
      <c r="X269">
        <v>5.05</v>
      </c>
      <c r="Y269">
        <v>359137</v>
      </c>
      <c r="Z269">
        <v>25653</v>
      </c>
      <c r="AA269">
        <v>1.4</v>
      </c>
      <c r="AB269">
        <v>14</v>
      </c>
      <c r="AC269">
        <v>9</v>
      </c>
      <c r="AD269">
        <v>5</v>
      </c>
      <c r="AE269">
        <v>64.290000000000006</v>
      </c>
      <c r="AF269">
        <v>12</v>
      </c>
      <c r="AG269">
        <v>8</v>
      </c>
      <c r="AH269">
        <v>3</v>
      </c>
      <c r="AI269">
        <v>3</v>
      </c>
    </row>
    <row r="270" spans="1:35" x14ac:dyDescent="0.2">
      <c r="A270" s="102">
        <v>2407</v>
      </c>
      <c r="B270">
        <v>5714</v>
      </c>
      <c r="C270" s="106" t="s">
        <v>698</v>
      </c>
      <c r="D270" s="106" t="s">
        <v>1225</v>
      </c>
      <c r="E270">
        <v>3570</v>
      </c>
      <c r="F270">
        <v>3565</v>
      </c>
      <c r="G270">
        <v>300</v>
      </c>
      <c r="H270" s="106" t="s">
        <v>1210</v>
      </c>
      <c r="I270">
        <v>8905</v>
      </c>
      <c r="J270" s="106" t="s">
        <v>1474</v>
      </c>
      <c r="K270" s="106" t="s">
        <v>1231</v>
      </c>
      <c r="L270">
        <v>1555</v>
      </c>
      <c r="M270">
        <v>1531</v>
      </c>
      <c r="N270">
        <v>700</v>
      </c>
      <c r="O270" s="106" t="s">
        <v>1213</v>
      </c>
      <c r="P270">
        <v>0.76539628813582405</v>
      </c>
      <c r="Q270">
        <v>0.81254056953319698</v>
      </c>
      <c r="R270">
        <v>0.300565482611653</v>
      </c>
      <c r="S270" s="15">
        <v>3.1225408969999799E-2</v>
      </c>
      <c r="T270">
        <v>1.8702498520739399</v>
      </c>
      <c r="U270">
        <v>1.8702498520739399</v>
      </c>
      <c r="V270">
        <v>1.3358363369091899</v>
      </c>
      <c r="W270">
        <v>6.45</v>
      </c>
      <c r="X270">
        <v>0.21</v>
      </c>
      <c r="Y270">
        <v>358976</v>
      </c>
      <c r="Z270">
        <v>23932</v>
      </c>
      <c r="AA270">
        <v>1.33</v>
      </c>
      <c r="AB270">
        <v>15</v>
      </c>
      <c r="AC270">
        <v>9</v>
      </c>
      <c r="AD270">
        <v>6</v>
      </c>
      <c r="AE270">
        <v>60</v>
      </c>
      <c r="AF270">
        <v>12</v>
      </c>
      <c r="AG270">
        <v>9</v>
      </c>
      <c r="AH270">
        <v>0</v>
      </c>
      <c r="AI270">
        <v>6</v>
      </c>
    </row>
    <row r="271" spans="1:35" x14ac:dyDescent="0.2">
      <c r="A271" s="102">
        <v>1538</v>
      </c>
      <c r="B271">
        <v>4536</v>
      </c>
      <c r="C271" s="106" t="s">
        <v>1488</v>
      </c>
      <c r="D271" s="106" t="s">
        <v>1232</v>
      </c>
      <c r="E271">
        <v>1782</v>
      </c>
      <c r="F271">
        <v>1732</v>
      </c>
      <c r="G271">
        <v>600</v>
      </c>
      <c r="H271" s="106" t="s">
        <v>1210</v>
      </c>
      <c r="I271">
        <v>6925</v>
      </c>
      <c r="J271" s="106" t="s">
        <v>1603</v>
      </c>
      <c r="K271" s="106" t="s">
        <v>1215</v>
      </c>
      <c r="L271">
        <v>1345</v>
      </c>
      <c r="M271">
        <v>1350</v>
      </c>
      <c r="N271">
        <v>800</v>
      </c>
      <c r="O271" s="106" t="s">
        <v>1213</v>
      </c>
      <c r="P271">
        <v>0.78775147557404301</v>
      </c>
      <c r="Q271">
        <v>0.85726529113882999</v>
      </c>
      <c r="R271">
        <v>5.6817395152351603E-2</v>
      </c>
      <c r="S271" s="106">
        <v>5.1326318235419402E-2</v>
      </c>
      <c r="T271">
        <v>0.30528093569689502</v>
      </c>
      <c r="U271">
        <v>0.30528093569689502</v>
      </c>
      <c r="V271">
        <v>1.20049412902722</v>
      </c>
      <c r="W271">
        <v>1.1200000000000001</v>
      </c>
      <c r="X271">
        <v>3.93</v>
      </c>
      <c r="Y271">
        <v>358832</v>
      </c>
      <c r="Z271">
        <v>22427</v>
      </c>
      <c r="AA271">
        <v>1.08</v>
      </c>
      <c r="AB271">
        <v>16</v>
      </c>
      <c r="AC271">
        <v>10</v>
      </c>
      <c r="AD271">
        <v>6</v>
      </c>
      <c r="AE271">
        <v>62.5</v>
      </c>
      <c r="AF271">
        <v>10</v>
      </c>
      <c r="AG271">
        <v>8</v>
      </c>
      <c r="AH271">
        <v>4</v>
      </c>
      <c r="AI271">
        <v>4</v>
      </c>
    </row>
    <row r="272" spans="1:35" x14ac:dyDescent="0.2">
      <c r="A272" s="102">
        <v>2379</v>
      </c>
      <c r="B272">
        <v>2503</v>
      </c>
      <c r="C272" s="106" t="s">
        <v>1981</v>
      </c>
      <c r="D272" s="106" t="s">
        <v>1237</v>
      </c>
      <c r="E272">
        <v>2109</v>
      </c>
      <c r="F272">
        <v>2075</v>
      </c>
      <c r="G272">
        <v>400</v>
      </c>
      <c r="H272" s="106" t="s">
        <v>1213</v>
      </c>
      <c r="I272">
        <v>4502</v>
      </c>
      <c r="J272" s="106" t="s">
        <v>1476</v>
      </c>
      <c r="K272" s="106" t="s">
        <v>1232</v>
      </c>
      <c r="L272">
        <v>3840</v>
      </c>
      <c r="M272">
        <v>3763</v>
      </c>
      <c r="N272">
        <v>200</v>
      </c>
      <c r="O272" s="106" t="s">
        <v>1210</v>
      </c>
      <c r="P272">
        <v>0.85082706450172896</v>
      </c>
      <c r="Q272">
        <v>0.813919667448467</v>
      </c>
      <c r="R272" s="106">
        <v>0.13528154923451</v>
      </c>
      <c r="S272">
        <v>4.6843100392384698E-3</v>
      </c>
      <c r="T272">
        <v>-0.498386806416593</v>
      </c>
      <c r="U272">
        <v>0.498386806416593</v>
      </c>
      <c r="V272">
        <v>0.70493226577888002</v>
      </c>
      <c r="W272">
        <v>-1.29</v>
      </c>
      <c r="X272">
        <v>10.28</v>
      </c>
      <c r="Y272">
        <v>358563</v>
      </c>
      <c r="Z272">
        <v>19920</v>
      </c>
      <c r="AA272">
        <v>0.88</v>
      </c>
      <c r="AB272">
        <v>18</v>
      </c>
      <c r="AC272">
        <v>12</v>
      </c>
      <c r="AD272">
        <v>6</v>
      </c>
      <c r="AE272">
        <v>66.67</v>
      </c>
      <c r="AF272">
        <v>11</v>
      </c>
      <c r="AG272">
        <v>9</v>
      </c>
      <c r="AH272">
        <v>4</v>
      </c>
      <c r="AI272">
        <v>5</v>
      </c>
    </row>
    <row r="273" spans="1:35" x14ac:dyDescent="0.2">
      <c r="A273" s="102">
        <v>2111</v>
      </c>
      <c r="B273">
        <v>6301</v>
      </c>
      <c r="C273" s="106" t="s">
        <v>53</v>
      </c>
      <c r="D273" s="106" t="s">
        <v>1222</v>
      </c>
      <c r="E273">
        <v>2178</v>
      </c>
      <c r="F273">
        <v>2182.5</v>
      </c>
      <c r="G273">
        <v>500</v>
      </c>
      <c r="H273" s="106" t="s">
        <v>1210</v>
      </c>
      <c r="I273">
        <v>8012</v>
      </c>
      <c r="J273" s="106" t="s">
        <v>1427</v>
      </c>
      <c r="K273" s="106" t="s">
        <v>1217</v>
      </c>
      <c r="L273">
        <v>1309</v>
      </c>
      <c r="M273">
        <v>1297</v>
      </c>
      <c r="N273">
        <v>800</v>
      </c>
      <c r="O273" s="106" t="s">
        <v>1213</v>
      </c>
      <c r="P273">
        <v>0.95608304139342004</v>
      </c>
      <c r="Q273">
        <v>0.82704422859023097</v>
      </c>
      <c r="R273">
        <v>3.2563781168127602E-2</v>
      </c>
      <c r="S273">
        <v>1.8884301892148101E-2</v>
      </c>
      <c r="T273">
        <v>2.3640399806110701</v>
      </c>
      <c r="U273">
        <v>2.3640399806110701</v>
      </c>
      <c r="V273">
        <v>0.91275566937528396</v>
      </c>
      <c r="W273">
        <v>4.1100000000000003</v>
      </c>
      <c r="X273">
        <v>4.92</v>
      </c>
      <c r="Y273">
        <v>357927</v>
      </c>
      <c r="Z273">
        <v>22370</v>
      </c>
      <c r="AA273">
        <v>1.18</v>
      </c>
      <c r="AB273">
        <v>16</v>
      </c>
      <c r="AC273">
        <v>11</v>
      </c>
      <c r="AD273">
        <v>5</v>
      </c>
      <c r="AE273">
        <v>68.75</v>
      </c>
      <c r="AF273">
        <v>12</v>
      </c>
      <c r="AG273">
        <v>8</v>
      </c>
      <c r="AH273">
        <v>3</v>
      </c>
      <c r="AI273">
        <v>5</v>
      </c>
    </row>
    <row r="274" spans="1:35" x14ac:dyDescent="0.2">
      <c r="A274" s="102">
        <v>658</v>
      </c>
      <c r="B274">
        <v>1802</v>
      </c>
      <c r="C274" s="106" t="s">
        <v>1413</v>
      </c>
      <c r="D274" s="106" t="s">
        <v>1220</v>
      </c>
      <c r="E274">
        <v>1102</v>
      </c>
      <c r="F274">
        <v>1089</v>
      </c>
      <c r="G274">
        <v>1000</v>
      </c>
      <c r="H274" s="106" t="s">
        <v>1210</v>
      </c>
      <c r="I274">
        <v>5714</v>
      </c>
      <c r="J274" s="106" t="s">
        <v>698</v>
      </c>
      <c r="K274" s="106" t="s">
        <v>1225</v>
      </c>
      <c r="L274">
        <v>3570</v>
      </c>
      <c r="M274">
        <v>3565</v>
      </c>
      <c r="N274">
        <v>300</v>
      </c>
      <c r="O274" s="106" t="s">
        <v>1213</v>
      </c>
      <c r="P274">
        <v>0.77183555919744595</v>
      </c>
      <c r="Q274">
        <v>0.90303329708302404</v>
      </c>
      <c r="R274">
        <v>0.122056908551086</v>
      </c>
      <c r="S274">
        <v>2.83232371501877E-2</v>
      </c>
      <c r="T274">
        <v>0.462697041144921</v>
      </c>
      <c r="U274">
        <v>0.462697041144921</v>
      </c>
      <c r="V274">
        <v>0.78167252558276001</v>
      </c>
      <c r="W274">
        <v>1.1599999999999999</v>
      </c>
      <c r="X274">
        <v>1.82</v>
      </c>
      <c r="Y274">
        <v>357687</v>
      </c>
      <c r="Z274">
        <v>19872</v>
      </c>
      <c r="AA274">
        <v>1.06</v>
      </c>
      <c r="AB274">
        <v>18</v>
      </c>
      <c r="AC274">
        <v>12</v>
      </c>
      <c r="AD274">
        <v>6</v>
      </c>
      <c r="AE274">
        <v>66.67</v>
      </c>
      <c r="AF274">
        <v>12</v>
      </c>
      <c r="AG274">
        <v>11</v>
      </c>
      <c r="AH274">
        <v>3</v>
      </c>
      <c r="AI274">
        <v>4</v>
      </c>
    </row>
    <row r="275" spans="1:35" x14ac:dyDescent="0.2">
      <c r="A275" s="102">
        <v>1810</v>
      </c>
      <c r="B275">
        <v>7202</v>
      </c>
      <c r="C275" s="106" t="s">
        <v>764</v>
      </c>
      <c r="D275" s="106" t="s">
        <v>1227</v>
      </c>
      <c r="E275">
        <v>1021</v>
      </c>
      <c r="F275">
        <v>1016</v>
      </c>
      <c r="G275">
        <v>1000</v>
      </c>
      <c r="H275" s="106" t="s">
        <v>1213</v>
      </c>
      <c r="I275">
        <v>8086</v>
      </c>
      <c r="J275" s="106" t="s">
        <v>1487</v>
      </c>
      <c r="K275" s="106" t="s">
        <v>1219</v>
      </c>
      <c r="L275">
        <v>1160</v>
      </c>
      <c r="M275">
        <v>1150</v>
      </c>
      <c r="N275">
        <v>900</v>
      </c>
      <c r="O275" s="106" t="s">
        <v>1210</v>
      </c>
      <c r="P275">
        <v>0.84169064032492102</v>
      </c>
      <c r="Q275">
        <v>0.84368953162343097</v>
      </c>
      <c r="R275">
        <v>0.27172757146083898</v>
      </c>
      <c r="S275">
        <v>8.2310640557967399E-2</v>
      </c>
      <c r="T275">
        <v>-1.3854243349200901</v>
      </c>
      <c r="U275">
        <v>1.3854243349200901</v>
      </c>
      <c r="V275">
        <v>1.5066623325269199</v>
      </c>
      <c r="W275">
        <v>-8.94</v>
      </c>
      <c r="X275">
        <v>1.84</v>
      </c>
      <c r="Y275">
        <v>357355</v>
      </c>
      <c r="Z275">
        <v>22335</v>
      </c>
      <c r="AA275">
        <v>1.0900000000000001</v>
      </c>
      <c r="AB275">
        <v>16</v>
      </c>
      <c r="AC275">
        <v>12</v>
      </c>
      <c r="AD275">
        <v>4</v>
      </c>
      <c r="AE275">
        <v>75</v>
      </c>
      <c r="AF275">
        <v>12</v>
      </c>
      <c r="AG275">
        <v>8</v>
      </c>
      <c r="AH275">
        <v>2</v>
      </c>
      <c r="AI275">
        <v>6</v>
      </c>
    </row>
    <row r="276" spans="1:35" x14ac:dyDescent="0.2">
      <c r="A276" s="102">
        <v>1963</v>
      </c>
      <c r="B276">
        <v>1942</v>
      </c>
      <c r="C276" s="106" t="s">
        <v>1616</v>
      </c>
      <c r="D276" s="106" t="s">
        <v>1220</v>
      </c>
      <c r="E276">
        <v>921</v>
      </c>
      <c r="F276">
        <v>915</v>
      </c>
      <c r="G276">
        <v>800</v>
      </c>
      <c r="H276" s="106" t="s">
        <v>1213</v>
      </c>
      <c r="I276">
        <v>6592</v>
      </c>
      <c r="J276" s="106" t="s">
        <v>1431</v>
      </c>
      <c r="K276" s="106" t="s">
        <v>1215</v>
      </c>
      <c r="L276">
        <v>3790</v>
      </c>
      <c r="M276">
        <v>3745</v>
      </c>
      <c r="N276">
        <v>200</v>
      </c>
      <c r="O276" s="106" t="s">
        <v>1210</v>
      </c>
      <c r="P276">
        <v>0.663608592873565</v>
      </c>
      <c r="Q276">
        <v>0.83549689852684095</v>
      </c>
      <c r="R276">
        <v>0.20055052992046599</v>
      </c>
      <c r="S276">
        <v>8.7892342583132901E-2</v>
      </c>
      <c r="T276">
        <v>-0.40280437969821797</v>
      </c>
      <c r="U276">
        <v>0.40280437969821797</v>
      </c>
      <c r="V276">
        <v>0.42618777037343097</v>
      </c>
      <c r="W276">
        <v>-1.44</v>
      </c>
      <c r="X276">
        <v>2.27</v>
      </c>
      <c r="Y276">
        <v>357279</v>
      </c>
      <c r="Z276">
        <v>21016</v>
      </c>
      <c r="AA276">
        <v>1.35</v>
      </c>
      <c r="AB276">
        <v>17</v>
      </c>
      <c r="AC276">
        <v>12</v>
      </c>
      <c r="AD276">
        <v>5</v>
      </c>
      <c r="AE276">
        <v>70.59</v>
      </c>
      <c r="AF276">
        <v>13</v>
      </c>
      <c r="AG276">
        <v>8</v>
      </c>
      <c r="AH276">
        <v>2</v>
      </c>
      <c r="AI276">
        <v>7</v>
      </c>
    </row>
    <row r="277" spans="1:35" x14ac:dyDescent="0.2">
      <c r="A277" s="102">
        <v>1938</v>
      </c>
      <c r="B277">
        <v>7321</v>
      </c>
      <c r="C277" s="106" t="s">
        <v>1409</v>
      </c>
      <c r="D277" s="106" t="s">
        <v>1265</v>
      </c>
      <c r="E277">
        <v>514</v>
      </c>
      <c r="F277">
        <v>508</v>
      </c>
      <c r="G277">
        <v>2100</v>
      </c>
      <c r="H277" s="106" t="s">
        <v>1210</v>
      </c>
      <c r="I277">
        <v>9716</v>
      </c>
      <c r="J277" s="106" t="s">
        <v>1406</v>
      </c>
      <c r="K277" s="106" t="s">
        <v>1224</v>
      </c>
      <c r="L277">
        <v>966</v>
      </c>
      <c r="M277">
        <v>983</v>
      </c>
      <c r="N277">
        <v>1100</v>
      </c>
      <c r="O277" s="106" t="s">
        <v>1213</v>
      </c>
      <c r="P277">
        <v>0.95397620994537602</v>
      </c>
      <c r="Q277">
        <v>0.837229106953161</v>
      </c>
      <c r="R277" s="106">
        <v>0.22323404102066099</v>
      </c>
      <c r="S277" s="106">
        <v>5.9811601941094604E-3</v>
      </c>
      <c r="T277">
        <v>1.25413525918021</v>
      </c>
      <c r="U277">
        <v>1.25413525918021</v>
      </c>
      <c r="V277">
        <v>0.874992092049098</v>
      </c>
      <c r="W277">
        <v>4.07</v>
      </c>
      <c r="X277">
        <v>1.34</v>
      </c>
      <c r="Y277">
        <v>356816</v>
      </c>
      <c r="Z277">
        <v>44602</v>
      </c>
      <c r="AA277">
        <v>2.17</v>
      </c>
      <c r="AB277">
        <v>8</v>
      </c>
      <c r="AC277">
        <v>7</v>
      </c>
      <c r="AD277">
        <v>1</v>
      </c>
      <c r="AE277">
        <v>87.5</v>
      </c>
      <c r="AF277">
        <v>9</v>
      </c>
      <c r="AG277">
        <v>6</v>
      </c>
      <c r="AH277">
        <v>1</v>
      </c>
      <c r="AI277">
        <v>1</v>
      </c>
    </row>
    <row r="278" spans="1:35" x14ac:dyDescent="0.2">
      <c r="A278" s="102">
        <v>1991</v>
      </c>
      <c r="B278">
        <v>1332</v>
      </c>
      <c r="C278" s="106" t="s">
        <v>1600</v>
      </c>
      <c r="D278" s="106" t="s">
        <v>1326</v>
      </c>
      <c r="E278">
        <v>514</v>
      </c>
      <c r="F278">
        <v>511</v>
      </c>
      <c r="G278">
        <v>2100</v>
      </c>
      <c r="H278" s="106" t="s">
        <v>1210</v>
      </c>
      <c r="I278">
        <v>9716</v>
      </c>
      <c r="J278" s="106" t="s">
        <v>1406</v>
      </c>
      <c r="K278" s="106" t="s">
        <v>1224</v>
      </c>
      <c r="L278">
        <v>966</v>
      </c>
      <c r="M278">
        <v>983</v>
      </c>
      <c r="N278">
        <v>1100</v>
      </c>
      <c r="O278" s="106" t="s">
        <v>1213</v>
      </c>
      <c r="P278">
        <v>0.86962429208650804</v>
      </c>
      <c r="Q278">
        <v>0.83398254348789702</v>
      </c>
      <c r="R278" s="106">
        <v>1.7698924298673001E-2</v>
      </c>
      <c r="S278" s="15">
        <v>1.2031535868294E-2</v>
      </c>
      <c r="T278">
        <v>2.4378414385376002</v>
      </c>
      <c r="U278">
        <v>2.4378414385376002</v>
      </c>
      <c r="V278">
        <v>2.7754251398477199</v>
      </c>
      <c r="W278">
        <v>10.89</v>
      </c>
      <c r="X278">
        <v>0.76</v>
      </c>
      <c r="Y278">
        <v>356514</v>
      </c>
      <c r="Z278">
        <v>23768</v>
      </c>
      <c r="AA278">
        <v>1.1499999999999999</v>
      </c>
      <c r="AB278">
        <v>15</v>
      </c>
      <c r="AC278">
        <v>9</v>
      </c>
      <c r="AD278">
        <v>6</v>
      </c>
      <c r="AE278">
        <v>60</v>
      </c>
      <c r="AF278">
        <v>11</v>
      </c>
      <c r="AG278">
        <v>8</v>
      </c>
      <c r="AH278">
        <v>3</v>
      </c>
      <c r="AI278">
        <v>4</v>
      </c>
    </row>
    <row r="279" spans="1:35" x14ac:dyDescent="0.2">
      <c r="A279" s="102">
        <v>2545</v>
      </c>
      <c r="B279">
        <v>4917</v>
      </c>
      <c r="C279" s="106" t="s">
        <v>1534</v>
      </c>
      <c r="D279" s="106" t="s">
        <v>1234</v>
      </c>
      <c r="E279">
        <v>2338</v>
      </c>
      <c r="F279">
        <v>2306</v>
      </c>
      <c r="G279">
        <v>500</v>
      </c>
      <c r="H279" s="106" t="s">
        <v>1213</v>
      </c>
      <c r="I279">
        <v>8316</v>
      </c>
      <c r="J279" s="106" t="s">
        <v>1423</v>
      </c>
      <c r="K279" s="106" t="s">
        <v>1265</v>
      </c>
      <c r="L279">
        <v>3462</v>
      </c>
      <c r="M279">
        <v>3484</v>
      </c>
      <c r="N279">
        <v>300</v>
      </c>
      <c r="O279" s="106" t="s">
        <v>1210</v>
      </c>
      <c r="P279">
        <v>0.85221105599390201</v>
      </c>
      <c r="Q279">
        <v>0.80529812356784503</v>
      </c>
      <c r="R279" s="106">
        <v>0.46582224670075201</v>
      </c>
      <c r="S279" s="106">
        <v>9.9073583622669107E-3</v>
      </c>
      <c r="T279">
        <v>-1.89960185008786</v>
      </c>
      <c r="U279">
        <v>1.89960185008786</v>
      </c>
      <c r="V279">
        <v>1.4514272078632799</v>
      </c>
      <c r="W279">
        <v>-9.4700000000000006</v>
      </c>
      <c r="X279">
        <v>10.31</v>
      </c>
      <c r="Y279">
        <v>356363</v>
      </c>
      <c r="Z279">
        <v>50909</v>
      </c>
      <c r="AA279">
        <v>2.94</v>
      </c>
      <c r="AB279">
        <v>7</v>
      </c>
      <c r="AC279">
        <v>7</v>
      </c>
      <c r="AD279">
        <v>0</v>
      </c>
      <c r="AE279">
        <v>100</v>
      </c>
      <c r="AF279">
        <v>11</v>
      </c>
      <c r="AG279">
        <v>6</v>
      </c>
      <c r="AH279">
        <v>0</v>
      </c>
      <c r="AI279">
        <v>1</v>
      </c>
    </row>
    <row r="280" spans="1:35" x14ac:dyDescent="0.2">
      <c r="A280" s="102">
        <v>959</v>
      </c>
      <c r="B280">
        <v>4543</v>
      </c>
      <c r="C280" s="106" t="s">
        <v>667</v>
      </c>
      <c r="D280" s="106" t="s">
        <v>1219</v>
      </c>
      <c r="E280">
        <v>3456</v>
      </c>
      <c r="F280">
        <v>3478</v>
      </c>
      <c r="G280">
        <v>300</v>
      </c>
      <c r="H280" s="106" t="s">
        <v>1213</v>
      </c>
      <c r="I280">
        <v>8031</v>
      </c>
      <c r="J280" s="106" t="s">
        <v>812</v>
      </c>
      <c r="K280" s="106" t="s">
        <v>1217</v>
      </c>
      <c r="L280">
        <v>1806.5</v>
      </c>
      <c r="M280">
        <v>1783.5</v>
      </c>
      <c r="N280">
        <v>600</v>
      </c>
      <c r="O280" s="106" t="s">
        <v>1210</v>
      </c>
      <c r="P280">
        <v>0.81386732196031597</v>
      </c>
      <c r="Q280">
        <v>0.88760090589200602</v>
      </c>
      <c r="R280" s="15">
        <v>4.9467651743159501E-2</v>
      </c>
      <c r="S280">
        <v>2.7787561030508001E-2</v>
      </c>
      <c r="T280">
        <v>-0.931453911010243</v>
      </c>
      <c r="U280">
        <v>0.931453911010243</v>
      </c>
      <c r="V280">
        <v>1.59569136302342</v>
      </c>
      <c r="W280">
        <v>-1.69</v>
      </c>
      <c r="X280">
        <v>2.56</v>
      </c>
      <c r="Y280">
        <v>355980</v>
      </c>
      <c r="Z280">
        <v>20940</v>
      </c>
      <c r="AA280">
        <v>1.1399999999999999</v>
      </c>
      <c r="AB280">
        <v>17</v>
      </c>
      <c r="AC280">
        <v>13</v>
      </c>
      <c r="AD280">
        <v>4</v>
      </c>
      <c r="AE280">
        <v>76.47</v>
      </c>
      <c r="AF280">
        <v>12</v>
      </c>
      <c r="AG280">
        <v>10</v>
      </c>
      <c r="AH280">
        <v>2</v>
      </c>
      <c r="AI280">
        <v>5</v>
      </c>
    </row>
    <row r="281" spans="1:35" x14ac:dyDescent="0.2">
      <c r="A281" s="102">
        <v>2149</v>
      </c>
      <c r="B281">
        <v>3291</v>
      </c>
      <c r="C281" s="106" t="s">
        <v>56</v>
      </c>
      <c r="D281" s="106" t="s">
        <v>1231</v>
      </c>
      <c r="E281">
        <v>1476</v>
      </c>
      <c r="F281">
        <v>1459</v>
      </c>
      <c r="G281">
        <v>700</v>
      </c>
      <c r="H281" s="106" t="s">
        <v>1213</v>
      </c>
      <c r="I281">
        <v>6301</v>
      </c>
      <c r="J281" s="106" t="s">
        <v>53</v>
      </c>
      <c r="K281" s="106" t="s">
        <v>1222</v>
      </c>
      <c r="L281">
        <v>2178</v>
      </c>
      <c r="M281">
        <v>2182.5</v>
      </c>
      <c r="N281">
        <v>500</v>
      </c>
      <c r="O281" s="106" t="s">
        <v>1210</v>
      </c>
      <c r="P281">
        <v>0.90265214565228002</v>
      </c>
      <c r="Q281">
        <v>0.825271770271503</v>
      </c>
      <c r="R281" s="15">
        <v>6.9647341331253595E-2</v>
      </c>
      <c r="S281">
        <v>2.34315988265466E-2</v>
      </c>
      <c r="T281">
        <v>-2.4632029313028099</v>
      </c>
      <c r="U281">
        <v>2.4632029313028099</v>
      </c>
      <c r="V281">
        <v>1.8839569218872201</v>
      </c>
      <c r="W281">
        <v>-9.34</v>
      </c>
      <c r="X281">
        <v>6.41</v>
      </c>
      <c r="Y281">
        <v>355682</v>
      </c>
      <c r="Z281">
        <v>17784</v>
      </c>
      <c r="AA281">
        <v>0.94</v>
      </c>
      <c r="AB281">
        <v>20</v>
      </c>
      <c r="AC281">
        <v>15</v>
      </c>
      <c r="AD281">
        <v>5</v>
      </c>
      <c r="AE281">
        <v>75</v>
      </c>
      <c r="AF281">
        <v>10</v>
      </c>
      <c r="AG281">
        <v>11</v>
      </c>
      <c r="AH281">
        <v>4</v>
      </c>
      <c r="AI281">
        <v>5</v>
      </c>
    </row>
    <row r="282" spans="1:35" x14ac:dyDescent="0.2">
      <c r="A282" s="102">
        <v>1779</v>
      </c>
      <c r="B282">
        <v>3289</v>
      </c>
      <c r="C282" s="106" t="s">
        <v>625</v>
      </c>
      <c r="D282" s="106" t="s">
        <v>1231</v>
      </c>
      <c r="E282">
        <v>697</v>
      </c>
      <c r="F282">
        <v>681</v>
      </c>
      <c r="G282">
        <v>1400</v>
      </c>
      <c r="H282" s="106" t="s">
        <v>1213</v>
      </c>
      <c r="I282">
        <v>4185</v>
      </c>
      <c r="J282" s="106" t="s">
        <v>1595</v>
      </c>
      <c r="K282" s="106" t="s">
        <v>1234</v>
      </c>
      <c r="L282">
        <v>1941</v>
      </c>
      <c r="M282">
        <v>1900</v>
      </c>
      <c r="N282">
        <v>500</v>
      </c>
      <c r="O282" s="106" t="s">
        <v>1210</v>
      </c>
      <c r="P282">
        <v>0.65268458842068899</v>
      </c>
      <c r="Q282">
        <v>0.84519626396146197</v>
      </c>
      <c r="R282">
        <v>2.2529586301925399E-2</v>
      </c>
      <c r="S282">
        <v>2.8112814249165501E-2</v>
      </c>
      <c r="T282">
        <v>-0.84972761569559796</v>
      </c>
      <c r="U282">
        <v>0.84972761569559796</v>
      </c>
      <c r="V282">
        <v>0.75128888993455201</v>
      </c>
      <c r="W282">
        <v>-3.13</v>
      </c>
      <c r="X282">
        <v>0.36</v>
      </c>
      <c r="Y282">
        <v>354440</v>
      </c>
      <c r="Z282">
        <v>23629</v>
      </c>
      <c r="AA282">
        <v>1.17</v>
      </c>
      <c r="AB282">
        <v>15</v>
      </c>
      <c r="AC282">
        <v>10</v>
      </c>
      <c r="AD282">
        <v>5</v>
      </c>
      <c r="AE282">
        <v>66.67</v>
      </c>
      <c r="AF282">
        <v>12</v>
      </c>
      <c r="AG282">
        <v>6</v>
      </c>
      <c r="AH282">
        <v>1</v>
      </c>
      <c r="AI282">
        <v>8</v>
      </c>
    </row>
    <row r="283" spans="1:35" x14ac:dyDescent="0.2">
      <c r="A283" s="102">
        <v>2259</v>
      </c>
      <c r="B283">
        <v>3048</v>
      </c>
      <c r="C283" s="106" t="s">
        <v>1516</v>
      </c>
      <c r="D283" s="106" t="s">
        <v>1235</v>
      </c>
      <c r="E283">
        <v>952</v>
      </c>
      <c r="F283">
        <v>953</v>
      </c>
      <c r="G283">
        <v>800</v>
      </c>
      <c r="H283" s="106" t="s">
        <v>1213</v>
      </c>
      <c r="I283">
        <v>8309</v>
      </c>
      <c r="J283" s="106" t="s">
        <v>845</v>
      </c>
      <c r="K283" s="106" t="s">
        <v>1265</v>
      </c>
      <c r="L283">
        <v>3704</v>
      </c>
      <c r="M283">
        <v>3700</v>
      </c>
      <c r="N283">
        <v>200</v>
      </c>
      <c r="O283" s="106" t="s">
        <v>1210</v>
      </c>
      <c r="P283">
        <v>0.79412997247731099</v>
      </c>
      <c r="Q283">
        <v>0.81943998053628297</v>
      </c>
      <c r="R283">
        <v>0.20523660804833299</v>
      </c>
      <c r="S283">
        <v>6.9961634218187298E-3</v>
      </c>
      <c r="T283">
        <v>-2.8380952519501501</v>
      </c>
      <c r="U283">
        <v>2.8380952519501501</v>
      </c>
      <c r="V283">
        <v>2.7034908387357701</v>
      </c>
      <c r="W283">
        <v>-13.04</v>
      </c>
      <c r="X283">
        <v>3.03</v>
      </c>
      <c r="Y283">
        <v>354128</v>
      </c>
      <c r="Z283">
        <v>19674</v>
      </c>
      <c r="AA283">
        <v>1.1299999999999999</v>
      </c>
      <c r="AB283">
        <v>18</v>
      </c>
      <c r="AC283">
        <v>13</v>
      </c>
      <c r="AD283">
        <v>5</v>
      </c>
      <c r="AE283">
        <v>72.22</v>
      </c>
      <c r="AF283">
        <v>11</v>
      </c>
      <c r="AG283">
        <v>10</v>
      </c>
      <c r="AH283">
        <v>2</v>
      </c>
      <c r="AI283">
        <v>6</v>
      </c>
    </row>
    <row r="284" spans="1:35" x14ac:dyDescent="0.2">
      <c r="A284" s="102">
        <v>16</v>
      </c>
      <c r="B284">
        <v>2379</v>
      </c>
      <c r="C284" s="106" t="s">
        <v>466</v>
      </c>
      <c r="D284" s="106" t="s">
        <v>1224</v>
      </c>
      <c r="E284">
        <v>2657</v>
      </c>
      <c r="F284">
        <v>2613</v>
      </c>
      <c r="G284">
        <v>400</v>
      </c>
      <c r="H284" s="106" t="s">
        <v>1213</v>
      </c>
      <c r="I284">
        <v>8585</v>
      </c>
      <c r="J284" s="106" t="s">
        <v>1630</v>
      </c>
      <c r="K284" s="106" t="s">
        <v>1216</v>
      </c>
      <c r="L284">
        <v>134</v>
      </c>
      <c r="M284">
        <v>133</v>
      </c>
      <c r="N284">
        <v>7900</v>
      </c>
      <c r="O284" s="106" t="s">
        <v>1210</v>
      </c>
      <c r="P284">
        <v>0.840248186349144</v>
      </c>
      <c r="Q284">
        <v>0.96658160075202204</v>
      </c>
      <c r="R284" s="15">
        <v>9.4526370742004207E-2</v>
      </c>
      <c r="S284" s="106">
        <v>2.2943921406624402E-3</v>
      </c>
      <c r="T284">
        <v>-0.30318333133702302</v>
      </c>
      <c r="U284">
        <v>0.30318333133702302</v>
      </c>
      <c r="V284">
        <v>0.61386118637366305</v>
      </c>
      <c r="W284">
        <v>-1.35</v>
      </c>
      <c r="X284">
        <v>0.53</v>
      </c>
      <c r="Y284">
        <v>353226</v>
      </c>
      <c r="Z284">
        <v>15358</v>
      </c>
      <c r="AA284">
        <v>0.8</v>
      </c>
      <c r="AB284">
        <v>23</v>
      </c>
      <c r="AC284">
        <v>16</v>
      </c>
      <c r="AD284">
        <v>7</v>
      </c>
      <c r="AE284">
        <v>69.569999999999993</v>
      </c>
      <c r="AF284">
        <v>9</v>
      </c>
      <c r="AG284">
        <v>14</v>
      </c>
      <c r="AH284">
        <v>4</v>
      </c>
      <c r="AI284">
        <v>5</v>
      </c>
    </row>
    <row r="285" spans="1:35" x14ac:dyDescent="0.2">
      <c r="A285" s="102">
        <v>1614</v>
      </c>
      <c r="B285">
        <v>1944</v>
      </c>
      <c r="C285" s="106" t="s">
        <v>1513</v>
      </c>
      <c r="D285" s="106" t="s">
        <v>1220</v>
      </c>
      <c r="E285">
        <v>1650</v>
      </c>
      <c r="F285">
        <v>1631</v>
      </c>
      <c r="G285">
        <v>700</v>
      </c>
      <c r="H285" s="106" t="s">
        <v>1213</v>
      </c>
      <c r="I285">
        <v>4569</v>
      </c>
      <c r="J285" s="106" t="s">
        <v>1468</v>
      </c>
      <c r="K285" s="106" t="s">
        <v>1232</v>
      </c>
      <c r="L285">
        <v>2435</v>
      </c>
      <c r="M285">
        <v>2162</v>
      </c>
      <c r="N285">
        <v>500</v>
      </c>
      <c r="O285" s="106" t="s">
        <v>1210</v>
      </c>
      <c r="P285">
        <v>0.56204413459815095</v>
      </c>
      <c r="Q285">
        <v>0.85268722172045597</v>
      </c>
      <c r="R285" s="15">
        <v>4.1642674449773598E-2</v>
      </c>
      <c r="S285" s="15">
        <v>2.24032884097811E-6</v>
      </c>
      <c r="T285">
        <v>-2.7230102260132001</v>
      </c>
      <c r="U285">
        <v>2.7230102260132001</v>
      </c>
      <c r="V285">
        <v>4.9042103662785301</v>
      </c>
      <c r="W285">
        <v>-15.98</v>
      </c>
      <c r="X285">
        <v>5.62</v>
      </c>
      <c r="Y285">
        <v>353045</v>
      </c>
      <c r="Z285">
        <v>17652</v>
      </c>
      <c r="AA285">
        <v>0.85</v>
      </c>
      <c r="AB285">
        <v>20</v>
      </c>
      <c r="AC285">
        <v>13</v>
      </c>
      <c r="AD285">
        <v>7</v>
      </c>
      <c r="AE285">
        <v>65</v>
      </c>
      <c r="AF285">
        <v>13</v>
      </c>
      <c r="AG285">
        <v>9</v>
      </c>
      <c r="AH285">
        <v>3</v>
      </c>
      <c r="AI285">
        <v>8</v>
      </c>
    </row>
    <row r="286" spans="1:35" x14ac:dyDescent="0.2">
      <c r="A286" s="102">
        <v>1159</v>
      </c>
      <c r="B286">
        <v>8276</v>
      </c>
      <c r="C286" s="106" t="s">
        <v>841</v>
      </c>
      <c r="D286" s="106" t="s">
        <v>1235</v>
      </c>
      <c r="E286">
        <v>1695</v>
      </c>
      <c r="F286">
        <v>1675</v>
      </c>
      <c r="G286">
        <v>600</v>
      </c>
      <c r="H286" s="106" t="s">
        <v>1210</v>
      </c>
      <c r="I286">
        <v>9507</v>
      </c>
      <c r="J286" s="106" t="s">
        <v>1334</v>
      </c>
      <c r="K286" s="106" t="s">
        <v>1267</v>
      </c>
      <c r="L286">
        <v>828</v>
      </c>
      <c r="M286">
        <v>822</v>
      </c>
      <c r="N286">
        <v>1200</v>
      </c>
      <c r="O286" s="106" t="s">
        <v>1213</v>
      </c>
      <c r="P286">
        <v>0.91071477721008398</v>
      </c>
      <c r="Q286">
        <v>0.87711275376246001</v>
      </c>
      <c r="R286" s="15">
        <v>4.8552222244574398E-3</v>
      </c>
      <c r="S286" s="15">
        <v>4.3667573555210497E-2</v>
      </c>
      <c r="T286">
        <v>0.27617317647044198</v>
      </c>
      <c r="U286">
        <v>0.27617317647044198</v>
      </c>
      <c r="V286">
        <v>0.47133306532900299</v>
      </c>
      <c r="W286">
        <v>1.19</v>
      </c>
      <c r="X286">
        <v>1.85</v>
      </c>
      <c r="Y286">
        <v>352654</v>
      </c>
      <c r="Z286">
        <v>15333</v>
      </c>
      <c r="AA286">
        <v>0.76</v>
      </c>
      <c r="AB286">
        <v>23</v>
      </c>
      <c r="AC286">
        <v>15</v>
      </c>
      <c r="AD286">
        <v>8</v>
      </c>
      <c r="AE286">
        <v>65.22</v>
      </c>
      <c r="AF286">
        <v>12</v>
      </c>
      <c r="AG286">
        <v>11</v>
      </c>
      <c r="AH286">
        <v>5</v>
      </c>
      <c r="AI286">
        <v>7</v>
      </c>
    </row>
    <row r="287" spans="1:35" x14ac:dyDescent="0.2">
      <c r="A287" s="102">
        <v>928</v>
      </c>
      <c r="B287">
        <v>4205</v>
      </c>
      <c r="C287" s="106" t="s">
        <v>1361</v>
      </c>
      <c r="D287" s="106" t="s">
        <v>1234</v>
      </c>
      <c r="E287">
        <v>1049</v>
      </c>
      <c r="F287">
        <v>1033</v>
      </c>
      <c r="G287">
        <v>1100</v>
      </c>
      <c r="H287" s="106" t="s">
        <v>1210</v>
      </c>
      <c r="I287">
        <v>7735</v>
      </c>
      <c r="J287" s="106" t="s">
        <v>1613</v>
      </c>
      <c r="K287" s="106" t="s">
        <v>1215</v>
      </c>
      <c r="L287">
        <v>5500</v>
      </c>
      <c r="M287">
        <v>5470</v>
      </c>
      <c r="N287">
        <v>200</v>
      </c>
      <c r="O287" s="106" t="s">
        <v>1213</v>
      </c>
      <c r="P287">
        <v>0.83250682261490405</v>
      </c>
      <c r="Q287">
        <v>0.88990040056106801</v>
      </c>
      <c r="R287">
        <v>0.364678963559949</v>
      </c>
      <c r="S287">
        <v>4.5042185189023601E-2</v>
      </c>
      <c r="T287">
        <v>0.505922320519268</v>
      </c>
      <c r="U287">
        <v>0.505922320519268</v>
      </c>
      <c r="V287">
        <v>0.596923736047697</v>
      </c>
      <c r="W287">
        <v>2.57</v>
      </c>
      <c r="X287">
        <v>3.87</v>
      </c>
      <c r="Y287">
        <v>351990</v>
      </c>
      <c r="Z287">
        <v>19555</v>
      </c>
      <c r="AA287">
        <v>1.3</v>
      </c>
      <c r="AB287">
        <v>18</v>
      </c>
      <c r="AC287">
        <v>12</v>
      </c>
      <c r="AD287">
        <v>6</v>
      </c>
      <c r="AE287">
        <v>66.67</v>
      </c>
      <c r="AF287">
        <v>9</v>
      </c>
      <c r="AG287">
        <v>10</v>
      </c>
      <c r="AH287">
        <v>5</v>
      </c>
      <c r="AI287">
        <v>3</v>
      </c>
    </row>
    <row r="288" spans="1:35" x14ac:dyDescent="0.2">
      <c r="A288" s="102">
        <v>1437</v>
      </c>
      <c r="B288">
        <v>2413</v>
      </c>
      <c r="C288" s="106" t="s">
        <v>1229</v>
      </c>
      <c r="D288" s="106" t="s">
        <v>1224</v>
      </c>
      <c r="E288">
        <v>2800</v>
      </c>
      <c r="F288">
        <v>2786</v>
      </c>
      <c r="G288">
        <v>400</v>
      </c>
      <c r="H288" s="106" t="s">
        <v>1210</v>
      </c>
      <c r="I288">
        <v>4819</v>
      </c>
      <c r="J288" s="106" t="s">
        <v>1228</v>
      </c>
      <c r="K288" s="106" t="s">
        <v>1212</v>
      </c>
      <c r="L288">
        <v>3355</v>
      </c>
      <c r="M288">
        <v>3375</v>
      </c>
      <c r="N288">
        <v>300</v>
      </c>
      <c r="O288" s="106" t="s">
        <v>1213</v>
      </c>
      <c r="P288">
        <v>0.79903366289855404</v>
      </c>
      <c r="Q288">
        <v>0.86271201013604004</v>
      </c>
      <c r="R288" s="15">
        <v>0.108452888164006</v>
      </c>
      <c r="S288">
        <v>9.3559219816524097E-2</v>
      </c>
      <c r="T288">
        <v>3.1392741629091598</v>
      </c>
      <c r="U288">
        <v>3.1392741629091598</v>
      </c>
      <c r="V288">
        <v>2.8007479770666901</v>
      </c>
      <c r="W288">
        <v>9.67</v>
      </c>
      <c r="X288">
        <v>10.06</v>
      </c>
      <c r="Y288">
        <v>351319</v>
      </c>
      <c r="Z288">
        <v>27025</v>
      </c>
      <c r="AA288">
        <v>1.39</v>
      </c>
      <c r="AB288">
        <v>13</v>
      </c>
      <c r="AC288">
        <v>9</v>
      </c>
      <c r="AD288">
        <v>4</v>
      </c>
      <c r="AE288">
        <v>69.23</v>
      </c>
      <c r="AF288">
        <v>10</v>
      </c>
      <c r="AG288">
        <v>8</v>
      </c>
      <c r="AH288">
        <v>2</v>
      </c>
      <c r="AI288">
        <v>3</v>
      </c>
    </row>
    <row r="289" spans="1:35" x14ac:dyDescent="0.2">
      <c r="A289" s="102">
        <v>764</v>
      </c>
      <c r="B289">
        <v>4212</v>
      </c>
      <c r="C289" s="106" t="s">
        <v>659</v>
      </c>
      <c r="D289" s="106" t="s">
        <v>1234</v>
      </c>
      <c r="E289">
        <v>2140</v>
      </c>
      <c r="F289">
        <v>2122</v>
      </c>
      <c r="G289">
        <v>500</v>
      </c>
      <c r="H289" s="106" t="s">
        <v>1213</v>
      </c>
      <c r="I289">
        <v>8060</v>
      </c>
      <c r="J289" s="106" t="s">
        <v>1029</v>
      </c>
      <c r="K289" s="106" t="s">
        <v>1217</v>
      </c>
      <c r="L289">
        <v>2522</v>
      </c>
      <c r="M289">
        <v>2494</v>
      </c>
      <c r="N289">
        <v>400</v>
      </c>
      <c r="O289" s="106" t="s">
        <v>1210</v>
      </c>
      <c r="P289">
        <v>0.77077711810557303</v>
      </c>
      <c r="Q289">
        <v>0.89788698650894305</v>
      </c>
      <c r="R289">
        <v>0.13085764390090901</v>
      </c>
      <c r="S289" s="15">
        <v>9.3751928745969392E-3</v>
      </c>
      <c r="T289">
        <v>-1.6515955113690499</v>
      </c>
      <c r="U289">
        <v>1.6515955113690499</v>
      </c>
      <c r="V289">
        <v>1.9184806306683599</v>
      </c>
      <c r="W289">
        <v>-5.93</v>
      </c>
      <c r="X289">
        <v>6.36</v>
      </c>
      <c r="Y289">
        <v>351315</v>
      </c>
      <c r="Z289">
        <v>23421</v>
      </c>
      <c r="AA289">
        <v>1.18</v>
      </c>
      <c r="AB289">
        <v>15</v>
      </c>
      <c r="AC289">
        <v>11</v>
      </c>
      <c r="AD289">
        <v>4</v>
      </c>
      <c r="AE289">
        <v>73.33</v>
      </c>
      <c r="AF289">
        <v>12</v>
      </c>
      <c r="AG289">
        <v>8</v>
      </c>
      <c r="AH289">
        <v>3</v>
      </c>
      <c r="AI289">
        <v>4</v>
      </c>
    </row>
    <row r="290" spans="1:35" x14ac:dyDescent="0.2">
      <c r="A290" s="102">
        <v>800</v>
      </c>
      <c r="B290">
        <v>3861</v>
      </c>
      <c r="C290" s="106" t="s">
        <v>35</v>
      </c>
      <c r="D290" s="106" t="s">
        <v>1421</v>
      </c>
      <c r="E290">
        <v>516</v>
      </c>
      <c r="F290">
        <v>515</v>
      </c>
      <c r="G290">
        <v>1800</v>
      </c>
      <c r="H290" s="106" t="s">
        <v>1213</v>
      </c>
      <c r="I290">
        <v>4183</v>
      </c>
      <c r="J290" s="106" t="s">
        <v>1400</v>
      </c>
      <c r="K290" s="106" t="s">
        <v>1234</v>
      </c>
      <c r="L290">
        <v>2350</v>
      </c>
      <c r="M290">
        <v>2339</v>
      </c>
      <c r="N290">
        <v>400</v>
      </c>
      <c r="O290" s="106" t="s">
        <v>1210</v>
      </c>
      <c r="P290">
        <v>0.82466192525792503</v>
      </c>
      <c r="Q290">
        <v>0.89648232549529105</v>
      </c>
      <c r="R290">
        <v>0.34090942005172398</v>
      </c>
      <c r="S290" s="15">
        <v>6.6446185788664E-2</v>
      </c>
      <c r="T290">
        <v>-1.63002464587591</v>
      </c>
      <c r="U290">
        <v>1.63002464587591</v>
      </c>
      <c r="V290">
        <v>1.8940311222475801</v>
      </c>
      <c r="W290">
        <v>-4.04</v>
      </c>
      <c r="X290">
        <v>0.92</v>
      </c>
      <c r="Y290">
        <v>351231</v>
      </c>
      <c r="Z290">
        <v>15965</v>
      </c>
      <c r="AA290">
        <v>0.83</v>
      </c>
      <c r="AB290">
        <v>22</v>
      </c>
      <c r="AC290">
        <v>14</v>
      </c>
      <c r="AD290">
        <v>8</v>
      </c>
      <c r="AE290">
        <v>63.64</v>
      </c>
      <c r="AF290">
        <v>13</v>
      </c>
      <c r="AG290">
        <v>9</v>
      </c>
      <c r="AH290">
        <v>4</v>
      </c>
      <c r="AI290">
        <v>9</v>
      </c>
    </row>
    <row r="291" spans="1:35" x14ac:dyDescent="0.2">
      <c r="A291" s="102">
        <v>2123</v>
      </c>
      <c r="B291">
        <v>2127</v>
      </c>
      <c r="C291" s="106" t="s">
        <v>1387</v>
      </c>
      <c r="D291" s="106" t="s">
        <v>1224</v>
      </c>
      <c r="E291">
        <v>3240</v>
      </c>
      <c r="F291">
        <v>3280</v>
      </c>
      <c r="G291">
        <v>300</v>
      </c>
      <c r="H291" s="106" t="s">
        <v>1210</v>
      </c>
      <c r="I291">
        <v>4919</v>
      </c>
      <c r="J291" s="106" t="s">
        <v>679</v>
      </c>
      <c r="K291" s="106" t="s">
        <v>1234</v>
      </c>
      <c r="L291">
        <v>5440</v>
      </c>
      <c r="M291">
        <v>5210</v>
      </c>
      <c r="N291">
        <v>200</v>
      </c>
      <c r="O291" s="106" t="s">
        <v>1213</v>
      </c>
      <c r="P291">
        <v>0.54519089542643595</v>
      </c>
      <c r="Q291">
        <v>0.82632306115105303</v>
      </c>
      <c r="R291">
        <v>0.109746757840782</v>
      </c>
      <c r="S291">
        <v>1.2339221914322599E-2</v>
      </c>
      <c r="T291">
        <v>0.70862958360546302</v>
      </c>
      <c r="U291">
        <v>0.70862958360546302</v>
      </c>
      <c r="V291">
        <v>5.6322057285197E-2</v>
      </c>
      <c r="W291">
        <v>3.23</v>
      </c>
      <c r="X291">
        <v>5.57</v>
      </c>
      <c r="Y291">
        <v>350089</v>
      </c>
      <c r="Z291">
        <v>26930</v>
      </c>
      <c r="AA291">
        <v>2.0099999999999998</v>
      </c>
      <c r="AB291">
        <v>13</v>
      </c>
      <c r="AC291">
        <v>11</v>
      </c>
      <c r="AD291">
        <v>2</v>
      </c>
      <c r="AE291">
        <v>84.62</v>
      </c>
      <c r="AF291">
        <v>10</v>
      </c>
      <c r="AG291">
        <v>8</v>
      </c>
      <c r="AH291">
        <v>2</v>
      </c>
      <c r="AI291">
        <v>3</v>
      </c>
    </row>
    <row r="292" spans="1:35" x14ac:dyDescent="0.2">
      <c r="A292" s="102">
        <v>2569</v>
      </c>
      <c r="B292">
        <v>9449</v>
      </c>
      <c r="C292" s="106" t="s">
        <v>2125</v>
      </c>
      <c r="D292" s="106" t="s">
        <v>1212</v>
      </c>
      <c r="E292">
        <v>1801</v>
      </c>
      <c r="F292">
        <v>1793</v>
      </c>
      <c r="G292">
        <v>500</v>
      </c>
      <c r="H292" s="106" t="s">
        <v>1213</v>
      </c>
      <c r="I292">
        <v>9810</v>
      </c>
      <c r="J292" s="106" t="s">
        <v>1177</v>
      </c>
      <c r="K292" s="106" t="s">
        <v>1217</v>
      </c>
      <c r="L292">
        <v>4305</v>
      </c>
      <c r="M292">
        <v>4380</v>
      </c>
      <c r="N292">
        <v>200</v>
      </c>
      <c r="O292" s="106" t="s">
        <v>1210</v>
      </c>
      <c r="P292">
        <v>0.52020581156569001</v>
      </c>
      <c r="Q292">
        <v>0.80423831630465303</v>
      </c>
      <c r="R292" s="106">
        <v>0.27795657451630001</v>
      </c>
      <c r="S292">
        <v>8.8417574728579806E-2</v>
      </c>
      <c r="T292">
        <v>-1.01553366855343</v>
      </c>
      <c r="U292">
        <v>1.01553366855343</v>
      </c>
      <c r="V292">
        <v>0.40502118398738202</v>
      </c>
      <c r="W292">
        <v>-5.08</v>
      </c>
      <c r="X292">
        <v>2.34</v>
      </c>
      <c r="Y292">
        <v>349917</v>
      </c>
      <c r="Z292">
        <v>17496</v>
      </c>
      <c r="AA292">
        <v>0.57999999999999996</v>
      </c>
      <c r="AB292">
        <v>20</v>
      </c>
      <c r="AC292">
        <v>12</v>
      </c>
      <c r="AD292">
        <v>8</v>
      </c>
      <c r="AE292">
        <v>60</v>
      </c>
      <c r="AF292">
        <v>10</v>
      </c>
      <c r="AG292">
        <v>11</v>
      </c>
      <c r="AH292">
        <v>7</v>
      </c>
      <c r="AI292">
        <v>2</v>
      </c>
    </row>
    <row r="293" spans="1:35" x14ac:dyDescent="0.2">
      <c r="A293" s="102">
        <v>529</v>
      </c>
      <c r="B293">
        <v>6472</v>
      </c>
      <c r="C293" s="106" t="s">
        <v>60</v>
      </c>
      <c r="D293" s="106" t="s">
        <v>1222</v>
      </c>
      <c r="E293">
        <v>266</v>
      </c>
      <c r="F293">
        <v>261</v>
      </c>
      <c r="G293">
        <v>4100</v>
      </c>
      <c r="H293" s="106" t="s">
        <v>1210</v>
      </c>
      <c r="I293">
        <v>7762</v>
      </c>
      <c r="J293" s="106" t="s">
        <v>1412</v>
      </c>
      <c r="K293" s="106" t="s">
        <v>1219</v>
      </c>
      <c r="L293">
        <v>430</v>
      </c>
      <c r="M293">
        <v>427</v>
      </c>
      <c r="N293">
        <v>2500</v>
      </c>
      <c r="O293" s="106" t="s">
        <v>1213</v>
      </c>
      <c r="P293">
        <v>0.9503088884691</v>
      </c>
      <c r="Q293">
        <v>0.90969069358671495</v>
      </c>
      <c r="R293" s="15">
        <v>5.0640162326704603E-2</v>
      </c>
      <c r="S293">
        <v>1.9706420598437701E-2</v>
      </c>
      <c r="T293">
        <v>1.7947515096771101</v>
      </c>
      <c r="U293">
        <v>1.7947515096771101</v>
      </c>
      <c r="V293">
        <v>1.91129545899575</v>
      </c>
      <c r="W293">
        <v>5.38</v>
      </c>
      <c r="X293">
        <v>0.24</v>
      </c>
      <c r="Y293">
        <v>349665</v>
      </c>
      <c r="Z293">
        <v>29139</v>
      </c>
      <c r="AA293">
        <v>1.36</v>
      </c>
      <c r="AB293">
        <v>12</v>
      </c>
      <c r="AC293">
        <v>8</v>
      </c>
      <c r="AD293">
        <v>4</v>
      </c>
      <c r="AE293">
        <v>66.67</v>
      </c>
      <c r="AF293">
        <v>13</v>
      </c>
      <c r="AG293">
        <v>4</v>
      </c>
      <c r="AH293">
        <v>2</v>
      </c>
      <c r="AI293">
        <v>6</v>
      </c>
    </row>
    <row r="294" spans="1:35" x14ac:dyDescent="0.2">
      <c r="A294" s="102">
        <v>1262</v>
      </c>
      <c r="B294">
        <v>4819</v>
      </c>
      <c r="C294" s="106" t="s">
        <v>1228</v>
      </c>
      <c r="D294" s="106" t="s">
        <v>1212</v>
      </c>
      <c r="E294">
        <v>3355</v>
      </c>
      <c r="F294">
        <v>3375</v>
      </c>
      <c r="G294">
        <v>300</v>
      </c>
      <c r="H294" s="106" t="s">
        <v>1213</v>
      </c>
      <c r="I294">
        <v>9934</v>
      </c>
      <c r="J294" s="106" t="s">
        <v>1403</v>
      </c>
      <c r="K294" s="106" t="s">
        <v>1217</v>
      </c>
      <c r="L294">
        <v>2400</v>
      </c>
      <c r="M294">
        <v>2391</v>
      </c>
      <c r="N294">
        <v>400</v>
      </c>
      <c r="O294" s="106" t="s">
        <v>1210</v>
      </c>
      <c r="P294">
        <v>0.77031087581963897</v>
      </c>
      <c r="Q294">
        <v>0.87212376007777903</v>
      </c>
      <c r="R294" s="15">
        <v>0.100334647632735</v>
      </c>
      <c r="S294">
        <v>8.5544294229171203E-2</v>
      </c>
      <c r="T294">
        <v>-2.0111376507163201</v>
      </c>
      <c r="U294">
        <v>2.0111376507163201</v>
      </c>
      <c r="V294">
        <v>1.617448668754</v>
      </c>
      <c r="W294">
        <v>-9.67</v>
      </c>
      <c r="X294">
        <v>5.54</v>
      </c>
      <c r="Y294">
        <v>349530</v>
      </c>
      <c r="Z294">
        <v>15197</v>
      </c>
      <c r="AA294">
        <v>0.77</v>
      </c>
      <c r="AB294">
        <v>23</v>
      </c>
      <c r="AC294">
        <v>14</v>
      </c>
      <c r="AD294">
        <v>9</v>
      </c>
      <c r="AE294">
        <v>60.87</v>
      </c>
      <c r="AF294">
        <v>9</v>
      </c>
      <c r="AG294">
        <v>15</v>
      </c>
      <c r="AH294">
        <v>6</v>
      </c>
      <c r="AI294">
        <v>2</v>
      </c>
    </row>
    <row r="295" spans="1:35" x14ac:dyDescent="0.2">
      <c r="A295" s="102">
        <v>1399</v>
      </c>
      <c r="B295">
        <v>1802</v>
      </c>
      <c r="C295" s="106" t="s">
        <v>1413</v>
      </c>
      <c r="D295" s="106" t="s">
        <v>1220</v>
      </c>
      <c r="E295">
        <v>1102</v>
      </c>
      <c r="F295">
        <v>1089</v>
      </c>
      <c r="G295">
        <v>1000</v>
      </c>
      <c r="H295" s="106" t="s">
        <v>1213</v>
      </c>
      <c r="I295">
        <v>4212</v>
      </c>
      <c r="J295" s="106" t="s">
        <v>659</v>
      </c>
      <c r="K295" s="106" t="s">
        <v>1234</v>
      </c>
      <c r="L295">
        <v>2140</v>
      </c>
      <c r="M295">
        <v>2122</v>
      </c>
      <c r="N295">
        <v>500</v>
      </c>
      <c r="O295" s="106" t="s">
        <v>1210</v>
      </c>
      <c r="P295">
        <v>0.54138873344844995</v>
      </c>
      <c r="Q295">
        <v>0.86513452449179196</v>
      </c>
      <c r="R295" s="15">
        <v>3.4456127040832001E-2</v>
      </c>
      <c r="S295" s="15">
        <v>8.6433314696560196E-2</v>
      </c>
      <c r="T295">
        <v>-0.49230280275424998</v>
      </c>
      <c r="U295">
        <v>0.49230280275424998</v>
      </c>
      <c r="V295">
        <v>0.31273133167197198</v>
      </c>
      <c r="W295">
        <v>-1.58</v>
      </c>
      <c r="X295">
        <v>2.64</v>
      </c>
      <c r="Y295">
        <v>349312</v>
      </c>
      <c r="Z295">
        <v>19406</v>
      </c>
      <c r="AA295">
        <v>0.96</v>
      </c>
      <c r="AB295">
        <v>18</v>
      </c>
      <c r="AC295">
        <v>11</v>
      </c>
      <c r="AD295">
        <v>7</v>
      </c>
      <c r="AE295">
        <v>61.11</v>
      </c>
      <c r="AF295">
        <v>14</v>
      </c>
      <c r="AG295">
        <v>9</v>
      </c>
      <c r="AH295">
        <v>3</v>
      </c>
      <c r="AI295">
        <v>6</v>
      </c>
    </row>
    <row r="296" spans="1:35" x14ac:dyDescent="0.2">
      <c r="A296" s="102">
        <v>1315</v>
      </c>
      <c r="B296">
        <v>6370</v>
      </c>
      <c r="C296" s="106" t="s">
        <v>1446</v>
      </c>
      <c r="D296" s="106" t="s">
        <v>1222</v>
      </c>
      <c r="E296">
        <v>2840</v>
      </c>
      <c r="F296">
        <v>2795</v>
      </c>
      <c r="G296">
        <v>300</v>
      </c>
      <c r="H296" s="106" t="s">
        <v>1210</v>
      </c>
      <c r="I296">
        <v>8585</v>
      </c>
      <c r="J296" s="106" t="s">
        <v>1630</v>
      </c>
      <c r="K296" s="106" t="s">
        <v>1216</v>
      </c>
      <c r="L296">
        <v>134</v>
      </c>
      <c r="M296">
        <v>133</v>
      </c>
      <c r="N296">
        <v>6300</v>
      </c>
      <c r="O296" s="106" t="s">
        <v>1213</v>
      </c>
      <c r="P296">
        <v>0.67805851434922104</v>
      </c>
      <c r="Q296">
        <v>0.869477910126779</v>
      </c>
      <c r="R296" s="15">
        <v>8.3670169257591298E-2</v>
      </c>
      <c r="S296">
        <v>3.9705750507203902E-2</v>
      </c>
      <c r="T296">
        <v>1.90679624566705</v>
      </c>
      <c r="U296">
        <v>1.90679624566705</v>
      </c>
      <c r="V296">
        <v>1.3793083573573801</v>
      </c>
      <c r="W296">
        <v>6.99</v>
      </c>
      <c r="X296">
        <v>7.0000000000000007E-2</v>
      </c>
      <c r="Y296">
        <v>348432</v>
      </c>
      <c r="Z296">
        <v>14518</v>
      </c>
      <c r="AA296">
        <v>0.65</v>
      </c>
      <c r="AB296">
        <v>24</v>
      </c>
      <c r="AC296">
        <v>16</v>
      </c>
      <c r="AD296">
        <v>8</v>
      </c>
      <c r="AE296">
        <v>66.67</v>
      </c>
      <c r="AF296">
        <v>11</v>
      </c>
      <c r="AG296">
        <v>9</v>
      </c>
      <c r="AH296">
        <v>6</v>
      </c>
      <c r="AI296">
        <v>9</v>
      </c>
    </row>
    <row r="297" spans="1:35" x14ac:dyDescent="0.2">
      <c r="A297" s="102">
        <v>1346</v>
      </c>
      <c r="B297">
        <v>2427</v>
      </c>
      <c r="C297" s="106" t="s">
        <v>1467</v>
      </c>
      <c r="D297" s="106" t="s">
        <v>1224</v>
      </c>
      <c r="E297">
        <v>800</v>
      </c>
      <c r="F297">
        <v>787</v>
      </c>
      <c r="G297">
        <v>1300</v>
      </c>
      <c r="H297" s="106" t="s">
        <v>1213</v>
      </c>
      <c r="I297">
        <v>5406</v>
      </c>
      <c r="J297" s="106" t="s">
        <v>1531</v>
      </c>
      <c r="K297" s="106" t="s">
        <v>1263</v>
      </c>
      <c r="L297">
        <v>401</v>
      </c>
      <c r="M297">
        <v>401</v>
      </c>
      <c r="N297">
        <v>2600</v>
      </c>
      <c r="O297" s="106" t="s">
        <v>1210</v>
      </c>
      <c r="P297">
        <v>0.93884684591775402</v>
      </c>
      <c r="Q297">
        <v>0.86784237923130403</v>
      </c>
      <c r="R297" s="106">
        <v>0.179761117316004</v>
      </c>
      <c r="S297" s="15">
        <v>5.08787578670475E-2</v>
      </c>
      <c r="T297">
        <v>-0.74591081459618302</v>
      </c>
      <c r="U297">
        <v>0.74591081459618302</v>
      </c>
      <c r="V297">
        <v>9.5951297717858805E-2</v>
      </c>
      <c r="W297">
        <v>-3.12</v>
      </c>
      <c r="X297">
        <v>1.91</v>
      </c>
      <c r="Y297">
        <v>347873</v>
      </c>
      <c r="Z297">
        <v>17394</v>
      </c>
      <c r="AA297">
        <v>0.9</v>
      </c>
      <c r="AB297">
        <v>20</v>
      </c>
      <c r="AC297">
        <v>14</v>
      </c>
      <c r="AD297">
        <v>6</v>
      </c>
      <c r="AE297">
        <v>70</v>
      </c>
      <c r="AF297">
        <v>8</v>
      </c>
      <c r="AG297">
        <v>14</v>
      </c>
      <c r="AH297">
        <v>6</v>
      </c>
      <c r="AI297">
        <v>0</v>
      </c>
    </row>
    <row r="298" spans="1:35" x14ac:dyDescent="0.2">
      <c r="A298" s="102">
        <v>2208</v>
      </c>
      <c r="B298">
        <v>3076</v>
      </c>
      <c r="C298" s="106" t="s">
        <v>1517</v>
      </c>
      <c r="D298" s="106" t="s">
        <v>1217</v>
      </c>
      <c r="E298">
        <v>1532</v>
      </c>
      <c r="F298">
        <v>1525</v>
      </c>
      <c r="G298">
        <v>600</v>
      </c>
      <c r="H298" s="106" t="s">
        <v>1213</v>
      </c>
      <c r="I298">
        <v>7282</v>
      </c>
      <c r="J298" s="106" t="s">
        <v>1453</v>
      </c>
      <c r="K298" s="106" t="s">
        <v>1227</v>
      </c>
      <c r="L298">
        <v>2311</v>
      </c>
      <c r="M298">
        <v>2306</v>
      </c>
      <c r="N298">
        <v>400</v>
      </c>
      <c r="O298" s="106" t="s">
        <v>1210</v>
      </c>
      <c r="P298">
        <v>0.78224947501852804</v>
      </c>
      <c r="Q298">
        <v>0.82185776962350698</v>
      </c>
      <c r="R298" s="106">
        <v>0.39488587540451903</v>
      </c>
      <c r="S298" s="106">
        <v>7.7249458445048896E-4</v>
      </c>
      <c r="T298">
        <v>-2.1808241360985998</v>
      </c>
      <c r="U298">
        <v>2.1808241360985998</v>
      </c>
      <c r="V298">
        <v>2.0311182431052002</v>
      </c>
      <c r="W298">
        <v>-12.15</v>
      </c>
      <c r="X298">
        <v>0.8</v>
      </c>
      <c r="Y298">
        <v>347292</v>
      </c>
      <c r="Z298">
        <v>24807</v>
      </c>
      <c r="AA298">
        <v>1.21</v>
      </c>
      <c r="AB298">
        <v>14</v>
      </c>
      <c r="AC298">
        <v>9</v>
      </c>
      <c r="AD298">
        <v>5</v>
      </c>
      <c r="AE298">
        <v>64.290000000000006</v>
      </c>
      <c r="AF298">
        <v>12</v>
      </c>
      <c r="AG298">
        <v>6</v>
      </c>
      <c r="AH298">
        <v>3</v>
      </c>
      <c r="AI298">
        <v>5</v>
      </c>
    </row>
    <row r="299" spans="1:35" x14ac:dyDescent="0.2">
      <c r="A299" s="102">
        <v>1777</v>
      </c>
      <c r="B299">
        <v>7984</v>
      </c>
      <c r="C299" s="106" t="s">
        <v>805</v>
      </c>
      <c r="D299" s="106" t="s">
        <v>1233</v>
      </c>
      <c r="E299">
        <v>1529</v>
      </c>
      <c r="F299">
        <v>1528</v>
      </c>
      <c r="G299">
        <v>700</v>
      </c>
      <c r="H299" s="106" t="s">
        <v>1210</v>
      </c>
      <c r="I299">
        <v>8020</v>
      </c>
      <c r="J299" s="106" t="s">
        <v>1324</v>
      </c>
      <c r="K299" s="106" t="s">
        <v>1217</v>
      </c>
      <c r="L299">
        <v>1186</v>
      </c>
      <c r="M299">
        <v>1172</v>
      </c>
      <c r="N299">
        <v>900</v>
      </c>
      <c r="O299" s="106" t="s">
        <v>1213</v>
      </c>
      <c r="P299">
        <v>0.84807120874251496</v>
      </c>
      <c r="Q299">
        <v>0.84539379696688899</v>
      </c>
      <c r="R299">
        <v>4.25655199474348E-2</v>
      </c>
      <c r="S299">
        <v>5.8533434334290403E-2</v>
      </c>
      <c r="T299">
        <v>3.7276831227826301</v>
      </c>
      <c r="U299">
        <v>3.7276831227826301</v>
      </c>
      <c r="V299">
        <v>3.7988534023709501</v>
      </c>
      <c r="W299">
        <v>11.04</v>
      </c>
      <c r="X299">
        <v>1.38</v>
      </c>
      <c r="Y299">
        <v>346548</v>
      </c>
      <c r="Z299">
        <v>18239</v>
      </c>
      <c r="AA299">
        <v>0.89</v>
      </c>
      <c r="AB299">
        <v>19</v>
      </c>
      <c r="AC299">
        <v>13</v>
      </c>
      <c r="AD299">
        <v>6</v>
      </c>
      <c r="AE299">
        <v>68.42</v>
      </c>
      <c r="AF299">
        <v>14</v>
      </c>
      <c r="AG299">
        <v>8</v>
      </c>
      <c r="AH299">
        <v>3</v>
      </c>
      <c r="AI299">
        <v>8</v>
      </c>
    </row>
    <row r="300" spans="1:35" x14ac:dyDescent="0.2">
      <c r="A300" s="102">
        <v>1157</v>
      </c>
      <c r="B300">
        <v>7321</v>
      </c>
      <c r="C300" s="106" t="s">
        <v>1409</v>
      </c>
      <c r="D300" s="106" t="s">
        <v>1265</v>
      </c>
      <c r="E300">
        <v>514</v>
      </c>
      <c r="F300">
        <v>508</v>
      </c>
      <c r="G300">
        <v>2000</v>
      </c>
      <c r="H300" s="106" t="s">
        <v>1210</v>
      </c>
      <c r="I300">
        <v>9474</v>
      </c>
      <c r="J300" s="106" t="s">
        <v>1418</v>
      </c>
      <c r="K300" s="106" t="s">
        <v>1212</v>
      </c>
      <c r="L300">
        <v>1279</v>
      </c>
      <c r="M300">
        <v>1261</v>
      </c>
      <c r="N300">
        <v>800</v>
      </c>
      <c r="O300" s="106" t="s">
        <v>1213</v>
      </c>
      <c r="P300">
        <v>0.96014402249197495</v>
      </c>
      <c r="Q300">
        <v>0.87725102725329296</v>
      </c>
      <c r="R300" s="15">
        <v>8.0598536046403102E-2</v>
      </c>
      <c r="S300">
        <v>1.2889105673497599E-2</v>
      </c>
      <c r="T300">
        <v>1.3449909935322399</v>
      </c>
      <c r="U300">
        <v>1.3449909935322399</v>
      </c>
      <c r="V300">
        <v>0.59791313918245503</v>
      </c>
      <c r="W300">
        <v>4.63</v>
      </c>
      <c r="X300">
        <v>0.71</v>
      </c>
      <c r="Y300">
        <v>345937</v>
      </c>
      <c r="Z300">
        <v>38437</v>
      </c>
      <c r="AA300">
        <v>1.95</v>
      </c>
      <c r="AB300">
        <v>9</v>
      </c>
      <c r="AC300">
        <v>6</v>
      </c>
      <c r="AD300">
        <v>3</v>
      </c>
      <c r="AE300">
        <v>66.67</v>
      </c>
      <c r="AF300">
        <v>10</v>
      </c>
      <c r="AG300">
        <v>6</v>
      </c>
      <c r="AH300">
        <v>1</v>
      </c>
      <c r="AI300">
        <v>2</v>
      </c>
    </row>
    <row r="301" spans="1:35" x14ac:dyDescent="0.2">
      <c r="A301" s="102">
        <v>1966</v>
      </c>
      <c r="B301">
        <v>3076</v>
      </c>
      <c r="C301" s="106" t="s">
        <v>1517</v>
      </c>
      <c r="D301" s="106" t="s">
        <v>1217</v>
      </c>
      <c r="E301">
        <v>1532</v>
      </c>
      <c r="F301">
        <v>1525</v>
      </c>
      <c r="G301">
        <v>700</v>
      </c>
      <c r="H301" s="106" t="s">
        <v>1213</v>
      </c>
      <c r="I301">
        <v>9303</v>
      </c>
      <c r="J301" s="106" t="s">
        <v>1591</v>
      </c>
      <c r="K301" s="106" t="s">
        <v>1610</v>
      </c>
      <c r="L301">
        <v>1288</v>
      </c>
      <c r="M301">
        <v>1263</v>
      </c>
      <c r="N301">
        <v>800</v>
      </c>
      <c r="O301" s="106" t="s">
        <v>1210</v>
      </c>
      <c r="P301">
        <v>0.85331931668360606</v>
      </c>
      <c r="Q301">
        <v>0.83527223791639305</v>
      </c>
      <c r="R301">
        <v>0.48668922014524402</v>
      </c>
      <c r="S301" s="15">
        <v>3.1005501611526998E-3</v>
      </c>
      <c r="T301">
        <v>-1.95693048498416</v>
      </c>
      <c r="U301">
        <v>1.95693048498416</v>
      </c>
      <c r="V301">
        <v>2.17190642744136</v>
      </c>
      <c r="W301">
        <v>-7.78</v>
      </c>
      <c r="X301">
        <v>5.35</v>
      </c>
      <c r="Y301">
        <v>345232</v>
      </c>
      <c r="Z301">
        <v>17262</v>
      </c>
      <c r="AA301">
        <v>0.85</v>
      </c>
      <c r="AB301">
        <v>20</v>
      </c>
      <c r="AC301">
        <v>13</v>
      </c>
      <c r="AD301">
        <v>7</v>
      </c>
      <c r="AE301">
        <v>65</v>
      </c>
      <c r="AF301">
        <v>13</v>
      </c>
      <c r="AG301">
        <v>9</v>
      </c>
      <c r="AH301">
        <v>3</v>
      </c>
      <c r="AI301">
        <v>8</v>
      </c>
    </row>
    <row r="302" spans="1:35" x14ac:dyDescent="0.2">
      <c r="A302" s="102">
        <v>2171</v>
      </c>
      <c r="B302">
        <v>3076</v>
      </c>
      <c r="C302" s="106" t="s">
        <v>1517</v>
      </c>
      <c r="D302" s="106" t="s">
        <v>1217</v>
      </c>
      <c r="E302">
        <v>1532</v>
      </c>
      <c r="F302">
        <v>1525</v>
      </c>
      <c r="G302">
        <v>700</v>
      </c>
      <c r="H302" s="106" t="s">
        <v>1213</v>
      </c>
      <c r="I302">
        <v>8341</v>
      </c>
      <c r="J302" s="106" t="s">
        <v>849</v>
      </c>
      <c r="K302" s="106" t="s">
        <v>1265</v>
      </c>
      <c r="L302">
        <v>1408</v>
      </c>
      <c r="M302">
        <v>1399</v>
      </c>
      <c r="N302">
        <v>800</v>
      </c>
      <c r="O302" s="106" t="s">
        <v>1210</v>
      </c>
      <c r="P302">
        <v>0.89849290727675601</v>
      </c>
      <c r="Q302">
        <v>0.82417595066083804</v>
      </c>
      <c r="R302" s="15">
        <v>0.41710668002567097</v>
      </c>
      <c r="S302">
        <v>5.9635519726772397E-2</v>
      </c>
      <c r="T302">
        <v>-0.86891027707024504</v>
      </c>
      <c r="U302">
        <v>0.86891027707024504</v>
      </c>
      <c r="V302">
        <v>0.75907435373950305</v>
      </c>
      <c r="W302">
        <v>-2.68</v>
      </c>
      <c r="X302">
        <v>4.84</v>
      </c>
      <c r="Y302">
        <v>345102</v>
      </c>
      <c r="Z302">
        <v>23007</v>
      </c>
      <c r="AA302">
        <v>1.0900000000000001</v>
      </c>
      <c r="AB302">
        <v>15</v>
      </c>
      <c r="AC302">
        <v>9</v>
      </c>
      <c r="AD302">
        <v>6</v>
      </c>
      <c r="AE302">
        <v>60</v>
      </c>
      <c r="AF302">
        <v>12</v>
      </c>
      <c r="AG302">
        <v>8</v>
      </c>
      <c r="AH302">
        <v>3</v>
      </c>
      <c r="AI302">
        <v>4</v>
      </c>
    </row>
    <row r="303" spans="1:35" x14ac:dyDescent="0.2">
      <c r="A303" s="102">
        <v>2261</v>
      </c>
      <c r="B303">
        <v>2220</v>
      </c>
      <c r="C303" s="106" t="s">
        <v>1514</v>
      </c>
      <c r="D303" s="106" t="s">
        <v>1237</v>
      </c>
      <c r="E303">
        <v>4500</v>
      </c>
      <c r="F303">
        <v>4375</v>
      </c>
      <c r="G303">
        <v>200</v>
      </c>
      <c r="H303" s="106" t="s">
        <v>1210</v>
      </c>
      <c r="I303">
        <v>9076</v>
      </c>
      <c r="J303" s="106" t="s">
        <v>894</v>
      </c>
      <c r="K303" s="106" t="s">
        <v>1328</v>
      </c>
      <c r="L303">
        <v>1170</v>
      </c>
      <c r="M303">
        <v>1170</v>
      </c>
      <c r="N303">
        <v>700</v>
      </c>
      <c r="O303" s="106" t="s">
        <v>1213</v>
      </c>
      <c r="P303">
        <v>0.903102178020045</v>
      </c>
      <c r="Q303">
        <v>0.81930753257399902</v>
      </c>
      <c r="R303">
        <v>0.19417952541782299</v>
      </c>
      <c r="S303">
        <v>8.2052055774118407E-3</v>
      </c>
      <c r="T303">
        <v>3.15209243610385</v>
      </c>
      <c r="U303">
        <v>3.15209243610385</v>
      </c>
      <c r="V303">
        <v>3.2581919401901702</v>
      </c>
      <c r="W303">
        <v>8.73</v>
      </c>
      <c r="X303">
        <v>6.4</v>
      </c>
      <c r="Y303">
        <v>344802</v>
      </c>
      <c r="Z303">
        <v>24629</v>
      </c>
      <c r="AA303">
        <v>1.4</v>
      </c>
      <c r="AB303">
        <v>14</v>
      </c>
      <c r="AC303">
        <v>11</v>
      </c>
      <c r="AD303">
        <v>3</v>
      </c>
      <c r="AE303">
        <v>78.569999999999993</v>
      </c>
      <c r="AF303">
        <v>12</v>
      </c>
      <c r="AG303">
        <v>6</v>
      </c>
      <c r="AH303">
        <v>2</v>
      </c>
      <c r="AI303">
        <v>6</v>
      </c>
    </row>
    <row r="304" spans="1:35" x14ac:dyDescent="0.2">
      <c r="A304" s="102">
        <v>2083</v>
      </c>
      <c r="B304">
        <v>6856</v>
      </c>
      <c r="C304" s="106" t="s">
        <v>231</v>
      </c>
      <c r="D304" s="106" t="s">
        <v>1215</v>
      </c>
      <c r="E304">
        <v>5980</v>
      </c>
      <c r="F304">
        <v>5890</v>
      </c>
      <c r="G304">
        <v>100</v>
      </c>
      <c r="H304" s="106" t="s">
        <v>1213</v>
      </c>
      <c r="I304">
        <v>9303</v>
      </c>
      <c r="J304" s="106" t="s">
        <v>1591</v>
      </c>
      <c r="K304" s="106" t="s">
        <v>1610</v>
      </c>
      <c r="L304">
        <v>1288</v>
      </c>
      <c r="M304">
        <v>1263</v>
      </c>
      <c r="N304">
        <v>500</v>
      </c>
      <c r="O304" s="106" t="s">
        <v>1210</v>
      </c>
      <c r="P304">
        <v>0.88653854167375301</v>
      </c>
      <c r="Q304">
        <v>0.82909186160169301</v>
      </c>
      <c r="R304">
        <v>0.16527640149118999</v>
      </c>
      <c r="S304" s="15">
        <v>7.9008286855283694E-5</v>
      </c>
      <c r="T304">
        <v>-1.57217103717716</v>
      </c>
      <c r="U304">
        <v>1.57217103717716</v>
      </c>
      <c r="V304">
        <v>1.66155220994993</v>
      </c>
      <c r="W304">
        <v>-4.4400000000000004</v>
      </c>
      <c r="X304">
        <v>7.22</v>
      </c>
      <c r="Y304">
        <v>344767</v>
      </c>
      <c r="Z304">
        <v>16417</v>
      </c>
      <c r="AA304">
        <v>0.92</v>
      </c>
      <c r="AB304">
        <v>21</v>
      </c>
      <c r="AC304">
        <v>14</v>
      </c>
      <c r="AD304">
        <v>7</v>
      </c>
      <c r="AE304">
        <v>66.67</v>
      </c>
      <c r="AF304">
        <v>11</v>
      </c>
      <c r="AG304">
        <v>11</v>
      </c>
      <c r="AH304">
        <v>5</v>
      </c>
      <c r="AI304">
        <v>5</v>
      </c>
    </row>
    <row r="305" spans="1:35" x14ac:dyDescent="0.2">
      <c r="A305" s="102">
        <v>1465</v>
      </c>
      <c r="B305">
        <v>1969</v>
      </c>
      <c r="C305" s="106" t="s">
        <v>1557</v>
      </c>
      <c r="D305" s="106" t="s">
        <v>1220</v>
      </c>
      <c r="E305">
        <v>1684</v>
      </c>
      <c r="F305">
        <v>1668</v>
      </c>
      <c r="G305">
        <v>500</v>
      </c>
      <c r="H305" s="106" t="s">
        <v>1210</v>
      </c>
      <c r="I305">
        <v>5393</v>
      </c>
      <c r="J305" s="106" t="s">
        <v>233</v>
      </c>
      <c r="K305" s="106" t="s">
        <v>1209</v>
      </c>
      <c r="L305">
        <v>2228</v>
      </c>
      <c r="M305">
        <v>2233</v>
      </c>
      <c r="N305">
        <v>400</v>
      </c>
      <c r="O305" s="106" t="s">
        <v>1213</v>
      </c>
      <c r="P305">
        <v>0.86556512756317505</v>
      </c>
      <c r="Q305">
        <v>0.86123232348645795</v>
      </c>
      <c r="R305">
        <v>0.148106878222416</v>
      </c>
      <c r="S305">
        <v>6.0834694676003297E-2</v>
      </c>
      <c r="T305">
        <v>0.7873760368596</v>
      </c>
      <c r="U305">
        <v>0.7873760368596</v>
      </c>
      <c r="V305">
        <v>1.9418134050730299E-2</v>
      </c>
      <c r="W305">
        <v>2.66</v>
      </c>
      <c r="X305">
        <v>6.63</v>
      </c>
      <c r="Y305">
        <v>344636</v>
      </c>
      <c r="Z305">
        <v>16411</v>
      </c>
      <c r="AA305">
        <v>0.8</v>
      </c>
      <c r="AB305">
        <v>21</v>
      </c>
      <c r="AC305">
        <v>13</v>
      </c>
      <c r="AD305">
        <v>8</v>
      </c>
      <c r="AE305">
        <v>61.9</v>
      </c>
      <c r="AF305">
        <v>11</v>
      </c>
      <c r="AG305">
        <v>11</v>
      </c>
      <c r="AH305">
        <v>5</v>
      </c>
      <c r="AI305">
        <v>5</v>
      </c>
    </row>
    <row r="306" spans="1:35" x14ac:dyDescent="0.2">
      <c r="A306" s="102">
        <v>1710</v>
      </c>
      <c r="B306">
        <v>9069</v>
      </c>
      <c r="C306" s="106" t="s">
        <v>1318</v>
      </c>
      <c r="D306" s="106" t="s">
        <v>1328</v>
      </c>
      <c r="E306">
        <v>805</v>
      </c>
      <c r="F306">
        <v>792</v>
      </c>
      <c r="G306">
        <v>1100</v>
      </c>
      <c r="H306" s="106" t="s">
        <v>1213</v>
      </c>
      <c r="I306">
        <v>9810</v>
      </c>
      <c r="J306" s="106" t="s">
        <v>1177</v>
      </c>
      <c r="K306" s="106" t="s">
        <v>1217</v>
      </c>
      <c r="L306">
        <v>4305</v>
      </c>
      <c r="M306">
        <v>4380</v>
      </c>
      <c r="N306">
        <v>200</v>
      </c>
      <c r="O306" s="106" t="s">
        <v>1210</v>
      </c>
      <c r="P306">
        <v>0.91218159647035102</v>
      </c>
      <c r="Q306">
        <v>0.84848957364557098</v>
      </c>
      <c r="R306">
        <v>5.9133661432636698E-3</v>
      </c>
      <c r="S306" s="106">
        <v>1.4954984112165301E-2</v>
      </c>
      <c r="T306">
        <v>-1.9838194790601799E-2</v>
      </c>
      <c r="U306">
        <v>1.9838194790601799E-2</v>
      </c>
      <c r="V306">
        <v>1.1628709041470999</v>
      </c>
      <c r="W306">
        <v>-0.05</v>
      </c>
      <c r="X306">
        <v>0.55000000000000004</v>
      </c>
      <c r="Y306">
        <v>344177</v>
      </c>
      <c r="Z306">
        <v>19121</v>
      </c>
      <c r="AA306">
        <v>1.18</v>
      </c>
      <c r="AB306">
        <v>18</v>
      </c>
      <c r="AC306">
        <v>12</v>
      </c>
      <c r="AD306">
        <v>6</v>
      </c>
      <c r="AE306">
        <v>66.67</v>
      </c>
      <c r="AF306">
        <v>12</v>
      </c>
      <c r="AG306">
        <v>9</v>
      </c>
      <c r="AH306">
        <v>2</v>
      </c>
      <c r="AI306">
        <v>7</v>
      </c>
    </row>
    <row r="307" spans="1:35" x14ac:dyDescent="0.2">
      <c r="A307" s="102">
        <v>190</v>
      </c>
      <c r="B307">
        <v>3774</v>
      </c>
      <c r="C307" s="106" t="s">
        <v>648</v>
      </c>
      <c r="D307" s="106" t="s">
        <v>1212</v>
      </c>
      <c r="E307">
        <v>2996</v>
      </c>
      <c r="F307">
        <v>2959</v>
      </c>
      <c r="G307">
        <v>300</v>
      </c>
      <c r="H307" s="106" t="s">
        <v>1210</v>
      </c>
      <c r="I307">
        <v>8806</v>
      </c>
      <c r="J307" s="106" t="s">
        <v>1402</v>
      </c>
      <c r="K307" s="106" t="s">
        <v>1231</v>
      </c>
      <c r="L307">
        <v>1213</v>
      </c>
      <c r="M307">
        <v>1203</v>
      </c>
      <c r="N307">
        <v>700</v>
      </c>
      <c r="O307" s="106" t="s">
        <v>1213</v>
      </c>
      <c r="P307">
        <v>0.86791624039572901</v>
      </c>
      <c r="Q307">
        <v>0.93647121066463701</v>
      </c>
      <c r="R307">
        <v>0.29688969244177299</v>
      </c>
      <c r="S307" s="15">
        <v>3.8326030900860002E-2</v>
      </c>
      <c r="T307">
        <v>1.8294388487487601</v>
      </c>
      <c r="U307">
        <v>1.8294388487487601</v>
      </c>
      <c r="V307">
        <v>2.17782637089788</v>
      </c>
      <c r="W307">
        <v>7.2</v>
      </c>
      <c r="X307">
        <v>5.14</v>
      </c>
      <c r="Y307">
        <v>343974</v>
      </c>
      <c r="Z307">
        <v>18104</v>
      </c>
      <c r="AA307">
        <v>0.98</v>
      </c>
      <c r="AB307">
        <v>19</v>
      </c>
      <c r="AC307">
        <v>13</v>
      </c>
      <c r="AD307">
        <v>6</v>
      </c>
      <c r="AE307">
        <v>68.42</v>
      </c>
      <c r="AF307">
        <v>12</v>
      </c>
      <c r="AG307">
        <v>10</v>
      </c>
      <c r="AH307">
        <v>4</v>
      </c>
      <c r="AI307">
        <v>5</v>
      </c>
    </row>
    <row r="308" spans="1:35" x14ac:dyDescent="0.2">
      <c r="A308" s="102">
        <v>1506</v>
      </c>
      <c r="B308">
        <v>8411</v>
      </c>
      <c r="C308" s="106" t="s">
        <v>1331</v>
      </c>
      <c r="D308" s="106" t="s">
        <v>1265</v>
      </c>
      <c r="E308">
        <v>147.6</v>
      </c>
      <c r="F308">
        <v>147.6</v>
      </c>
      <c r="G308">
        <v>6700</v>
      </c>
      <c r="H308" s="106" t="s">
        <v>1210</v>
      </c>
      <c r="I308">
        <v>9787</v>
      </c>
      <c r="J308" s="106" t="s">
        <v>1608</v>
      </c>
      <c r="K308" s="106" t="s">
        <v>1224</v>
      </c>
      <c r="L308">
        <v>3330</v>
      </c>
      <c r="M308">
        <v>3290</v>
      </c>
      <c r="N308">
        <v>300</v>
      </c>
      <c r="O308" s="106" t="s">
        <v>1213</v>
      </c>
      <c r="P308">
        <v>0.87558428201236405</v>
      </c>
      <c r="Q308">
        <v>0.85881437645763903</v>
      </c>
      <c r="R308">
        <v>0.156532865522163</v>
      </c>
      <c r="S308" s="15">
        <v>2.8679990256926802E-2</v>
      </c>
      <c r="T308">
        <v>1.8835658487697899</v>
      </c>
      <c r="U308">
        <v>1.8835658487697899</v>
      </c>
      <c r="V308">
        <v>1.1288119772591201</v>
      </c>
      <c r="W308">
        <v>3.33</v>
      </c>
      <c r="X308">
        <v>0.19</v>
      </c>
      <c r="Y308">
        <v>343821</v>
      </c>
      <c r="Z308">
        <v>20225</v>
      </c>
      <c r="AA308">
        <v>1.22</v>
      </c>
      <c r="AB308">
        <v>17</v>
      </c>
      <c r="AC308">
        <v>12</v>
      </c>
      <c r="AD308">
        <v>5</v>
      </c>
      <c r="AE308">
        <v>70.59</v>
      </c>
      <c r="AF308">
        <v>13</v>
      </c>
      <c r="AG308">
        <v>8</v>
      </c>
      <c r="AH308">
        <v>0</v>
      </c>
      <c r="AI308">
        <v>9</v>
      </c>
    </row>
    <row r="309" spans="1:35" x14ac:dyDescent="0.2">
      <c r="A309" s="102">
        <v>158</v>
      </c>
      <c r="B309">
        <v>1808</v>
      </c>
      <c r="C309" s="106" t="s">
        <v>565</v>
      </c>
      <c r="D309" s="106" t="s">
        <v>1220</v>
      </c>
      <c r="E309">
        <v>1268</v>
      </c>
      <c r="F309">
        <v>1390</v>
      </c>
      <c r="G309">
        <v>800</v>
      </c>
      <c r="H309" s="106" t="s">
        <v>1210</v>
      </c>
      <c r="I309">
        <v>6988</v>
      </c>
      <c r="J309" s="106" t="s">
        <v>62</v>
      </c>
      <c r="K309" s="106" t="s">
        <v>1234</v>
      </c>
      <c r="L309">
        <v>5340</v>
      </c>
      <c r="M309">
        <v>5420</v>
      </c>
      <c r="N309">
        <v>200</v>
      </c>
      <c r="O309" s="106" t="s">
        <v>1213</v>
      </c>
      <c r="P309">
        <v>0.762322023015642</v>
      </c>
      <c r="Q309">
        <v>0.93950046015591904</v>
      </c>
      <c r="R309">
        <v>0.16397801000526299</v>
      </c>
      <c r="S309" s="15">
        <v>1.60916902576228E-2</v>
      </c>
      <c r="T309">
        <v>3.76658185265208</v>
      </c>
      <c r="U309">
        <v>3.76658185265208</v>
      </c>
      <c r="V309">
        <v>0.19891195951860999</v>
      </c>
      <c r="W309">
        <v>8.2100000000000009</v>
      </c>
      <c r="X309">
        <v>2.58</v>
      </c>
      <c r="Y309">
        <v>343354</v>
      </c>
      <c r="Z309">
        <v>22890</v>
      </c>
      <c r="AA309">
        <v>1.29</v>
      </c>
      <c r="AB309">
        <v>15</v>
      </c>
      <c r="AC309">
        <v>10</v>
      </c>
      <c r="AD309">
        <v>5</v>
      </c>
      <c r="AE309">
        <v>66.67</v>
      </c>
      <c r="AF309">
        <v>12</v>
      </c>
      <c r="AG309">
        <v>7</v>
      </c>
      <c r="AH309">
        <v>1</v>
      </c>
      <c r="AI309">
        <v>7</v>
      </c>
    </row>
    <row r="310" spans="1:35" x14ac:dyDescent="0.2">
      <c r="A310" s="102">
        <v>1829</v>
      </c>
      <c r="B310">
        <v>6925</v>
      </c>
      <c r="C310" s="106" t="s">
        <v>1603</v>
      </c>
      <c r="D310" s="106" t="s">
        <v>1215</v>
      </c>
      <c r="E310">
        <v>1345</v>
      </c>
      <c r="F310">
        <v>1350</v>
      </c>
      <c r="G310">
        <v>800</v>
      </c>
      <c r="H310" s="106" t="s">
        <v>1213</v>
      </c>
      <c r="I310">
        <v>9303</v>
      </c>
      <c r="J310" s="106" t="s">
        <v>1591</v>
      </c>
      <c r="K310" s="106" t="s">
        <v>1610</v>
      </c>
      <c r="L310">
        <v>1288</v>
      </c>
      <c r="M310">
        <v>1263</v>
      </c>
      <c r="N310">
        <v>900</v>
      </c>
      <c r="O310" s="106" t="s">
        <v>1210</v>
      </c>
      <c r="P310">
        <v>0.71702390056353604</v>
      </c>
      <c r="Q310">
        <v>0.84261703315495695</v>
      </c>
      <c r="R310">
        <v>0.42539436549124898</v>
      </c>
      <c r="S310">
        <v>5.3258156910147804E-4</v>
      </c>
      <c r="T310">
        <v>-0.53990371746643995</v>
      </c>
      <c r="U310">
        <v>0.53990371746643995</v>
      </c>
      <c r="V310">
        <v>1.17115889447028</v>
      </c>
      <c r="W310">
        <v>-2.06</v>
      </c>
      <c r="X310">
        <v>5.25</v>
      </c>
      <c r="Y310">
        <v>343097</v>
      </c>
      <c r="Z310">
        <v>18058</v>
      </c>
      <c r="AA310">
        <v>0.87</v>
      </c>
      <c r="AB310">
        <v>19</v>
      </c>
      <c r="AC310">
        <v>13</v>
      </c>
      <c r="AD310">
        <v>6</v>
      </c>
      <c r="AE310">
        <v>68.42</v>
      </c>
      <c r="AF310">
        <v>12</v>
      </c>
      <c r="AG310">
        <v>7</v>
      </c>
      <c r="AH310">
        <v>1</v>
      </c>
      <c r="AI310">
        <v>11</v>
      </c>
    </row>
    <row r="311" spans="1:35" x14ac:dyDescent="0.2">
      <c r="A311" s="102">
        <v>2461</v>
      </c>
      <c r="B311">
        <v>4919</v>
      </c>
      <c r="C311" s="106" t="s">
        <v>679</v>
      </c>
      <c r="D311" s="106" t="s">
        <v>1234</v>
      </c>
      <c r="E311">
        <v>5440</v>
      </c>
      <c r="F311">
        <v>5210</v>
      </c>
      <c r="G311">
        <v>200</v>
      </c>
      <c r="H311" s="106" t="s">
        <v>1213</v>
      </c>
      <c r="I311">
        <v>5333</v>
      </c>
      <c r="J311" s="106" t="s">
        <v>234</v>
      </c>
      <c r="K311" s="106" t="s">
        <v>1209</v>
      </c>
      <c r="L311">
        <v>1712</v>
      </c>
      <c r="M311">
        <v>1697</v>
      </c>
      <c r="N311">
        <v>600</v>
      </c>
      <c r="O311" s="106" t="s">
        <v>1210</v>
      </c>
      <c r="P311">
        <v>0.62609096297841305</v>
      </c>
      <c r="Q311">
        <v>0.81006124380605404</v>
      </c>
      <c r="R311">
        <v>0.12893589134474201</v>
      </c>
      <c r="S311" s="15">
        <v>2.5949257036748899E-2</v>
      </c>
      <c r="T311">
        <v>-1.38237189840771</v>
      </c>
      <c r="U311">
        <v>1.38237189840771</v>
      </c>
      <c r="V311">
        <v>0.828603986912409</v>
      </c>
      <c r="W311">
        <v>-5.38</v>
      </c>
      <c r="X311">
        <v>2.2799999999999998</v>
      </c>
      <c r="Y311">
        <v>342450</v>
      </c>
      <c r="Z311">
        <v>18024</v>
      </c>
      <c r="AA311">
        <v>1.24</v>
      </c>
      <c r="AB311">
        <v>19</v>
      </c>
      <c r="AC311">
        <v>15</v>
      </c>
      <c r="AD311">
        <v>4</v>
      </c>
      <c r="AE311">
        <v>78.95</v>
      </c>
      <c r="AF311">
        <v>10</v>
      </c>
      <c r="AG311">
        <v>11</v>
      </c>
      <c r="AH311">
        <v>5</v>
      </c>
      <c r="AI311">
        <v>3</v>
      </c>
    </row>
    <row r="312" spans="1:35" x14ac:dyDescent="0.2">
      <c r="A312" s="102">
        <v>624</v>
      </c>
      <c r="B312">
        <v>2897</v>
      </c>
      <c r="C312" s="106" t="s">
        <v>604</v>
      </c>
      <c r="D312" s="106" t="s">
        <v>1237</v>
      </c>
      <c r="E312">
        <v>8500</v>
      </c>
      <c r="F312">
        <v>8500</v>
      </c>
      <c r="G312">
        <v>100</v>
      </c>
      <c r="H312" s="106" t="s">
        <v>1210</v>
      </c>
      <c r="I312">
        <v>4185</v>
      </c>
      <c r="J312" s="106" t="s">
        <v>1595</v>
      </c>
      <c r="K312" s="106" t="s">
        <v>1234</v>
      </c>
      <c r="L312">
        <v>1941</v>
      </c>
      <c r="M312">
        <v>1900</v>
      </c>
      <c r="N312">
        <v>400</v>
      </c>
      <c r="O312" s="106" t="s">
        <v>1213</v>
      </c>
      <c r="P312">
        <v>0.62900333506491601</v>
      </c>
      <c r="Q312">
        <v>0.90482731269028904</v>
      </c>
      <c r="R312" s="106">
        <v>0.32372303594886098</v>
      </c>
      <c r="S312" s="106">
        <v>2.44641622815099E-2</v>
      </c>
      <c r="T312">
        <v>2.8693952790144501</v>
      </c>
      <c r="U312">
        <v>2.8693952790144501</v>
      </c>
      <c r="V312">
        <v>2.0107999826809602</v>
      </c>
      <c r="W312">
        <v>7.82</v>
      </c>
      <c r="X312">
        <v>10.59</v>
      </c>
      <c r="Y312">
        <v>342001</v>
      </c>
      <c r="Z312">
        <v>21375</v>
      </c>
      <c r="AA312">
        <v>1.46</v>
      </c>
      <c r="AB312">
        <v>16</v>
      </c>
      <c r="AC312">
        <v>11</v>
      </c>
      <c r="AD312">
        <v>5</v>
      </c>
      <c r="AE312">
        <v>68.75</v>
      </c>
      <c r="AF312">
        <v>13</v>
      </c>
      <c r="AG312">
        <v>6</v>
      </c>
      <c r="AH312">
        <v>0</v>
      </c>
      <c r="AI312">
        <v>10</v>
      </c>
    </row>
    <row r="313" spans="1:35" x14ac:dyDescent="0.2">
      <c r="A313" s="102">
        <v>1852</v>
      </c>
      <c r="B313">
        <v>3101</v>
      </c>
      <c r="C313" s="106" t="s">
        <v>1486</v>
      </c>
      <c r="D313" s="106" t="s">
        <v>1480</v>
      </c>
      <c r="E313">
        <v>1352</v>
      </c>
      <c r="F313">
        <v>1357</v>
      </c>
      <c r="G313">
        <v>800</v>
      </c>
      <c r="H313" s="106" t="s">
        <v>1213</v>
      </c>
      <c r="I313">
        <v>7984</v>
      </c>
      <c r="J313" s="106" t="s">
        <v>805</v>
      </c>
      <c r="K313" s="106" t="s">
        <v>1233</v>
      </c>
      <c r="L313">
        <v>1529</v>
      </c>
      <c r="M313">
        <v>1528</v>
      </c>
      <c r="N313">
        <v>700</v>
      </c>
      <c r="O313" s="106" t="s">
        <v>1210</v>
      </c>
      <c r="P313">
        <v>0.86294299894316895</v>
      </c>
      <c r="Q313">
        <v>0.84188159165941001</v>
      </c>
      <c r="R313">
        <v>6.3707976814049699E-3</v>
      </c>
      <c r="S313">
        <v>5.7315911094047003E-2</v>
      </c>
      <c r="T313">
        <v>-2.6017725139990402</v>
      </c>
      <c r="U313">
        <v>2.6017725139990402</v>
      </c>
      <c r="V313">
        <v>2.5020164851415299</v>
      </c>
      <c r="W313">
        <v>-8.57</v>
      </c>
      <c r="X313">
        <v>1.5</v>
      </c>
      <c r="Y313">
        <v>341636</v>
      </c>
      <c r="Z313">
        <v>20096</v>
      </c>
      <c r="AA313">
        <v>1.04</v>
      </c>
      <c r="AB313">
        <v>17</v>
      </c>
      <c r="AC313">
        <v>13</v>
      </c>
      <c r="AD313">
        <v>4</v>
      </c>
      <c r="AE313">
        <v>76.47</v>
      </c>
      <c r="AF313">
        <v>13</v>
      </c>
      <c r="AG313">
        <v>8</v>
      </c>
      <c r="AH313">
        <v>2</v>
      </c>
      <c r="AI313">
        <v>7</v>
      </c>
    </row>
    <row r="314" spans="1:35" x14ac:dyDescent="0.2">
      <c r="A314" s="102">
        <v>1276</v>
      </c>
      <c r="B314">
        <v>4917</v>
      </c>
      <c r="C314" s="106" t="s">
        <v>1534</v>
      </c>
      <c r="D314" s="106" t="s">
        <v>1234</v>
      </c>
      <c r="E314">
        <v>2338</v>
      </c>
      <c r="F314">
        <v>2306</v>
      </c>
      <c r="G314">
        <v>400</v>
      </c>
      <c r="H314" s="106" t="s">
        <v>1210</v>
      </c>
      <c r="I314">
        <v>9072</v>
      </c>
      <c r="J314" s="106" t="s">
        <v>1327</v>
      </c>
      <c r="K314" s="106" t="s">
        <v>1328</v>
      </c>
      <c r="L314">
        <v>2105</v>
      </c>
      <c r="M314">
        <v>2087</v>
      </c>
      <c r="N314">
        <v>400</v>
      </c>
      <c r="O314" s="106" t="s">
        <v>1213</v>
      </c>
      <c r="P314">
        <v>0.90882322430045803</v>
      </c>
      <c r="Q314">
        <v>0.87183271645603799</v>
      </c>
      <c r="R314">
        <v>0.26879427894544999</v>
      </c>
      <c r="S314" s="15">
        <v>3.9413885062005698E-3</v>
      </c>
      <c r="T314">
        <v>0.65909457573533703</v>
      </c>
      <c r="U314">
        <v>0.65909457573533703</v>
      </c>
      <c r="V314">
        <v>0.63796532499366798</v>
      </c>
      <c r="W314">
        <v>1.92</v>
      </c>
      <c r="X314">
        <v>9.5</v>
      </c>
      <c r="Y314">
        <v>341372</v>
      </c>
      <c r="Z314">
        <v>24384</v>
      </c>
      <c r="AA314">
        <v>1.27</v>
      </c>
      <c r="AB314">
        <v>14</v>
      </c>
      <c r="AC314">
        <v>12</v>
      </c>
      <c r="AD314">
        <v>2</v>
      </c>
      <c r="AE314">
        <v>85.71</v>
      </c>
      <c r="AF314">
        <v>14</v>
      </c>
      <c r="AG314">
        <v>6</v>
      </c>
      <c r="AH314">
        <v>0</v>
      </c>
      <c r="AI314">
        <v>8</v>
      </c>
    </row>
    <row r="315" spans="1:35" x14ac:dyDescent="0.2">
      <c r="A315" s="102">
        <v>2360</v>
      </c>
      <c r="B315">
        <v>4188</v>
      </c>
      <c r="C315" s="106" t="s">
        <v>1420</v>
      </c>
      <c r="D315" s="106" t="s">
        <v>1234</v>
      </c>
      <c r="E315">
        <v>720</v>
      </c>
      <c r="F315">
        <v>726.3</v>
      </c>
      <c r="G315">
        <v>1200</v>
      </c>
      <c r="H315" s="106" t="s">
        <v>1210</v>
      </c>
      <c r="I315">
        <v>6268</v>
      </c>
      <c r="J315" s="106" t="s">
        <v>1607</v>
      </c>
      <c r="K315" s="106" t="s">
        <v>1222</v>
      </c>
      <c r="L315">
        <v>2890</v>
      </c>
      <c r="M315">
        <v>2912</v>
      </c>
      <c r="N315">
        <v>300</v>
      </c>
      <c r="O315" s="106" t="s">
        <v>1213</v>
      </c>
      <c r="P315">
        <v>0.72342469135956899</v>
      </c>
      <c r="Q315">
        <v>0.81512354727959302</v>
      </c>
      <c r="R315">
        <v>6.3815518601754898E-2</v>
      </c>
      <c r="S315" s="106">
        <v>2.6819671792599399E-2</v>
      </c>
      <c r="T315">
        <v>0.53754968002120096</v>
      </c>
      <c r="U315">
        <v>0.53754968002120096</v>
      </c>
      <c r="V315">
        <v>0.81275787681133405</v>
      </c>
      <c r="W315">
        <v>1.68</v>
      </c>
      <c r="X315">
        <v>0.23</v>
      </c>
      <c r="Y315">
        <v>340910</v>
      </c>
      <c r="Z315">
        <v>17046</v>
      </c>
      <c r="AA315">
        <v>0.91</v>
      </c>
      <c r="AB315">
        <v>20</v>
      </c>
      <c r="AC315">
        <v>15</v>
      </c>
      <c r="AD315">
        <v>5</v>
      </c>
      <c r="AE315">
        <v>75</v>
      </c>
      <c r="AF315">
        <v>13</v>
      </c>
      <c r="AG315">
        <v>9</v>
      </c>
      <c r="AH315">
        <v>3</v>
      </c>
      <c r="AI315">
        <v>8</v>
      </c>
    </row>
    <row r="316" spans="1:35" x14ac:dyDescent="0.2">
      <c r="A316" s="102">
        <v>906</v>
      </c>
      <c r="B316">
        <v>4528</v>
      </c>
      <c r="C316" s="106" t="s">
        <v>1993</v>
      </c>
      <c r="D316" s="106" t="s">
        <v>1232</v>
      </c>
      <c r="E316">
        <v>2208</v>
      </c>
      <c r="F316">
        <v>2210</v>
      </c>
      <c r="G316">
        <v>400</v>
      </c>
      <c r="H316" s="106" t="s">
        <v>1213</v>
      </c>
      <c r="I316">
        <v>4812</v>
      </c>
      <c r="J316" s="106" t="s">
        <v>674</v>
      </c>
      <c r="K316" s="106" t="s">
        <v>1212</v>
      </c>
      <c r="L316">
        <v>4570</v>
      </c>
      <c r="M316">
        <v>4595</v>
      </c>
      <c r="N316">
        <v>200</v>
      </c>
      <c r="O316" s="106" t="s">
        <v>1210</v>
      </c>
      <c r="P316">
        <v>0.524407691033698</v>
      </c>
      <c r="Q316">
        <v>0.891124952253605</v>
      </c>
      <c r="R316" s="15">
        <v>5.0593012258009998E-5</v>
      </c>
      <c r="S316" s="106">
        <v>7.6477369056648301E-2</v>
      </c>
      <c r="T316">
        <v>-2.6019006775300202</v>
      </c>
      <c r="U316">
        <v>2.6019006775300202</v>
      </c>
      <c r="V316">
        <v>2.6590861182966998</v>
      </c>
      <c r="W316">
        <v>-17.66</v>
      </c>
      <c r="X316">
        <v>3.81</v>
      </c>
      <c r="Y316">
        <v>340057</v>
      </c>
      <c r="Z316">
        <v>26158</v>
      </c>
      <c r="AA316">
        <v>1.21</v>
      </c>
      <c r="AB316">
        <v>13</v>
      </c>
      <c r="AC316">
        <v>9</v>
      </c>
      <c r="AD316">
        <v>4</v>
      </c>
      <c r="AE316">
        <v>69.23</v>
      </c>
      <c r="AF316">
        <v>10</v>
      </c>
      <c r="AG316">
        <v>9</v>
      </c>
      <c r="AH316">
        <v>3</v>
      </c>
      <c r="AI316">
        <v>1</v>
      </c>
    </row>
    <row r="317" spans="1:35" x14ac:dyDescent="0.2">
      <c r="A317" s="102">
        <v>2218</v>
      </c>
      <c r="B317">
        <v>1820</v>
      </c>
      <c r="C317" s="106" t="s">
        <v>59</v>
      </c>
      <c r="D317" s="106" t="s">
        <v>1220</v>
      </c>
      <c r="E317">
        <v>2242</v>
      </c>
      <c r="F317">
        <v>2272</v>
      </c>
      <c r="G317">
        <v>400</v>
      </c>
      <c r="H317" s="106" t="s">
        <v>1210</v>
      </c>
      <c r="I317">
        <v>7458</v>
      </c>
      <c r="J317" s="106" t="s">
        <v>1623</v>
      </c>
      <c r="K317" s="106" t="s">
        <v>1217</v>
      </c>
      <c r="L317">
        <v>4355</v>
      </c>
      <c r="M317">
        <v>4410</v>
      </c>
      <c r="N317">
        <v>200</v>
      </c>
      <c r="O317" s="106" t="s">
        <v>1213</v>
      </c>
      <c r="P317">
        <v>0.60234141889666304</v>
      </c>
      <c r="Q317">
        <v>0.82143165487038305</v>
      </c>
      <c r="R317" s="15">
        <v>0.32570317808967703</v>
      </c>
      <c r="S317" s="106">
        <v>5.32423835170453E-2</v>
      </c>
      <c r="T317">
        <v>2.4835310023266501</v>
      </c>
      <c r="U317">
        <v>2.4835310023266501</v>
      </c>
      <c r="V317">
        <v>2.4010088831580001</v>
      </c>
      <c r="W317">
        <v>11.54</v>
      </c>
      <c r="X317">
        <v>3.04</v>
      </c>
      <c r="Y317">
        <v>339797</v>
      </c>
      <c r="Z317">
        <v>18878</v>
      </c>
      <c r="AA317">
        <v>0.89</v>
      </c>
      <c r="AB317">
        <v>18</v>
      </c>
      <c r="AC317">
        <v>12</v>
      </c>
      <c r="AD317">
        <v>6</v>
      </c>
      <c r="AE317">
        <v>66.67</v>
      </c>
      <c r="AF317">
        <v>12</v>
      </c>
      <c r="AG317">
        <v>7</v>
      </c>
      <c r="AH317">
        <v>4</v>
      </c>
      <c r="AI317">
        <v>7</v>
      </c>
    </row>
    <row r="318" spans="1:35" x14ac:dyDescent="0.2">
      <c r="A318" s="102">
        <v>339</v>
      </c>
      <c r="B318">
        <v>4996</v>
      </c>
      <c r="C318" s="106" t="s">
        <v>1478</v>
      </c>
      <c r="D318" s="106" t="s">
        <v>1234</v>
      </c>
      <c r="E318">
        <v>724</v>
      </c>
      <c r="F318">
        <v>725</v>
      </c>
      <c r="G318">
        <v>1500</v>
      </c>
      <c r="H318" s="106" t="s">
        <v>1213</v>
      </c>
      <c r="I318">
        <v>7735</v>
      </c>
      <c r="J318" s="106" t="s">
        <v>1613</v>
      </c>
      <c r="K318" s="106" t="s">
        <v>1215</v>
      </c>
      <c r="L318">
        <v>5500</v>
      </c>
      <c r="M318">
        <v>5470</v>
      </c>
      <c r="N318">
        <v>200</v>
      </c>
      <c r="O318" s="106" t="s">
        <v>1210</v>
      </c>
      <c r="P318">
        <v>0.83240069009605699</v>
      </c>
      <c r="Q318">
        <v>0.92298138192349999</v>
      </c>
      <c r="R318">
        <v>0.43957599872763298</v>
      </c>
      <c r="S318" s="15">
        <v>1.88097078498884E-3</v>
      </c>
      <c r="T318">
        <v>-5.2656340266960602E-2</v>
      </c>
      <c r="U318">
        <v>5.2656340266960602E-2</v>
      </c>
      <c r="V318">
        <v>0.15909073134346799</v>
      </c>
      <c r="W318">
        <v>-0.3</v>
      </c>
      <c r="X318">
        <v>0.59</v>
      </c>
      <c r="Y318">
        <v>339695</v>
      </c>
      <c r="Z318">
        <v>12581</v>
      </c>
      <c r="AA318">
        <v>0.66</v>
      </c>
      <c r="AB318">
        <v>27</v>
      </c>
      <c r="AC318">
        <v>16</v>
      </c>
      <c r="AD318">
        <v>11</v>
      </c>
      <c r="AE318">
        <v>59.26</v>
      </c>
      <c r="AF318">
        <v>8</v>
      </c>
      <c r="AG318">
        <v>14</v>
      </c>
      <c r="AH318">
        <v>10</v>
      </c>
      <c r="AI318">
        <v>3</v>
      </c>
    </row>
    <row r="319" spans="1:35" x14ac:dyDescent="0.2">
      <c r="A319" s="102">
        <v>334</v>
      </c>
      <c r="B319">
        <v>6370</v>
      </c>
      <c r="C319" s="106" t="s">
        <v>1446</v>
      </c>
      <c r="D319" s="106" t="s">
        <v>1222</v>
      </c>
      <c r="E319">
        <v>2840</v>
      </c>
      <c r="F319">
        <v>2795</v>
      </c>
      <c r="G319">
        <v>300</v>
      </c>
      <c r="H319" s="106" t="s">
        <v>1210</v>
      </c>
      <c r="I319">
        <v>6479</v>
      </c>
      <c r="J319" s="106" t="s">
        <v>546</v>
      </c>
      <c r="K319" s="106" t="s">
        <v>1215</v>
      </c>
      <c r="L319">
        <v>1968</v>
      </c>
      <c r="M319">
        <v>1904</v>
      </c>
      <c r="N319">
        <v>400</v>
      </c>
      <c r="O319" s="106" t="s">
        <v>1213</v>
      </c>
      <c r="P319">
        <v>0.65733066429220999</v>
      </c>
      <c r="Q319">
        <v>0.92345168818176704</v>
      </c>
      <c r="R319">
        <v>0.14855121816473699</v>
      </c>
      <c r="S319">
        <v>2.148292869339E-2</v>
      </c>
      <c r="T319">
        <v>0.69163213474412599</v>
      </c>
      <c r="U319">
        <v>0.69163213474412599</v>
      </c>
      <c r="V319">
        <v>0.29403379088577902</v>
      </c>
      <c r="W319">
        <v>2.14</v>
      </c>
      <c r="X319">
        <v>9.17</v>
      </c>
      <c r="Y319">
        <v>339604</v>
      </c>
      <c r="Z319">
        <v>19977</v>
      </c>
      <c r="AA319">
        <v>1.07</v>
      </c>
      <c r="AB319">
        <v>17</v>
      </c>
      <c r="AC319">
        <v>13</v>
      </c>
      <c r="AD319">
        <v>4</v>
      </c>
      <c r="AE319">
        <v>76.47</v>
      </c>
      <c r="AF319">
        <v>9</v>
      </c>
      <c r="AG319">
        <v>12</v>
      </c>
      <c r="AH319">
        <v>4</v>
      </c>
      <c r="AI319">
        <v>1</v>
      </c>
    </row>
    <row r="320" spans="1:35" x14ac:dyDescent="0.2">
      <c r="A320" s="102">
        <v>405</v>
      </c>
      <c r="B320">
        <v>5333</v>
      </c>
      <c r="C320" s="106" t="s">
        <v>234</v>
      </c>
      <c r="D320" s="106" t="s">
        <v>1209</v>
      </c>
      <c r="E320">
        <v>1712</v>
      </c>
      <c r="F320">
        <v>1697</v>
      </c>
      <c r="G320">
        <v>500</v>
      </c>
      <c r="H320" s="106" t="s">
        <v>1210</v>
      </c>
      <c r="I320">
        <v>9810</v>
      </c>
      <c r="J320" s="106" t="s">
        <v>1177</v>
      </c>
      <c r="K320" s="106" t="s">
        <v>1217</v>
      </c>
      <c r="L320">
        <v>4305</v>
      </c>
      <c r="M320">
        <v>4380</v>
      </c>
      <c r="N320">
        <v>200</v>
      </c>
      <c r="O320" s="106" t="s">
        <v>1213</v>
      </c>
      <c r="P320">
        <v>0.62437938841887697</v>
      </c>
      <c r="Q320">
        <v>0.91749458107286197</v>
      </c>
      <c r="R320" s="15">
        <v>6.1016130671600298E-2</v>
      </c>
      <c r="S320">
        <v>9.9035512280270493E-2</v>
      </c>
      <c r="T320">
        <v>0.71315811960445896</v>
      </c>
      <c r="U320">
        <v>0.71315811960445896</v>
      </c>
      <c r="V320">
        <v>1.6675060952148399</v>
      </c>
      <c r="W320">
        <v>2.91</v>
      </c>
      <c r="X320">
        <v>3.14</v>
      </c>
      <c r="Y320">
        <v>338279</v>
      </c>
      <c r="Z320">
        <v>22552</v>
      </c>
      <c r="AA320">
        <v>1.46</v>
      </c>
      <c r="AB320">
        <v>15</v>
      </c>
      <c r="AC320">
        <v>13</v>
      </c>
      <c r="AD320">
        <v>2</v>
      </c>
      <c r="AE320">
        <v>86.67</v>
      </c>
      <c r="AF320">
        <v>14</v>
      </c>
      <c r="AG320">
        <v>5</v>
      </c>
      <c r="AH320">
        <v>0</v>
      </c>
      <c r="AI320">
        <v>10</v>
      </c>
    </row>
    <row r="321" spans="1:35" x14ac:dyDescent="0.2">
      <c r="A321" s="102">
        <v>1150</v>
      </c>
      <c r="B321">
        <v>6361</v>
      </c>
      <c r="C321" s="106" t="s">
        <v>730</v>
      </c>
      <c r="D321" s="106" t="s">
        <v>1222</v>
      </c>
      <c r="E321">
        <v>2606</v>
      </c>
      <c r="F321">
        <v>2571</v>
      </c>
      <c r="G321">
        <v>400</v>
      </c>
      <c r="H321" s="106" t="s">
        <v>1213</v>
      </c>
      <c r="I321">
        <v>6995</v>
      </c>
      <c r="J321" s="106" t="s">
        <v>48</v>
      </c>
      <c r="K321" s="106" t="s">
        <v>1227</v>
      </c>
      <c r="L321">
        <v>1629</v>
      </c>
      <c r="M321">
        <v>1627</v>
      </c>
      <c r="N321">
        <v>600</v>
      </c>
      <c r="O321" s="106" t="s">
        <v>1210</v>
      </c>
      <c r="P321">
        <v>0.81837795508877598</v>
      </c>
      <c r="Q321">
        <v>0.87752065997890305</v>
      </c>
      <c r="R321" s="106">
        <v>0.26999339703541197</v>
      </c>
      <c r="S321">
        <v>4.8923984551941203E-3</v>
      </c>
      <c r="T321">
        <v>-0.10975078189559299</v>
      </c>
      <c r="U321">
        <v>0.10975078189559299</v>
      </c>
      <c r="V321">
        <v>0.3660308037519</v>
      </c>
      <c r="W321">
        <v>-0.49</v>
      </c>
      <c r="X321">
        <v>5.08</v>
      </c>
      <c r="Y321">
        <v>337997</v>
      </c>
      <c r="Z321">
        <v>22533</v>
      </c>
      <c r="AA321">
        <v>1.18</v>
      </c>
      <c r="AB321">
        <v>15</v>
      </c>
      <c r="AC321">
        <v>11</v>
      </c>
      <c r="AD321">
        <v>4</v>
      </c>
      <c r="AE321">
        <v>73.33</v>
      </c>
      <c r="AF321">
        <v>10</v>
      </c>
      <c r="AG321">
        <v>7</v>
      </c>
      <c r="AH321">
        <v>3</v>
      </c>
      <c r="AI321">
        <v>5</v>
      </c>
    </row>
    <row r="322" spans="1:35" x14ac:dyDescent="0.2">
      <c r="A322" s="102">
        <v>2362</v>
      </c>
      <c r="B322">
        <v>4202</v>
      </c>
      <c r="C322" s="106" t="s">
        <v>46</v>
      </c>
      <c r="D322" s="106" t="s">
        <v>1234</v>
      </c>
      <c r="E322">
        <v>929</v>
      </c>
      <c r="F322">
        <v>931</v>
      </c>
      <c r="G322">
        <v>900</v>
      </c>
      <c r="H322" s="106" t="s">
        <v>1210</v>
      </c>
      <c r="I322">
        <v>7458</v>
      </c>
      <c r="J322" s="106" t="s">
        <v>1623</v>
      </c>
      <c r="K322" s="106" t="s">
        <v>1217</v>
      </c>
      <c r="L322">
        <v>4355</v>
      </c>
      <c r="M322">
        <v>4410</v>
      </c>
      <c r="N322">
        <v>200</v>
      </c>
      <c r="O322" s="106" t="s">
        <v>1213</v>
      </c>
      <c r="P322">
        <v>0.72945478361580995</v>
      </c>
      <c r="Q322">
        <v>0.81505965597343599</v>
      </c>
      <c r="R322">
        <v>0.38145144615244297</v>
      </c>
      <c r="S322">
        <v>6.5981096005893594E-2</v>
      </c>
      <c r="T322">
        <v>1.5425246992935</v>
      </c>
      <c r="U322">
        <v>1.5425246992935</v>
      </c>
      <c r="V322">
        <v>1.5756665561911001</v>
      </c>
      <c r="W322">
        <v>6.87</v>
      </c>
      <c r="X322">
        <v>5</v>
      </c>
      <c r="Y322">
        <v>337733</v>
      </c>
      <c r="Z322">
        <v>24124</v>
      </c>
      <c r="AA322">
        <v>1.22</v>
      </c>
      <c r="AB322">
        <v>14</v>
      </c>
      <c r="AC322">
        <v>10</v>
      </c>
      <c r="AD322">
        <v>4</v>
      </c>
      <c r="AE322">
        <v>71.430000000000007</v>
      </c>
      <c r="AF322">
        <v>12</v>
      </c>
      <c r="AG322">
        <v>8</v>
      </c>
      <c r="AH322">
        <v>2</v>
      </c>
      <c r="AI322">
        <v>4</v>
      </c>
    </row>
    <row r="323" spans="1:35" x14ac:dyDescent="0.2">
      <c r="A323" s="102">
        <v>1665</v>
      </c>
      <c r="B323">
        <v>2607</v>
      </c>
      <c r="C323" s="106" t="s">
        <v>1238</v>
      </c>
      <c r="D323" s="106" t="s">
        <v>1237</v>
      </c>
      <c r="E323">
        <v>2550</v>
      </c>
      <c r="F323">
        <v>2505</v>
      </c>
      <c r="G323">
        <v>300</v>
      </c>
      <c r="H323" s="106" t="s">
        <v>1210</v>
      </c>
      <c r="I323">
        <v>7276</v>
      </c>
      <c r="J323" s="106" t="s">
        <v>1261</v>
      </c>
      <c r="K323" s="106" t="s">
        <v>1215</v>
      </c>
      <c r="L323">
        <v>4300</v>
      </c>
      <c r="M323">
        <v>4260</v>
      </c>
      <c r="N323">
        <v>200</v>
      </c>
      <c r="O323" s="106" t="s">
        <v>1213</v>
      </c>
      <c r="P323">
        <v>0.91494714460055104</v>
      </c>
      <c r="Q323">
        <v>0.85065824919500199</v>
      </c>
      <c r="R323" s="15">
        <v>9.2964748445501198E-3</v>
      </c>
      <c r="S323">
        <v>6.2014747257520902E-2</v>
      </c>
      <c r="T323">
        <v>0.82526229031870302</v>
      </c>
      <c r="U323">
        <v>0.82526229031870302</v>
      </c>
      <c r="V323">
        <v>1.09366805783584</v>
      </c>
      <c r="W323">
        <v>2.96</v>
      </c>
      <c r="X323">
        <v>11.8</v>
      </c>
      <c r="Y323">
        <v>337726</v>
      </c>
      <c r="Z323">
        <v>28144</v>
      </c>
      <c r="AA323">
        <v>1.72</v>
      </c>
      <c r="AB323">
        <v>12</v>
      </c>
      <c r="AC323">
        <v>9</v>
      </c>
      <c r="AD323">
        <v>3</v>
      </c>
      <c r="AE323">
        <v>75</v>
      </c>
      <c r="AF323">
        <v>11</v>
      </c>
      <c r="AG323">
        <v>8</v>
      </c>
      <c r="AH323">
        <v>0</v>
      </c>
      <c r="AI323">
        <v>4</v>
      </c>
    </row>
    <row r="324" spans="1:35" x14ac:dyDescent="0.2">
      <c r="A324" s="102">
        <v>757</v>
      </c>
      <c r="B324">
        <v>4290</v>
      </c>
      <c r="C324" s="106" t="s">
        <v>1264</v>
      </c>
      <c r="D324" s="106" t="s">
        <v>1224</v>
      </c>
      <c r="E324">
        <v>842</v>
      </c>
      <c r="F324">
        <v>834</v>
      </c>
      <c r="G324">
        <v>800</v>
      </c>
      <c r="H324" s="106" t="s">
        <v>1213</v>
      </c>
      <c r="I324">
        <v>6758</v>
      </c>
      <c r="J324" s="106" t="s">
        <v>1226</v>
      </c>
      <c r="K324" s="106" t="s">
        <v>1215</v>
      </c>
      <c r="L324">
        <v>6700</v>
      </c>
      <c r="M324">
        <v>6611</v>
      </c>
      <c r="N324">
        <v>100</v>
      </c>
      <c r="O324" s="106" t="s">
        <v>1210</v>
      </c>
      <c r="P324">
        <v>0.65946388234152498</v>
      </c>
      <c r="Q324">
        <v>0.89820639690427095</v>
      </c>
      <c r="R324">
        <v>8.4137448058561895E-2</v>
      </c>
      <c r="S324">
        <v>7.1581155991241305E-2</v>
      </c>
      <c r="T324">
        <v>-1.06397130884254</v>
      </c>
      <c r="U324">
        <v>1.06397130884254</v>
      </c>
      <c r="V324">
        <v>0.84560881045734104</v>
      </c>
      <c r="W324">
        <v>-3.77</v>
      </c>
      <c r="X324">
        <v>0.92</v>
      </c>
      <c r="Y324">
        <v>337483</v>
      </c>
      <c r="Z324">
        <v>14673</v>
      </c>
      <c r="AA324">
        <v>0.84</v>
      </c>
      <c r="AB324">
        <v>23</v>
      </c>
      <c r="AC324">
        <v>16</v>
      </c>
      <c r="AD324">
        <v>7</v>
      </c>
      <c r="AE324">
        <v>69.569999999999993</v>
      </c>
      <c r="AF324">
        <v>9</v>
      </c>
      <c r="AG324">
        <v>15</v>
      </c>
      <c r="AH324">
        <v>6</v>
      </c>
      <c r="AI324">
        <v>2</v>
      </c>
    </row>
    <row r="325" spans="1:35" x14ac:dyDescent="0.2">
      <c r="A325" s="102">
        <v>1180</v>
      </c>
      <c r="B325">
        <v>6361</v>
      </c>
      <c r="C325" s="106" t="s">
        <v>730</v>
      </c>
      <c r="D325" s="106" t="s">
        <v>1222</v>
      </c>
      <c r="E325">
        <v>2606</v>
      </c>
      <c r="F325">
        <v>2571</v>
      </c>
      <c r="G325">
        <v>300</v>
      </c>
      <c r="H325" s="106" t="s">
        <v>1213</v>
      </c>
      <c r="I325">
        <v>7267</v>
      </c>
      <c r="J325" s="106" t="s">
        <v>58</v>
      </c>
      <c r="K325" s="106" t="s">
        <v>1227</v>
      </c>
      <c r="L325">
        <v>2832</v>
      </c>
      <c r="M325">
        <v>2799.5</v>
      </c>
      <c r="N325">
        <v>300</v>
      </c>
      <c r="O325" s="106" t="s">
        <v>1210</v>
      </c>
      <c r="P325">
        <v>0.54441446894846002</v>
      </c>
      <c r="Q325">
        <v>0.87640892348407495</v>
      </c>
      <c r="R325">
        <v>4.44144002622893E-4</v>
      </c>
      <c r="S325">
        <v>1.5896796320147299E-2</v>
      </c>
      <c r="T325">
        <v>-2.45743518822175</v>
      </c>
      <c r="U325">
        <v>2.45743518822175</v>
      </c>
      <c r="V325">
        <v>2.52563488697781</v>
      </c>
      <c r="W325">
        <v>-15.93</v>
      </c>
      <c r="X325">
        <v>8.16</v>
      </c>
      <c r="Y325">
        <v>336793</v>
      </c>
      <c r="Z325">
        <v>33679</v>
      </c>
      <c r="AA325">
        <v>1.76</v>
      </c>
      <c r="AB325">
        <v>10</v>
      </c>
      <c r="AC325">
        <v>7</v>
      </c>
      <c r="AD325">
        <v>3</v>
      </c>
      <c r="AE325">
        <v>70</v>
      </c>
      <c r="AF325">
        <v>14</v>
      </c>
      <c r="AG325">
        <v>4</v>
      </c>
      <c r="AH325">
        <v>1</v>
      </c>
      <c r="AI325">
        <v>5</v>
      </c>
    </row>
    <row r="326" spans="1:35" x14ac:dyDescent="0.2">
      <c r="A326" s="102">
        <v>1704</v>
      </c>
      <c r="B326">
        <v>6301</v>
      </c>
      <c r="C326" s="106" t="s">
        <v>53</v>
      </c>
      <c r="D326" s="106" t="s">
        <v>1222</v>
      </c>
      <c r="E326">
        <v>2178</v>
      </c>
      <c r="F326">
        <v>2182.5</v>
      </c>
      <c r="G326">
        <v>500</v>
      </c>
      <c r="H326" s="106" t="s">
        <v>1210</v>
      </c>
      <c r="I326">
        <v>8385</v>
      </c>
      <c r="J326" s="106" t="s">
        <v>865</v>
      </c>
      <c r="K326" s="106" t="s">
        <v>1265</v>
      </c>
      <c r="L326">
        <v>485</v>
      </c>
      <c r="M326">
        <v>488</v>
      </c>
      <c r="N326">
        <v>2200</v>
      </c>
      <c r="O326" s="106" t="s">
        <v>1213</v>
      </c>
      <c r="P326">
        <v>0.91735864176788895</v>
      </c>
      <c r="Q326">
        <v>0.84886720774898095</v>
      </c>
      <c r="R326">
        <v>1.56893502191696E-2</v>
      </c>
      <c r="S326">
        <v>3.0416463305387998E-4</v>
      </c>
      <c r="T326">
        <v>1.3377104192589799</v>
      </c>
      <c r="U326">
        <v>1.3377104192589799</v>
      </c>
      <c r="V326">
        <v>1.14508222944889</v>
      </c>
      <c r="W326">
        <v>2.99</v>
      </c>
      <c r="X326">
        <v>1.62</v>
      </c>
      <c r="Y326">
        <v>336729</v>
      </c>
      <c r="Z326">
        <v>24052</v>
      </c>
      <c r="AA326">
        <v>1.1100000000000001</v>
      </c>
      <c r="AB326">
        <v>14</v>
      </c>
      <c r="AC326">
        <v>10</v>
      </c>
      <c r="AD326">
        <v>4</v>
      </c>
      <c r="AE326">
        <v>71.430000000000007</v>
      </c>
      <c r="AF326">
        <v>12</v>
      </c>
      <c r="AG326">
        <v>7</v>
      </c>
      <c r="AH326">
        <v>2</v>
      </c>
      <c r="AI326">
        <v>5</v>
      </c>
    </row>
    <row r="327" spans="1:35" x14ac:dyDescent="0.2">
      <c r="A327" s="102">
        <v>2368</v>
      </c>
      <c r="B327">
        <v>4559</v>
      </c>
      <c r="C327" s="106" t="s">
        <v>1291</v>
      </c>
      <c r="D327" s="106" t="s">
        <v>1232</v>
      </c>
      <c r="E327">
        <v>1805</v>
      </c>
      <c r="F327">
        <v>1773</v>
      </c>
      <c r="G327">
        <v>500</v>
      </c>
      <c r="H327" s="106" t="s">
        <v>1210</v>
      </c>
      <c r="I327">
        <v>9928</v>
      </c>
      <c r="J327" s="106" t="s">
        <v>1030</v>
      </c>
      <c r="K327" s="106" t="s">
        <v>1212</v>
      </c>
      <c r="L327">
        <v>2379</v>
      </c>
      <c r="M327">
        <v>2403</v>
      </c>
      <c r="N327">
        <v>400</v>
      </c>
      <c r="O327" s="106" t="s">
        <v>1213</v>
      </c>
      <c r="P327">
        <v>0.809914250570411</v>
      </c>
      <c r="Q327">
        <v>0.81466469352610404</v>
      </c>
      <c r="R327">
        <v>0.108997118287691</v>
      </c>
      <c r="S327" s="15">
        <v>2.8820950204102701E-2</v>
      </c>
      <c r="T327">
        <v>1.6497197138674899</v>
      </c>
      <c r="U327">
        <v>1.6497197138674899</v>
      </c>
      <c r="V327">
        <v>2.0548466144317201</v>
      </c>
      <c r="W327">
        <v>10.19</v>
      </c>
      <c r="X327">
        <v>7.77</v>
      </c>
      <c r="Y327">
        <v>336305</v>
      </c>
      <c r="Z327">
        <v>18684</v>
      </c>
      <c r="AA327">
        <v>0.92</v>
      </c>
      <c r="AB327">
        <v>18</v>
      </c>
      <c r="AC327">
        <v>11</v>
      </c>
      <c r="AD327">
        <v>7</v>
      </c>
      <c r="AE327">
        <v>61.11</v>
      </c>
      <c r="AF327">
        <v>10</v>
      </c>
      <c r="AG327">
        <v>10</v>
      </c>
      <c r="AH327">
        <v>5</v>
      </c>
      <c r="AI327">
        <v>3</v>
      </c>
    </row>
    <row r="328" spans="1:35" x14ac:dyDescent="0.2">
      <c r="A328" s="102">
        <v>2026</v>
      </c>
      <c r="B328">
        <v>7278</v>
      </c>
      <c r="C328" s="106" t="s">
        <v>43</v>
      </c>
      <c r="D328" s="106" t="s">
        <v>1227</v>
      </c>
      <c r="E328">
        <v>2008</v>
      </c>
      <c r="F328">
        <v>2017</v>
      </c>
      <c r="G328">
        <v>500</v>
      </c>
      <c r="H328" s="106" t="s">
        <v>1213</v>
      </c>
      <c r="I328">
        <v>9069</v>
      </c>
      <c r="J328" s="106" t="s">
        <v>1318</v>
      </c>
      <c r="K328" s="106" t="s">
        <v>1328</v>
      </c>
      <c r="L328">
        <v>805</v>
      </c>
      <c r="M328">
        <v>792</v>
      </c>
      <c r="N328">
        <v>1300</v>
      </c>
      <c r="O328" s="106" t="s">
        <v>1210</v>
      </c>
      <c r="P328">
        <v>0.892286708893547</v>
      </c>
      <c r="Q328">
        <v>0.83182518881543299</v>
      </c>
      <c r="R328">
        <v>0.176083899761204</v>
      </c>
      <c r="S328">
        <v>8.18257989842016E-3</v>
      </c>
      <c r="T328">
        <v>-1.06603680454689</v>
      </c>
      <c r="U328">
        <v>1.06603680454689</v>
      </c>
      <c r="V328">
        <v>1.7559396901138</v>
      </c>
      <c r="W328">
        <v>-3.66</v>
      </c>
      <c r="X328">
        <v>2.09</v>
      </c>
      <c r="Y328">
        <v>336057</v>
      </c>
      <c r="Z328">
        <v>19768</v>
      </c>
      <c r="AA328">
        <v>1.03</v>
      </c>
      <c r="AB328">
        <v>17</v>
      </c>
      <c r="AC328">
        <v>12</v>
      </c>
      <c r="AD328">
        <v>5</v>
      </c>
      <c r="AE328">
        <v>70.59</v>
      </c>
      <c r="AF328">
        <v>11</v>
      </c>
      <c r="AG328">
        <v>10</v>
      </c>
      <c r="AH328">
        <v>3</v>
      </c>
      <c r="AI328">
        <v>4</v>
      </c>
    </row>
    <row r="329" spans="1:35" x14ac:dyDescent="0.2">
      <c r="A329" s="102">
        <v>25</v>
      </c>
      <c r="B329">
        <v>2379</v>
      </c>
      <c r="C329" s="106" t="s">
        <v>466</v>
      </c>
      <c r="D329" s="106" t="s">
        <v>1224</v>
      </c>
      <c r="E329">
        <v>2657</v>
      </c>
      <c r="F329">
        <v>2613</v>
      </c>
      <c r="G329">
        <v>400</v>
      </c>
      <c r="H329" s="106" t="s">
        <v>1213</v>
      </c>
      <c r="I329">
        <v>4062</v>
      </c>
      <c r="J329" s="106" t="s">
        <v>229</v>
      </c>
      <c r="K329" s="106" t="s">
        <v>1215</v>
      </c>
      <c r="L329">
        <v>2462</v>
      </c>
      <c r="M329">
        <v>2389</v>
      </c>
      <c r="N329">
        <v>400</v>
      </c>
      <c r="O329" s="106" t="s">
        <v>1210</v>
      </c>
      <c r="P329">
        <v>0.53722601047795404</v>
      </c>
      <c r="Q329">
        <v>0.96224598257721305</v>
      </c>
      <c r="R329">
        <v>0.43198379385445501</v>
      </c>
      <c r="S329" s="15">
        <v>8.1433228270019198E-2</v>
      </c>
      <c r="T329">
        <v>-2.4778427857063301</v>
      </c>
      <c r="U329">
        <v>2.4778427857063301</v>
      </c>
      <c r="V329">
        <v>2.9071419065564399</v>
      </c>
      <c r="W329">
        <v>-14.23</v>
      </c>
      <c r="X329">
        <v>8.57</v>
      </c>
      <c r="Y329">
        <v>335998</v>
      </c>
      <c r="Z329">
        <v>12000</v>
      </c>
      <c r="AA329">
        <v>0.61</v>
      </c>
      <c r="AB329">
        <v>28</v>
      </c>
      <c r="AC329">
        <v>17</v>
      </c>
      <c r="AD329">
        <v>11</v>
      </c>
      <c r="AE329">
        <v>60.71</v>
      </c>
      <c r="AF329">
        <v>9</v>
      </c>
      <c r="AG329">
        <v>14</v>
      </c>
      <c r="AH329">
        <v>8</v>
      </c>
      <c r="AI329">
        <v>6</v>
      </c>
    </row>
    <row r="330" spans="1:35" x14ac:dyDescent="0.2">
      <c r="A330" s="102">
        <v>386</v>
      </c>
      <c r="B330">
        <v>3088</v>
      </c>
      <c r="C330" s="106" t="s">
        <v>614</v>
      </c>
      <c r="D330" s="106" t="s">
        <v>1235</v>
      </c>
      <c r="E330">
        <v>3420</v>
      </c>
      <c r="F330">
        <v>3535</v>
      </c>
      <c r="G330">
        <v>200</v>
      </c>
      <c r="H330" s="106" t="s">
        <v>1213</v>
      </c>
      <c r="I330">
        <v>4578</v>
      </c>
      <c r="J330" s="106" t="s">
        <v>1982</v>
      </c>
      <c r="K330" s="106" t="s">
        <v>1232</v>
      </c>
      <c r="L330">
        <v>4112</v>
      </c>
      <c r="M330">
        <v>4080</v>
      </c>
      <c r="N330">
        <v>200</v>
      </c>
      <c r="O330" s="106" t="s">
        <v>1210</v>
      </c>
      <c r="P330">
        <v>0.92262260844461697</v>
      </c>
      <c r="Q330">
        <v>0.91888265879157505</v>
      </c>
      <c r="R330">
        <v>0.19629604264943701</v>
      </c>
      <c r="S330" s="106">
        <v>2.2028914287286799E-2</v>
      </c>
      <c r="T330">
        <v>-0.465412843452369</v>
      </c>
      <c r="U330">
        <v>0.465412843452369</v>
      </c>
      <c r="V330">
        <v>2.3551807283883499</v>
      </c>
      <c r="W330">
        <v>-1.03</v>
      </c>
      <c r="X330">
        <v>13.36</v>
      </c>
      <c r="Y330">
        <v>335556</v>
      </c>
      <c r="Z330">
        <v>30505</v>
      </c>
      <c r="AA330">
        <v>2.0299999999999998</v>
      </c>
      <c r="AB330">
        <v>11</v>
      </c>
      <c r="AC330">
        <v>8</v>
      </c>
      <c r="AD330">
        <v>3</v>
      </c>
      <c r="AE330">
        <v>72.73</v>
      </c>
      <c r="AF330">
        <v>9</v>
      </c>
      <c r="AG330">
        <v>7</v>
      </c>
      <c r="AH330">
        <v>2</v>
      </c>
      <c r="AI330">
        <v>2</v>
      </c>
    </row>
    <row r="331" spans="1:35" x14ac:dyDescent="0.2">
      <c r="A331" s="102">
        <v>2586</v>
      </c>
      <c r="B331">
        <v>9069</v>
      </c>
      <c r="C331" s="106" t="s">
        <v>1318</v>
      </c>
      <c r="D331" s="106" t="s">
        <v>1328</v>
      </c>
      <c r="E331">
        <v>805</v>
      </c>
      <c r="F331">
        <v>792</v>
      </c>
      <c r="G331">
        <v>1200</v>
      </c>
      <c r="H331" s="106" t="s">
        <v>1210</v>
      </c>
      <c r="I331">
        <v>9787</v>
      </c>
      <c r="J331" s="106" t="s">
        <v>1608</v>
      </c>
      <c r="K331" s="106" t="s">
        <v>1224</v>
      </c>
      <c r="L331">
        <v>3330</v>
      </c>
      <c r="M331">
        <v>3290</v>
      </c>
      <c r="N331">
        <v>300</v>
      </c>
      <c r="O331" s="106" t="s">
        <v>1213</v>
      </c>
      <c r="P331">
        <v>0.89010554751290805</v>
      </c>
      <c r="Q331">
        <v>0.80312970615166002</v>
      </c>
      <c r="R331">
        <v>6.6935869011272395E-2</v>
      </c>
      <c r="S331" s="15">
        <v>2.49219631362304E-2</v>
      </c>
      <c r="T331">
        <v>1.2938628699483801</v>
      </c>
      <c r="U331">
        <v>1.2938628699483801</v>
      </c>
      <c r="V331">
        <v>1.0619177271553</v>
      </c>
      <c r="W331">
        <v>1.95</v>
      </c>
      <c r="X331">
        <v>3.71</v>
      </c>
      <c r="Y331">
        <v>335297</v>
      </c>
      <c r="Z331">
        <v>18628</v>
      </c>
      <c r="AA331">
        <v>1.1399999999999999</v>
      </c>
      <c r="AB331">
        <v>18</v>
      </c>
      <c r="AC331">
        <v>14</v>
      </c>
      <c r="AD331">
        <v>4</v>
      </c>
      <c r="AE331">
        <v>77.78</v>
      </c>
      <c r="AF331">
        <v>14</v>
      </c>
      <c r="AG331">
        <v>7</v>
      </c>
      <c r="AH331">
        <v>1</v>
      </c>
      <c r="AI331">
        <v>10</v>
      </c>
    </row>
    <row r="332" spans="1:35" x14ac:dyDescent="0.2">
      <c r="A332" s="102">
        <v>736</v>
      </c>
      <c r="B332">
        <v>7202</v>
      </c>
      <c r="C332" s="106" t="s">
        <v>764</v>
      </c>
      <c r="D332" s="106" t="s">
        <v>1227</v>
      </c>
      <c r="E332">
        <v>1021</v>
      </c>
      <c r="F332">
        <v>1016</v>
      </c>
      <c r="G332">
        <v>1000</v>
      </c>
      <c r="H332" s="106" t="s">
        <v>1210</v>
      </c>
      <c r="I332">
        <v>9603</v>
      </c>
      <c r="J332" s="106" t="s">
        <v>1380</v>
      </c>
      <c r="K332" s="106" t="s">
        <v>1224</v>
      </c>
      <c r="L332">
        <v>2035</v>
      </c>
      <c r="M332">
        <v>2130</v>
      </c>
      <c r="N332">
        <v>500</v>
      </c>
      <c r="O332" s="106" t="s">
        <v>1213</v>
      </c>
      <c r="P332">
        <v>0.94349180854914905</v>
      </c>
      <c r="Q332">
        <v>0.89953141044309204</v>
      </c>
      <c r="R332" s="106">
        <v>0.16181303371675601</v>
      </c>
      <c r="S332">
        <v>1.48544929316641E-2</v>
      </c>
      <c r="T332">
        <v>2.62894693276903</v>
      </c>
      <c r="U332">
        <v>2.62894693276903</v>
      </c>
      <c r="V332">
        <v>2.77483636915467</v>
      </c>
      <c r="W332">
        <v>9.2100000000000009</v>
      </c>
      <c r="X332">
        <v>4.5999999999999996</v>
      </c>
      <c r="Y332">
        <v>334947</v>
      </c>
      <c r="Z332">
        <v>16747</v>
      </c>
      <c r="AA332">
        <v>0.86</v>
      </c>
      <c r="AB332">
        <v>20</v>
      </c>
      <c r="AC332">
        <v>12</v>
      </c>
      <c r="AD332">
        <v>8</v>
      </c>
      <c r="AE332">
        <v>60</v>
      </c>
      <c r="AF332">
        <v>10</v>
      </c>
      <c r="AG332">
        <v>11</v>
      </c>
      <c r="AH332">
        <v>5</v>
      </c>
      <c r="AI332">
        <v>4</v>
      </c>
    </row>
    <row r="333" spans="1:35" x14ac:dyDescent="0.2">
      <c r="A333" s="102">
        <v>391</v>
      </c>
      <c r="B333">
        <v>4543</v>
      </c>
      <c r="C333" s="106" t="s">
        <v>667</v>
      </c>
      <c r="D333" s="106" t="s">
        <v>1219</v>
      </c>
      <c r="E333">
        <v>3456</v>
      </c>
      <c r="F333">
        <v>3478</v>
      </c>
      <c r="G333">
        <v>300</v>
      </c>
      <c r="H333" s="106" t="s">
        <v>1210</v>
      </c>
      <c r="I333">
        <v>6762</v>
      </c>
      <c r="J333" s="106" t="s">
        <v>2127</v>
      </c>
      <c r="K333" s="106" t="s">
        <v>1215</v>
      </c>
      <c r="L333">
        <v>10440</v>
      </c>
      <c r="M333">
        <v>10450</v>
      </c>
      <c r="N333">
        <v>100</v>
      </c>
      <c r="O333" s="106" t="s">
        <v>1213</v>
      </c>
      <c r="P333">
        <v>0.74660063399063503</v>
      </c>
      <c r="Q333">
        <v>0.91863673235190402</v>
      </c>
      <c r="R333">
        <v>7.3625897673734897E-2</v>
      </c>
      <c r="S333" s="106">
        <v>4.5352334351160496E-3</v>
      </c>
      <c r="T333">
        <v>0.69178178707900695</v>
      </c>
      <c r="U333">
        <v>0.69178178707900695</v>
      </c>
      <c r="V333">
        <v>0.14413055716807199</v>
      </c>
      <c r="W333">
        <v>2.2400000000000002</v>
      </c>
      <c r="X333">
        <v>0.15</v>
      </c>
      <c r="Y333">
        <v>333825</v>
      </c>
      <c r="Z333">
        <v>20864</v>
      </c>
      <c r="AA333">
        <v>1.1000000000000001</v>
      </c>
      <c r="AB333">
        <v>16</v>
      </c>
      <c r="AC333">
        <v>10</v>
      </c>
      <c r="AD333">
        <v>6</v>
      </c>
      <c r="AE333">
        <v>62.5</v>
      </c>
      <c r="AF333">
        <v>8</v>
      </c>
      <c r="AG333">
        <v>8</v>
      </c>
      <c r="AH333">
        <v>6</v>
      </c>
      <c r="AI333">
        <v>2</v>
      </c>
    </row>
    <row r="334" spans="1:35" x14ac:dyDescent="0.2">
      <c r="A334" s="102">
        <v>2464</v>
      </c>
      <c r="B334">
        <v>3048</v>
      </c>
      <c r="C334" s="106" t="s">
        <v>1516</v>
      </c>
      <c r="D334" s="106" t="s">
        <v>1235</v>
      </c>
      <c r="E334">
        <v>952</v>
      </c>
      <c r="F334">
        <v>953</v>
      </c>
      <c r="G334">
        <v>1100</v>
      </c>
      <c r="H334" s="106" t="s">
        <v>1213</v>
      </c>
      <c r="I334">
        <v>6361</v>
      </c>
      <c r="J334" s="106" t="s">
        <v>730</v>
      </c>
      <c r="K334" s="106" t="s">
        <v>1222</v>
      </c>
      <c r="L334">
        <v>2606</v>
      </c>
      <c r="M334">
        <v>2571</v>
      </c>
      <c r="N334">
        <v>400</v>
      </c>
      <c r="O334" s="106" t="s">
        <v>1210</v>
      </c>
      <c r="P334">
        <v>0.82685984675130797</v>
      </c>
      <c r="Q334">
        <v>0.80997564353325302</v>
      </c>
      <c r="R334">
        <v>8.8212614922779806E-2</v>
      </c>
      <c r="S334">
        <v>2.2528508278087299E-2</v>
      </c>
      <c r="T334">
        <v>-0.222704337332783</v>
      </c>
      <c r="U334">
        <v>0.222704337332783</v>
      </c>
      <c r="V334">
        <v>0.50590164882306798</v>
      </c>
      <c r="W334">
        <v>-0.86</v>
      </c>
      <c r="X334">
        <v>1.94</v>
      </c>
      <c r="Y334">
        <v>333430</v>
      </c>
      <c r="Z334">
        <v>17549</v>
      </c>
      <c r="AA334">
        <v>0.97</v>
      </c>
      <c r="AB334">
        <v>19</v>
      </c>
      <c r="AC334">
        <v>13</v>
      </c>
      <c r="AD334">
        <v>6</v>
      </c>
      <c r="AE334">
        <v>68.42</v>
      </c>
      <c r="AF334">
        <v>12</v>
      </c>
      <c r="AG334">
        <v>12</v>
      </c>
      <c r="AH334">
        <v>3</v>
      </c>
      <c r="AI334">
        <v>4</v>
      </c>
    </row>
    <row r="335" spans="1:35" x14ac:dyDescent="0.2">
      <c r="A335" s="102">
        <v>2183</v>
      </c>
      <c r="B335">
        <v>6641</v>
      </c>
      <c r="C335" s="106" t="s">
        <v>2039</v>
      </c>
      <c r="D335" s="106" t="s">
        <v>1215</v>
      </c>
      <c r="E335">
        <v>1033</v>
      </c>
      <c r="F335">
        <v>1032</v>
      </c>
      <c r="G335">
        <v>1100</v>
      </c>
      <c r="H335" s="106" t="s">
        <v>1213</v>
      </c>
      <c r="I335">
        <v>6750</v>
      </c>
      <c r="J335" s="106" t="s">
        <v>1268</v>
      </c>
      <c r="K335" s="106" t="s">
        <v>1215</v>
      </c>
      <c r="L335">
        <v>3575</v>
      </c>
      <c r="M335">
        <v>3630</v>
      </c>
      <c r="N335">
        <v>300</v>
      </c>
      <c r="O335" s="106" t="s">
        <v>1210</v>
      </c>
      <c r="P335">
        <v>0.85285715436796905</v>
      </c>
      <c r="Q335">
        <v>0.82330081503360697</v>
      </c>
      <c r="R335">
        <v>0.28824126718625098</v>
      </c>
      <c r="S335">
        <v>6.4342440816522002E-3</v>
      </c>
      <c r="T335">
        <v>-0.66581877200419104</v>
      </c>
      <c r="U335">
        <v>0.66581877200419104</v>
      </c>
      <c r="V335">
        <v>0.43965815177890699</v>
      </c>
      <c r="W335">
        <v>-3.32</v>
      </c>
      <c r="X335">
        <v>4.24</v>
      </c>
      <c r="Y335">
        <v>333319</v>
      </c>
      <c r="Z335">
        <v>23808</v>
      </c>
      <c r="AA335">
        <v>1.37</v>
      </c>
      <c r="AB335">
        <v>14</v>
      </c>
      <c r="AC335">
        <v>9</v>
      </c>
      <c r="AD335">
        <v>5</v>
      </c>
      <c r="AE335">
        <v>64.290000000000006</v>
      </c>
      <c r="AF335">
        <v>11</v>
      </c>
      <c r="AG335">
        <v>7</v>
      </c>
      <c r="AH335">
        <v>2</v>
      </c>
      <c r="AI335">
        <v>5</v>
      </c>
    </row>
    <row r="336" spans="1:35" x14ac:dyDescent="0.2">
      <c r="A336" s="102">
        <v>1522</v>
      </c>
      <c r="B336">
        <v>4540</v>
      </c>
      <c r="C336" s="106" t="s">
        <v>1612</v>
      </c>
      <c r="D336" s="106" t="s">
        <v>1232</v>
      </c>
      <c r="E336">
        <v>2519</v>
      </c>
      <c r="F336">
        <v>2516</v>
      </c>
      <c r="G336">
        <v>400</v>
      </c>
      <c r="H336" s="106" t="s">
        <v>1213</v>
      </c>
      <c r="I336">
        <v>7202</v>
      </c>
      <c r="J336" s="106" t="s">
        <v>764</v>
      </c>
      <c r="K336" s="106" t="s">
        <v>1227</v>
      </c>
      <c r="L336">
        <v>1021</v>
      </c>
      <c r="M336">
        <v>1016</v>
      </c>
      <c r="N336">
        <v>1000</v>
      </c>
      <c r="O336" s="106" t="s">
        <v>1210</v>
      </c>
      <c r="P336">
        <v>0.80514745616455696</v>
      </c>
      <c r="Q336">
        <v>0.85785075333288496</v>
      </c>
      <c r="R336" s="106">
        <v>0.226511837944849</v>
      </c>
      <c r="S336" s="15">
        <v>1.05955223036114E-4</v>
      </c>
      <c r="T336">
        <v>-0.44028903848937201</v>
      </c>
      <c r="U336">
        <v>0.44028903848937201</v>
      </c>
      <c r="V336">
        <v>0.44285957514340302</v>
      </c>
      <c r="W336">
        <v>-2.08</v>
      </c>
      <c r="X336">
        <v>0.95</v>
      </c>
      <c r="Y336">
        <v>332638</v>
      </c>
      <c r="Z336">
        <v>16632</v>
      </c>
      <c r="AA336">
        <v>0.82</v>
      </c>
      <c r="AB336">
        <v>20</v>
      </c>
      <c r="AC336">
        <v>12</v>
      </c>
      <c r="AD336">
        <v>8</v>
      </c>
      <c r="AE336">
        <v>60</v>
      </c>
      <c r="AF336">
        <v>10</v>
      </c>
      <c r="AG336">
        <v>11</v>
      </c>
      <c r="AH336">
        <v>4</v>
      </c>
      <c r="AI336">
        <v>5</v>
      </c>
    </row>
    <row r="337" spans="1:35" x14ac:dyDescent="0.2">
      <c r="A337" s="102">
        <v>595</v>
      </c>
      <c r="B337">
        <v>1942</v>
      </c>
      <c r="C337" s="106" t="s">
        <v>1616</v>
      </c>
      <c r="D337" s="106" t="s">
        <v>1220</v>
      </c>
      <c r="E337">
        <v>921</v>
      </c>
      <c r="F337">
        <v>915</v>
      </c>
      <c r="G337">
        <v>1100</v>
      </c>
      <c r="H337" s="106" t="s">
        <v>1213</v>
      </c>
      <c r="I337">
        <v>9989</v>
      </c>
      <c r="J337" s="106" t="s">
        <v>1986</v>
      </c>
      <c r="K337" s="106" t="s">
        <v>1235</v>
      </c>
      <c r="L337">
        <v>3175</v>
      </c>
      <c r="M337">
        <v>3375</v>
      </c>
      <c r="N337">
        <v>300</v>
      </c>
      <c r="O337" s="106" t="s">
        <v>1210</v>
      </c>
      <c r="P337">
        <v>0.74409619523349102</v>
      </c>
      <c r="Q337">
        <v>0.90604065623647401</v>
      </c>
      <c r="R337" s="106">
        <v>3.5193311466605701E-3</v>
      </c>
      <c r="S337">
        <v>5.3373859074120804E-3</v>
      </c>
      <c r="T337">
        <v>-0.33903366258329298</v>
      </c>
      <c r="U337">
        <v>0.33903366258329298</v>
      </c>
      <c r="V337">
        <v>1.5525303178390599</v>
      </c>
      <c r="W337">
        <v>-1.59</v>
      </c>
      <c r="X337">
        <v>0.59</v>
      </c>
      <c r="Y337">
        <v>332499</v>
      </c>
      <c r="Z337">
        <v>19559</v>
      </c>
      <c r="AA337">
        <v>1.1000000000000001</v>
      </c>
      <c r="AB337">
        <v>17</v>
      </c>
      <c r="AC337">
        <v>13</v>
      </c>
      <c r="AD337">
        <v>4</v>
      </c>
      <c r="AE337">
        <v>76.47</v>
      </c>
      <c r="AF337">
        <v>13</v>
      </c>
      <c r="AG337">
        <v>7</v>
      </c>
      <c r="AH337">
        <v>2</v>
      </c>
      <c r="AI337">
        <v>8</v>
      </c>
    </row>
    <row r="338" spans="1:35" x14ac:dyDescent="0.2">
      <c r="A338" s="102">
        <v>720</v>
      </c>
      <c r="B338">
        <v>6028</v>
      </c>
      <c r="C338" s="106" t="s">
        <v>549</v>
      </c>
      <c r="D338" s="106" t="s">
        <v>1224</v>
      </c>
      <c r="E338">
        <v>6410</v>
      </c>
      <c r="F338">
        <v>6420</v>
      </c>
      <c r="G338">
        <v>100</v>
      </c>
      <c r="H338" s="106" t="s">
        <v>1210</v>
      </c>
      <c r="I338">
        <v>6479</v>
      </c>
      <c r="J338" s="106" t="s">
        <v>546</v>
      </c>
      <c r="K338" s="106" t="s">
        <v>1215</v>
      </c>
      <c r="L338">
        <v>1968</v>
      </c>
      <c r="M338">
        <v>1904</v>
      </c>
      <c r="N338">
        <v>300</v>
      </c>
      <c r="O338" s="106" t="s">
        <v>1213</v>
      </c>
      <c r="P338">
        <v>0.51114001318535496</v>
      </c>
      <c r="Q338">
        <v>0.90006102927177101</v>
      </c>
      <c r="R338">
        <v>9.0152287378069296E-2</v>
      </c>
      <c r="S338">
        <v>3.77964916723528E-2</v>
      </c>
      <c r="T338">
        <v>9.1624505780472404E-2</v>
      </c>
      <c r="U338">
        <v>9.1624505780472404E-2</v>
      </c>
      <c r="V338">
        <v>0.75316916565771497</v>
      </c>
      <c r="W338">
        <v>0.33</v>
      </c>
      <c r="X338">
        <v>11.03</v>
      </c>
      <c r="Y338">
        <v>331326</v>
      </c>
      <c r="Z338">
        <v>16566</v>
      </c>
      <c r="AA338">
        <v>0.93</v>
      </c>
      <c r="AB338">
        <v>20</v>
      </c>
      <c r="AC338">
        <v>14</v>
      </c>
      <c r="AD338">
        <v>6</v>
      </c>
      <c r="AE338">
        <v>70</v>
      </c>
      <c r="AF338">
        <v>10</v>
      </c>
      <c r="AG338">
        <v>11</v>
      </c>
      <c r="AH338">
        <v>6</v>
      </c>
      <c r="AI338">
        <v>3</v>
      </c>
    </row>
    <row r="339" spans="1:35" x14ac:dyDescent="0.2">
      <c r="A339" s="102">
        <v>2527</v>
      </c>
      <c r="B339">
        <v>2914</v>
      </c>
      <c r="C339" s="106" t="s">
        <v>1357</v>
      </c>
      <c r="D339" s="106" t="s">
        <v>1237</v>
      </c>
      <c r="E339">
        <v>2160</v>
      </c>
      <c r="F339">
        <v>2144</v>
      </c>
      <c r="G339">
        <v>500</v>
      </c>
      <c r="H339" s="106" t="s">
        <v>1210</v>
      </c>
      <c r="I339">
        <v>9716</v>
      </c>
      <c r="J339" s="106" t="s">
        <v>1406</v>
      </c>
      <c r="K339" s="106" t="s">
        <v>1224</v>
      </c>
      <c r="L339">
        <v>966</v>
      </c>
      <c r="M339">
        <v>983</v>
      </c>
      <c r="N339">
        <v>1100</v>
      </c>
      <c r="O339" s="106" t="s">
        <v>1213</v>
      </c>
      <c r="P339">
        <v>0.90372974707786202</v>
      </c>
      <c r="Q339">
        <v>0.80658883515637203</v>
      </c>
      <c r="R339" s="15">
        <v>9.3160696894904998E-2</v>
      </c>
      <c r="S339">
        <v>8.9526731674071103E-2</v>
      </c>
      <c r="T339">
        <v>4.2720818912579297</v>
      </c>
      <c r="U339">
        <v>4.2720818912579297</v>
      </c>
      <c r="V339">
        <v>4.4383199151476704</v>
      </c>
      <c r="W339">
        <v>18.16</v>
      </c>
      <c r="X339">
        <v>0.87</v>
      </c>
      <c r="Y339">
        <v>331295</v>
      </c>
      <c r="Z339">
        <v>18405</v>
      </c>
      <c r="AA339">
        <v>1.02</v>
      </c>
      <c r="AB339">
        <v>18</v>
      </c>
      <c r="AC339">
        <v>12</v>
      </c>
      <c r="AD339">
        <v>6</v>
      </c>
      <c r="AE339">
        <v>66.67</v>
      </c>
      <c r="AF339">
        <v>10</v>
      </c>
      <c r="AG339">
        <v>12</v>
      </c>
      <c r="AH339">
        <v>4</v>
      </c>
      <c r="AI339">
        <v>2</v>
      </c>
    </row>
    <row r="340" spans="1:35" x14ac:dyDescent="0.2">
      <c r="A340" s="102">
        <v>143</v>
      </c>
      <c r="B340">
        <v>8036</v>
      </c>
      <c r="C340" s="106" t="s">
        <v>1223</v>
      </c>
      <c r="D340" s="106" t="s">
        <v>1217</v>
      </c>
      <c r="E340">
        <v>7980</v>
      </c>
      <c r="F340">
        <v>7970</v>
      </c>
      <c r="G340">
        <v>100</v>
      </c>
      <c r="H340" s="106" t="s">
        <v>1210</v>
      </c>
      <c r="I340">
        <v>9433</v>
      </c>
      <c r="J340" s="106" t="s">
        <v>545</v>
      </c>
      <c r="K340" s="106" t="s">
        <v>1212</v>
      </c>
      <c r="L340">
        <v>3151</v>
      </c>
      <c r="M340">
        <v>3058</v>
      </c>
      <c r="N340">
        <v>300</v>
      </c>
      <c r="O340" s="106" t="s">
        <v>1213</v>
      </c>
      <c r="P340">
        <v>0.75235743591561299</v>
      </c>
      <c r="Q340">
        <v>0.94104987736842405</v>
      </c>
      <c r="R340">
        <v>1.47770446346684E-3</v>
      </c>
      <c r="S340">
        <v>3.0163796226838999E-2</v>
      </c>
      <c r="T340">
        <v>2.6770766501268</v>
      </c>
      <c r="U340">
        <v>2.6770766501268</v>
      </c>
      <c r="V340">
        <v>1.1227808314064101</v>
      </c>
      <c r="W340">
        <v>10.83</v>
      </c>
      <c r="X340">
        <v>15.11</v>
      </c>
      <c r="Y340">
        <v>331149</v>
      </c>
      <c r="Z340">
        <v>23654</v>
      </c>
      <c r="AA340">
        <v>1.33</v>
      </c>
      <c r="AB340">
        <v>14</v>
      </c>
      <c r="AC340">
        <v>9</v>
      </c>
      <c r="AD340">
        <v>5</v>
      </c>
      <c r="AE340">
        <v>64.290000000000006</v>
      </c>
      <c r="AF340">
        <v>12</v>
      </c>
      <c r="AG340">
        <v>7</v>
      </c>
      <c r="AH340">
        <v>3</v>
      </c>
      <c r="AI340">
        <v>4</v>
      </c>
    </row>
    <row r="341" spans="1:35" x14ac:dyDescent="0.2">
      <c r="A341" s="102">
        <v>1826</v>
      </c>
      <c r="B341">
        <v>3880</v>
      </c>
      <c r="C341" s="106" t="s">
        <v>1155</v>
      </c>
      <c r="D341" s="106" t="s">
        <v>1421</v>
      </c>
      <c r="E341">
        <v>1426</v>
      </c>
      <c r="F341">
        <v>1433</v>
      </c>
      <c r="G341">
        <v>700</v>
      </c>
      <c r="H341" s="106" t="s">
        <v>1210</v>
      </c>
      <c r="I341">
        <v>8020</v>
      </c>
      <c r="J341" s="106" t="s">
        <v>1324</v>
      </c>
      <c r="K341" s="106" t="s">
        <v>1217</v>
      </c>
      <c r="L341">
        <v>1186</v>
      </c>
      <c r="M341">
        <v>1172</v>
      </c>
      <c r="N341">
        <v>900</v>
      </c>
      <c r="O341" s="106" t="s">
        <v>1213</v>
      </c>
      <c r="P341">
        <v>0.741523828299258</v>
      </c>
      <c r="Q341">
        <v>0.84297966057918206</v>
      </c>
      <c r="R341" s="106">
        <v>0.28472552182849198</v>
      </c>
      <c r="S341">
        <v>3.5291823017661102E-2</v>
      </c>
      <c r="T341">
        <v>4.1465541404802302</v>
      </c>
      <c r="U341">
        <v>4.1465541404802302</v>
      </c>
      <c r="V341">
        <v>3.7259649591086599</v>
      </c>
      <c r="W341">
        <v>14.2</v>
      </c>
      <c r="X341">
        <v>5.15</v>
      </c>
      <c r="Y341">
        <v>331088</v>
      </c>
      <c r="Z341">
        <v>22073</v>
      </c>
      <c r="AA341">
        <v>1.07</v>
      </c>
      <c r="AB341">
        <v>15</v>
      </c>
      <c r="AC341">
        <v>11</v>
      </c>
      <c r="AD341">
        <v>4</v>
      </c>
      <c r="AE341">
        <v>73.33</v>
      </c>
      <c r="AF341">
        <v>10</v>
      </c>
      <c r="AG341">
        <v>9</v>
      </c>
      <c r="AH341">
        <v>2</v>
      </c>
      <c r="AI341">
        <v>4</v>
      </c>
    </row>
    <row r="342" spans="1:35" x14ac:dyDescent="0.2">
      <c r="A342" s="102">
        <v>2460</v>
      </c>
      <c r="B342">
        <v>1963</v>
      </c>
      <c r="C342" s="106" t="s">
        <v>1451</v>
      </c>
      <c r="D342" s="106" t="s">
        <v>1220</v>
      </c>
      <c r="E342">
        <v>1352</v>
      </c>
      <c r="F342">
        <v>1325</v>
      </c>
      <c r="G342">
        <v>800</v>
      </c>
      <c r="H342" s="106" t="s">
        <v>1210</v>
      </c>
      <c r="I342">
        <v>3048</v>
      </c>
      <c r="J342" s="106" t="s">
        <v>1516</v>
      </c>
      <c r="K342" s="106" t="s">
        <v>1235</v>
      </c>
      <c r="L342">
        <v>952</v>
      </c>
      <c r="M342">
        <v>953</v>
      </c>
      <c r="N342">
        <v>1100</v>
      </c>
      <c r="O342" s="106" t="s">
        <v>1213</v>
      </c>
      <c r="P342">
        <v>0.79074035643043605</v>
      </c>
      <c r="Q342">
        <v>0.81006641803489898</v>
      </c>
      <c r="R342" s="15">
        <v>0.44749262622439201</v>
      </c>
      <c r="S342" s="15">
        <v>3.24867503011288E-3</v>
      </c>
      <c r="T342">
        <v>0.63984830877745102</v>
      </c>
      <c r="U342">
        <v>0.63984830877745102</v>
      </c>
      <c r="V342">
        <v>1.1023189717152599</v>
      </c>
      <c r="W342">
        <v>2.39</v>
      </c>
      <c r="X342">
        <v>1.1000000000000001</v>
      </c>
      <c r="Y342">
        <v>330258</v>
      </c>
      <c r="Z342">
        <v>19427</v>
      </c>
      <c r="AA342">
        <v>0.97</v>
      </c>
      <c r="AB342">
        <v>17</v>
      </c>
      <c r="AC342">
        <v>12</v>
      </c>
      <c r="AD342">
        <v>5</v>
      </c>
      <c r="AE342">
        <v>70.59</v>
      </c>
      <c r="AF342">
        <v>11</v>
      </c>
      <c r="AG342">
        <v>10</v>
      </c>
      <c r="AH342">
        <v>4</v>
      </c>
      <c r="AI342">
        <v>3</v>
      </c>
    </row>
    <row r="343" spans="1:35" x14ac:dyDescent="0.2">
      <c r="A343" s="102">
        <v>1750</v>
      </c>
      <c r="B343">
        <v>2503</v>
      </c>
      <c r="C343" s="106" t="s">
        <v>1981</v>
      </c>
      <c r="D343" s="106" t="s">
        <v>1237</v>
      </c>
      <c r="E343">
        <v>2109</v>
      </c>
      <c r="F343">
        <v>2075</v>
      </c>
      <c r="G343">
        <v>500</v>
      </c>
      <c r="H343" s="106" t="s">
        <v>1213</v>
      </c>
      <c r="I343">
        <v>3861</v>
      </c>
      <c r="J343" s="106" t="s">
        <v>35</v>
      </c>
      <c r="K343" s="106" t="s">
        <v>1421</v>
      </c>
      <c r="L343">
        <v>516</v>
      </c>
      <c r="M343">
        <v>515</v>
      </c>
      <c r="N343">
        <v>2000</v>
      </c>
      <c r="O343" s="106" t="s">
        <v>1210</v>
      </c>
      <c r="P343">
        <v>0.70670871730034102</v>
      </c>
      <c r="Q343">
        <v>0.84652775977876404</v>
      </c>
      <c r="R343" s="15">
        <v>0.31182740538391501</v>
      </c>
      <c r="S343" s="15">
        <v>3.2216688292183901E-3</v>
      </c>
      <c r="T343">
        <v>-0.18745371755312701</v>
      </c>
      <c r="U343">
        <v>0.18745371755312701</v>
      </c>
      <c r="V343">
        <v>0.11781659198462301</v>
      </c>
      <c r="W343">
        <v>-0.63</v>
      </c>
      <c r="X343">
        <v>0.72</v>
      </c>
      <c r="Y343">
        <v>330176</v>
      </c>
      <c r="Z343">
        <v>19422</v>
      </c>
      <c r="AA343">
        <v>0.98</v>
      </c>
      <c r="AB343">
        <v>17</v>
      </c>
      <c r="AC343">
        <v>12</v>
      </c>
      <c r="AD343">
        <v>5</v>
      </c>
      <c r="AE343">
        <v>70.59</v>
      </c>
      <c r="AF343">
        <v>10</v>
      </c>
      <c r="AG343">
        <v>9</v>
      </c>
      <c r="AH343">
        <v>3</v>
      </c>
      <c r="AI343">
        <v>5</v>
      </c>
    </row>
    <row r="344" spans="1:35" x14ac:dyDescent="0.2">
      <c r="A344" s="102">
        <v>1856</v>
      </c>
      <c r="B344">
        <v>9062</v>
      </c>
      <c r="C344" s="106" t="s">
        <v>1175</v>
      </c>
      <c r="D344" s="106" t="s">
        <v>1328</v>
      </c>
      <c r="E344">
        <v>5190</v>
      </c>
      <c r="F344">
        <v>5170</v>
      </c>
      <c r="G344">
        <v>200</v>
      </c>
      <c r="H344" s="106" t="s">
        <v>1213</v>
      </c>
      <c r="I344">
        <v>9069</v>
      </c>
      <c r="J344" s="106" t="s">
        <v>1318</v>
      </c>
      <c r="K344" s="106" t="s">
        <v>1328</v>
      </c>
      <c r="L344">
        <v>805</v>
      </c>
      <c r="M344">
        <v>792</v>
      </c>
      <c r="N344">
        <v>1300</v>
      </c>
      <c r="O344" s="106" t="s">
        <v>1210</v>
      </c>
      <c r="P344">
        <v>0.81664957671264204</v>
      </c>
      <c r="Q344">
        <v>0.84164190803657701</v>
      </c>
      <c r="R344">
        <v>0.46121566882673198</v>
      </c>
      <c r="S344" s="15">
        <v>1.8377357604295898E-2</v>
      </c>
      <c r="T344">
        <v>-1.7147378001181</v>
      </c>
      <c r="U344">
        <v>1.7147378001181</v>
      </c>
      <c r="V344">
        <v>1.89326336793468</v>
      </c>
      <c r="W344">
        <v>-8.49</v>
      </c>
      <c r="X344">
        <v>0.43</v>
      </c>
      <c r="Y344">
        <v>330017</v>
      </c>
      <c r="Z344">
        <v>20626</v>
      </c>
      <c r="AA344">
        <v>1.4</v>
      </c>
      <c r="AB344">
        <v>16</v>
      </c>
      <c r="AC344">
        <v>12</v>
      </c>
      <c r="AD344">
        <v>4</v>
      </c>
      <c r="AE344">
        <v>75</v>
      </c>
      <c r="AF344">
        <v>11</v>
      </c>
      <c r="AG344">
        <v>11</v>
      </c>
      <c r="AH344">
        <v>2</v>
      </c>
      <c r="AI344">
        <v>3</v>
      </c>
    </row>
    <row r="345" spans="1:35" x14ac:dyDescent="0.2">
      <c r="A345" s="102">
        <v>1358</v>
      </c>
      <c r="B345">
        <v>3880</v>
      </c>
      <c r="C345" s="106" t="s">
        <v>1155</v>
      </c>
      <c r="D345" s="106" t="s">
        <v>1421</v>
      </c>
      <c r="E345">
        <v>1426</v>
      </c>
      <c r="F345">
        <v>1433</v>
      </c>
      <c r="G345">
        <v>700</v>
      </c>
      <c r="H345" s="106" t="s">
        <v>1210</v>
      </c>
      <c r="I345">
        <v>6807</v>
      </c>
      <c r="J345" s="106" t="s">
        <v>235</v>
      </c>
      <c r="K345" s="106" t="s">
        <v>1215</v>
      </c>
      <c r="L345">
        <v>1750</v>
      </c>
      <c r="M345">
        <v>1733</v>
      </c>
      <c r="N345">
        <v>600</v>
      </c>
      <c r="O345" s="106" t="s">
        <v>1213</v>
      </c>
      <c r="P345">
        <v>0.73457400560445096</v>
      </c>
      <c r="Q345">
        <v>0.86722851606743201</v>
      </c>
      <c r="R345" s="15">
        <v>0.30615629165966102</v>
      </c>
      <c r="S345">
        <v>3.6505562744243603E-2</v>
      </c>
      <c r="T345">
        <v>3.1202395952923201</v>
      </c>
      <c r="U345">
        <v>3.1202395952923201</v>
      </c>
      <c r="V345">
        <v>2.6791030800471001</v>
      </c>
      <c r="W345">
        <v>15.38</v>
      </c>
      <c r="X345">
        <v>3.53</v>
      </c>
      <c r="Y345">
        <v>329751</v>
      </c>
      <c r="Z345">
        <v>18320</v>
      </c>
      <c r="AA345">
        <v>0.87</v>
      </c>
      <c r="AB345">
        <v>18</v>
      </c>
      <c r="AC345">
        <v>12</v>
      </c>
      <c r="AD345">
        <v>6</v>
      </c>
      <c r="AE345">
        <v>66.67</v>
      </c>
      <c r="AF345">
        <v>10</v>
      </c>
      <c r="AG345">
        <v>9</v>
      </c>
      <c r="AH345">
        <v>3</v>
      </c>
      <c r="AI345">
        <v>6</v>
      </c>
    </row>
    <row r="346" spans="1:35" x14ac:dyDescent="0.2">
      <c r="A346" s="102">
        <v>2424</v>
      </c>
      <c r="B346">
        <v>2229</v>
      </c>
      <c r="C346" s="106" t="s">
        <v>1795</v>
      </c>
      <c r="D346" s="106" t="s">
        <v>1237</v>
      </c>
      <c r="E346">
        <v>2780</v>
      </c>
      <c r="F346">
        <v>2763</v>
      </c>
      <c r="G346">
        <v>300</v>
      </c>
      <c r="H346" s="106" t="s">
        <v>1210</v>
      </c>
      <c r="I346">
        <v>2337</v>
      </c>
      <c r="J346" s="106" t="s">
        <v>1598</v>
      </c>
      <c r="K346" s="106" t="s">
        <v>1231</v>
      </c>
      <c r="L346">
        <v>329</v>
      </c>
      <c r="M346">
        <v>328</v>
      </c>
      <c r="N346">
        <v>2500</v>
      </c>
      <c r="O346" s="106" t="s">
        <v>1213</v>
      </c>
      <c r="P346">
        <v>0.86057862762218595</v>
      </c>
      <c r="Q346">
        <v>0.81178908421888196</v>
      </c>
      <c r="R346">
        <v>0.330071274165813</v>
      </c>
      <c r="S346" s="15">
        <v>9.3850441007329699E-2</v>
      </c>
      <c r="T346">
        <v>1.0050864812231599</v>
      </c>
      <c r="U346">
        <v>1.0050864812231599</v>
      </c>
      <c r="V346">
        <v>0.43763794472386203</v>
      </c>
      <c r="W346">
        <v>4</v>
      </c>
      <c r="X346">
        <v>1.07</v>
      </c>
      <c r="Y346">
        <v>329525</v>
      </c>
      <c r="Z346">
        <v>16476</v>
      </c>
      <c r="AA346">
        <v>0.62</v>
      </c>
      <c r="AB346">
        <v>20</v>
      </c>
      <c r="AC346">
        <v>13</v>
      </c>
      <c r="AD346">
        <v>7</v>
      </c>
      <c r="AE346">
        <v>65</v>
      </c>
      <c r="AF346">
        <v>11</v>
      </c>
      <c r="AG346">
        <v>7</v>
      </c>
      <c r="AH346">
        <v>5</v>
      </c>
      <c r="AI346">
        <v>8</v>
      </c>
    </row>
    <row r="347" spans="1:35" x14ac:dyDescent="0.2">
      <c r="A347" s="102">
        <v>1014</v>
      </c>
      <c r="B347">
        <v>1881</v>
      </c>
      <c r="C347" s="106" t="s">
        <v>568</v>
      </c>
      <c r="D347" s="106" t="s">
        <v>1220</v>
      </c>
      <c r="E347">
        <v>2494</v>
      </c>
      <c r="F347">
        <v>2447</v>
      </c>
      <c r="G347">
        <v>400</v>
      </c>
      <c r="H347" s="106" t="s">
        <v>1210</v>
      </c>
      <c r="I347">
        <v>6752</v>
      </c>
      <c r="J347" s="106" t="s">
        <v>52</v>
      </c>
      <c r="K347" s="106" t="s">
        <v>1215</v>
      </c>
      <c r="L347">
        <v>1049</v>
      </c>
      <c r="M347">
        <v>1030.5</v>
      </c>
      <c r="N347">
        <v>900</v>
      </c>
      <c r="O347" s="106" t="s">
        <v>1213</v>
      </c>
      <c r="P347">
        <v>0.82504866159203405</v>
      </c>
      <c r="Q347">
        <v>0.885033796775205</v>
      </c>
      <c r="R347">
        <v>0.19036909122595599</v>
      </c>
      <c r="S347">
        <v>7.6462558885813395E-2</v>
      </c>
      <c r="T347">
        <v>1.02570523138262</v>
      </c>
      <c r="U347">
        <v>1.02570523138262</v>
      </c>
      <c r="V347">
        <v>0.75569296583883905</v>
      </c>
      <c r="W347">
        <v>3.7</v>
      </c>
      <c r="X347">
        <v>5.25</v>
      </c>
      <c r="Y347">
        <v>328707</v>
      </c>
      <c r="Z347">
        <v>18261</v>
      </c>
      <c r="AA347">
        <v>0.92</v>
      </c>
      <c r="AB347">
        <v>18</v>
      </c>
      <c r="AC347">
        <v>11</v>
      </c>
      <c r="AD347">
        <v>7</v>
      </c>
      <c r="AE347">
        <v>61.11</v>
      </c>
      <c r="AF347">
        <v>13</v>
      </c>
      <c r="AG347">
        <v>9</v>
      </c>
      <c r="AH347">
        <v>5</v>
      </c>
      <c r="AI347">
        <v>4</v>
      </c>
    </row>
    <row r="348" spans="1:35" x14ac:dyDescent="0.2">
      <c r="A348" s="102">
        <v>811</v>
      </c>
      <c r="B348">
        <v>7012</v>
      </c>
      <c r="C348" s="106" t="s">
        <v>1426</v>
      </c>
      <c r="D348" s="106" t="s">
        <v>1227</v>
      </c>
      <c r="E348">
        <v>1960</v>
      </c>
      <c r="F348">
        <v>1960</v>
      </c>
      <c r="G348">
        <v>500</v>
      </c>
      <c r="H348" s="106" t="s">
        <v>1210</v>
      </c>
      <c r="I348">
        <v>7189</v>
      </c>
      <c r="J348" s="106" t="s">
        <v>42</v>
      </c>
      <c r="K348" s="106" t="s">
        <v>1265</v>
      </c>
      <c r="L348">
        <v>622</v>
      </c>
      <c r="M348">
        <v>620</v>
      </c>
      <c r="N348">
        <v>1600</v>
      </c>
      <c r="O348" s="106" t="s">
        <v>1213</v>
      </c>
      <c r="P348">
        <v>0.92935739808968998</v>
      </c>
      <c r="Q348">
        <v>0.89576380434219505</v>
      </c>
      <c r="R348">
        <v>7.3944870720538194E-2</v>
      </c>
      <c r="S348">
        <v>8.3395577487438893E-2</v>
      </c>
      <c r="T348">
        <v>1.3719756297157</v>
      </c>
      <c r="U348">
        <v>1.3719756297157</v>
      </c>
      <c r="V348">
        <v>1.34318071072389</v>
      </c>
      <c r="W348">
        <v>5.79</v>
      </c>
      <c r="X348">
        <v>1.22</v>
      </c>
      <c r="Y348">
        <v>328423</v>
      </c>
      <c r="Z348">
        <v>20526</v>
      </c>
      <c r="AA348">
        <v>1.07</v>
      </c>
      <c r="AB348">
        <v>16</v>
      </c>
      <c r="AC348">
        <v>11</v>
      </c>
      <c r="AD348">
        <v>5</v>
      </c>
      <c r="AE348">
        <v>68.75</v>
      </c>
      <c r="AF348">
        <v>12</v>
      </c>
      <c r="AG348">
        <v>7</v>
      </c>
      <c r="AH348">
        <v>1</v>
      </c>
      <c r="AI348">
        <v>8</v>
      </c>
    </row>
    <row r="349" spans="1:35" x14ac:dyDescent="0.2">
      <c r="A349" s="102">
        <v>1607</v>
      </c>
      <c r="B349">
        <v>1963</v>
      </c>
      <c r="C349" s="106" t="s">
        <v>1451</v>
      </c>
      <c r="D349" s="106" t="s">
        <v>1220</v>
      </c>
      <c r="E349">
        <v>1352</v>
      </c>
      <c r="F349">
        <v>1325</v>
      </c>
      <c r="G349">
        <v>800</v>
      </c>
      <c r="H349" s="106" t="s">
        <v>1210</v>
      </c>
      <c r="I349">
        <v>6055</v>
      </c>
      <c r="J349" s="106" t="s">
        <v>2128</v>
      </c>
      <c r="K349" s="106" t="s">
        <v>1224</v>
      </c>
      <c r="L349">
        <v>1308</v>
      </c>
      <c r="M349">
        <v>1284</v>
      </c>
      <c r="N349">
        <v>800</v>
      </c>
      <c r="O349" s="106" t="s">
        <v>1213</v>
      </c>
      <c r="P349">
        <v>0.72419956917445805</v>
      </c>
      <c r="Q349">
        <v>0.85298919951719898</v>
      </c>
      <c r="R349">
        <v>0.47369818037827299</v>
      </c>
      <c r="S349" s="15">
        <v>1.8661632927583102E-2</v>
      </c>
      <c r="T349">
        <v>0.58739629840577601</v>
      </c>
      <c r="U349">
        <v>0.58739629840577601</v>
      </c>
      <c r="V349">
        <v>0.54304056607815898</v>
      </c>
      <c r="W349">
        <v>3.13</v>
      </c>
      <c r="X349">
        <v>3.09</v>
      </c>
      <c r="Y349">
        <v>328246</v>
      </c>
      <c r="Z349">
        <v>15631</v>
      </c>
      <c r="AA349">
        <v>0.76</v>
      </c>
      <c r="AB349">
        <v>21</v>
      </c>
      <c r="AC349">
        <v>11</v>
      </c>
      <c r="AD349">
        <v>10</v>
      </c>
      <c r="AE349">
        <v>52.38</v>
      </c>
      <c r="AF349">
        <v>8</v>
      </c>
      <c r="AG349">
        <v>10</v>
      </c>
      <c r="AH349">
        <v>8</v>
      </c>
      <c r="AI349">
        <v>3</v>
      </c>
    </row>
    <row r="350" spans="1:35" x14ac:dyDescent="0.2">
      <c r="A350" s="102">
        <v>753</v>
      </c>
      <c r="B350">
        <v>1941</v>
      </c>
      <c r="C350" s="106" t="s">
        <v>1579</v>
      </c>
      <c r="D350" s="106" t="s">
        <v>1220</v>
      </c>
      <c r="E350">
        <v>2286</v>
      </c>
      <c r="F350">
        <v>2249</v>
      </c>
      <c r="G350">
        <v>400</v>
      </c>
      <c r="H350" s="106" t="s">
        <v>1210</v>
      </c>
      <c r="I350">
        <v>6807</v>
      </c>
      <c r="J350" s="106" t="s">
        <v>235</v>
      </c>
      <c r="K350" s="106" t="s">
        <v>1215</v>
      </c>
      <c r="L350">
        <v>1750</v>
      </c>
      <c r="M350">
        <v>1733</v>
      </c>
      <c r="N350">
        <v>500</v>
      </c>
      <c r="O350" s="106" t="s">
        <v>1213</v>
      </c>
      <c r="P350">
        <v>0.67501277163885398</v>
      </c>
      <c r="Q350">
        <v>0.89825970288731505</v>
      </c>
      <c r="R350" s="106">
        <v>0.41145687617142102</v>
      </c>
      <c r="S350" s="15">
        <v>1.8456298882350401E-3</v>
      </c>
      <c r="T350">
        <v>1.6450014844665799</v>
      </c>
      <c r="U350">
        <v>1.6450014844665799</v>
      </c>
      <c r="V350">
        <v>1.6796205517599301</v>
      </c>
      <c r="W350">
        <v>7.95</v>
      </c>
      <c r="X350">
        <v>3.68</v>
      </c>
      <c r="Y350">
        <v>328046</v>
      </c>
      <c r="Z350">
        <v>21870</v>
      </c>
      <c r="AA350">
        <v>1.21</v>
      </c>
      <c r="AB350">
        <v>15</v>
      </c>
      <c r="AC350">
        <v>9</v>
      </c>
      <c r="AD350">
        <v>6</v>
      </c>
      <c r="AE350">
        <v>60</v>
      </c>
      <c r="AF350">
        <v>14</v>
      </c>
      <c r="AG350">
        <v>6</v>
      </c>
      <c r="AH350">
        <v>2</v>
      </c>
      <c r="AI350">
        <v>7</v>
      </c>
    </row>
    <row r="351" spans="1:35" x14ac:dyDescent="0.2">
      <c r="A351" s="102">
        <v>2626</v>
      </c>
      <c r="B351">
        <v>1950</v>
      </c>
      <c r="C351" s="106" t="s">
        <v>2129</v>
      </c>
      <c r="D351" s="106" t="s">
        <v>1220</v>
      </c>
      <c r="E351">
        <v>1987</v>
      </c>
      <c r="F351">
        <v>1969</v>
      </c>
      <c r="G351">
        <v>500</v>
      </c>
      <c r="H351" s="106" t="s">
        <v>1213</v>
      </c>
      <c r="I351">
        <v>2593</v>
      </c>
      <c r="J351" s="106" t="s">
        <v>591</v>
      </c>
      <c r="K351" s="106" t="s">
        <v>1237</v>
      </c>
      <c r="L351">
        <v>4800</v>
      </c>
      <c r="M351">
        <v>4760</v>
      </c>
      <c r="N351">
        <v>200</v>
      </c>
      <c r="O351" s="106" t="s">
        <v>1210</v>
      </c>
      <c r="P351">
        <v>0.73130727821516295</v>
      </c>
      <c r="Q351">
        <v>0.80113110693104495</v>
      </c>
      <c r="R351">
        <v>0.30128906637425201</v>
      </c>
      <c r="S351" s="15">
        <v>2.7105053746110101E-2</v>
      </c>
      <c r="T351">
        <v>-0.20402573867589499</v>
      </c>
      <c r="U351">
        <v>0.20402573867589499</v>
      </c>
      <c r="V351">
        <v>0.38840659236937303</v>
      </c>
      <c r="W351">
        <v>-0.52</v>
      </c>
      <c r="X351">
        <v>3.41</v>
      </c>
      <c r="Y351">
        <v>327876</v>
      </c>
      <c r="Z351">
        <v>32788</v>
      </c>
      <c r="AA351">
        <v>1.67</v>
      </c>
      <c r="AB351">
        <v>10</v>
      </c>
      <c r="AC351">
        <v>8</v>
      </c>
      <c r="AD351">
        <v>2</v>
      </c>
      <c r="AE351">
        <v>80</v>
      </c>
      <c r="AF351">
        <v>13</v>
      </c>
      <c r="AG351">
        <v>6</v>
      </c>
      <c r="AH351">
        <v>0</v>
      </c>
      <c r="AI351">
        <v>4</v>
      </c>
    </row>
    <row r="352" spans="1:35" x14ac:dyDescent="0.2">
      <c r="A352" s="102">
        <v>340</v>
      </c>
      <c r="B352">
        <v>7189</v>
      </c>
      <c r="C352" s="106" t="s">
        <v>42</v>
      </c>
      <c r="D352" s="106" t="s">
        <v>1265</v>
      </c>
      <c r="E352">
        <v>622</v>
      </c>
      <c r="F352">
        <v>620</v>
      </c>
      <c r="G352">
        <v>1600</v>
      </c>
      <c r="H352" s="106" t="s">
        <v>1213</v>
      </c>
      <c r="I352">
        <v>7202</v>
      </c>
      <c r="J352" s="106" t="s">
        <v>764</v>
      </c>
      <c r="K352" s="106" t="s">
        <v>1227</v>
      </c>
      <c r="L352">
        <v>1021</v>
      </c>
      <c r="M352">
        <v>1016</v>
      </c>
      <c r="N352">
        <v>1000</v>
      </c>
      <c r="O352" s="106" t="s">
        <v>1210</v>
      </c>
      <c r="P352">
        <v>0.94138444057662896</v>
      </c>
      <c r="Q352">
        <v>0.922931587485324</v>
      </c>
      <c r="R352">
        <v>0.40401485080745803</v>
      </c>
      <c r="S352" s="15">
        <v>2.6198228524829899E-2</v>
      </c>
      <c r="T352">
        <v>-1.6853842967816099</v>
      </c>
      <c r="U352">
        <v>1.6853842967816099</v>
      </c>
      <c r="V352">
        <v>1.71013291452655</v>
      </c>
      <c r="W352">
        <v>-6.41</v>
      </c>
      <c r="X352">
        <v>2.36</v>
      </c>
      <c r="Y352">
        <v>327811</v>
      </c>
      <c r="Z352">
        <v>17253</v>
      </c>
      <c r="AA352">
        <v>0.8</v>
      </c>
      <c r="AB352">
        <v>19</v>
      </c>
      <c r="AC352">
        <v>12</v>
      </c>
      <c r="AD352">
        <v>7</v>
      </c>
      <c r="AE352">
        <v>63.16</v>
      </c>
      <c r="AF352">
        <v>11</v>
      </c>
      <c r="AG352">
        <v>9</v>
      </c>
      <c r="AH352">
        <v>6</v>
      </c>
      <c r="AI352">
        <v>4</v>
      </c>
    </row>
    <row r="353" spans="1:35" x14ac:dyDescent="0.2">
      <c r="A353" s="102">
        <v>2614</v>
      </c>
      <c r="B353">
        <v>2531</v>
      </c>
      <c r="C353" s="106" t="s">
        <v>1236</v>
      </c>
      <c r="D353" s="106" t="s">
        <v>1237</v>
      </c>
      <c r="E353">
        <v>843</v>
      </c>
      <c r="F353">
        <v>837</v>
      </c>
      <c r="G353">
        <v>1300</v>
      </c>
      <c r="H353" s="106" t="s">
        <v>1213</v>
      </c>
      <c r="I353">
        <v>5301</v>
      </c>
      <c r="J353" s="106" t="s">
        <v>689</v>
      </c>
      <c r="K353" s="106" t="s">
        <v>1209</v>
      </c>
      <c r="L353">
        <v>935</v>
      </c>
      <c r="M353">
        <v>965</v>
      </c>
      <c r="N353">
        <v>1100</v>
      </c>
      <c r="O353" s="106" t="s">
        <v>1210</v>
      </c>
      <c r="P353">
        <v>0.75092681202233302</v>
      </c>
      <c r="Q353">
        <v>0.80173025858023605</v>
      </c>
      <c r="R353" s="15">
        <v>0.12589635749688599</v>
      </c>
      <c r="S353">
        <v>5.8596539143997699E-2</v>
      </c>
      <c r="T353">
        <v>-2.28806414414729</v>
      </c>
      <c r="U353">
        <v>2.28806414414729</v>
      </c>
      <c r="V353">
        <v>1.70058206710585</v>
      </c>
      <c r="W353">
        <v>-9.9600000000000009</v>
      </c>
      <c r="X353">
        <v>2.5099999999999998</v>
      </c>
      <c r="Y353">
        <v>327690</v>
      </c>
      <c r="Z353">
        <v>21846</v>
      </c>
      <c r="AA353">
        <v>1.03</v>
      </c>
      <c r="AB353">
        <v>15</v>
      </c>
      <c r="AC353">
        <v>10</v>
      </c>
      <c r="AD353">
        <v>5</v>
      </c>
      <c r="AE353">
        <v>66.67</v>
      </c>
      <c r="AF353">
        <v>8</v>
      </c>
      <c r="AG353">
        <v>9</v>
      </c>
      <c r="AH353">
        <v>5</v>
      </c>
      <c r="AI353">
        <v>1</v>
      </c>
    </row>
    <row r="354" spans="1:35" x14ac:dyDescent="0.2">
      <c r="A354" s="102">
        <v>601</v>
      </c>
      <c r="B354">
        <v>1969</v>
      </c>
      <c r="C354" s="106" t="s">
        <v>1557</v>
      </c>
      <c r="D354" s="106" t="s">
        <v>1220</v>
      </c>
      <c r="E354">
        <v>1684</v>
      </c>
      <c r="F354">
        <v>1668</v>
      </c>
      <c r="G354">
        <v>600</v>
      </c>
      <c r="H354" s="106" t="s">
        <v>1210</v>
      </c>
      <c r="I354">
        <v>8750</v>
      </c>
      <c r="J354" s="106" t="s">
        <v>28</v>
      </c>
      <c r="K354" s="106" t="s">
        <v>1386</v>
      </c>
      <c r="L354">
        <v>1478.5</v>
      </c>
      <c r="M354">
        <v>1478.5</v>
      </c>
      <c r="N354">
        <v>700</v>
      </c>
      <c r="O354" s="106" t="s">
        <v>1213</v>
      </c>
      <c r="P354">
        <v>0.82174100851723397</v>
      </c>
      <c r="Q354">
        <v>0.90575586148260601</v>
      </c>
      <c r="R354">
        <v>7.2718319307975898E-2</v>
      </c>
      <c r="S354">
        <v>7.43371716907755E-3</v>
      </c>
      <c r="T354">
        <v>1.01405649178882</v>
      </c>
      <c r="U354">
        <v>1.01405649178882</v>
      </c>
      <c r="V354">
        <v>1.0409810900186001</v>
      </c>
      <c r="W354">
        <v>3.1</v>
      </c>
      <c r="X354">
        <v>3.41</v>
      </c>
      <c r="Y354">
        <v>327425</v>
      </c>
      <c r="Z354">
        <v>20464</v>
      </c>
      <c r="AA354">
        <v>1.02</v>
      </c>
      <c r="AB354">
        <v>16</v>
      </c>
      <c r="AC354">
        <v>10</v>
      </c>
      <c r="AD354">
        <v>6</v>
      </c>
      <c r="AE354">
        <v>62.5</v>
      </c>
      <c r="AF354">
        <v>14</v>
      </c>
      <c r="AG354">
        <v>7</v>
      </c>
      <c r="AH354">
        <v>2</v>
      </c>
      <c r="AI354">
        <v>7</v>
      </c>
    </row>
    <row r="355" spans="1:35" x14ac:dyDescent="0.2">
      <c r="A355" s="102">
        <v>1330</v>
      </c>
      <c r="B355">
        <v>8078</v>
      </c>
      <c r="C355" s="106" t="s">
        <v>1621</v>
      </c>
      <c r="D355" s="106" t="s">
        <v>1217</v>
      </c>
      <c r="E355">
        <v>2221</v>
      </c>
      <c r="F355">
        <v>2215</v>
      </c>
      <c r="G355">
        <v>400</v>
      </c>
      <c r="H355" s="106" t="s">
        <v>1210</v>
      </c>
      <c r="I355">
        <v>8242</v>
      </c>
      <c r="J355" s="106" t="s">
        <v>837</v>
      </c>
      <c r="K355" s="106" t="s">
        <v>1235</v>
      </c>
      <c r="L355">
        <v>831</v>
      </c>
      <c r="M355">
        <v>833</v>
      </c>
      <c r="N355">
        <v>1100</v>
      </c>
      <c r="O355" s="106" t="s">
        <v>1213</v>
      </c>
      <c r="P355">
        <v>0.94132243301765095</v>
      </c>
      <c r="Q355">
        <v>0.86876714739111904</v>
      </c>
      <c r="R355" s="15">
        <v>8.9237363951311204E-3</v>
      </c>
      <c r="S355" s="106">
        <v>1.2245280093349099E-3</v>
      </c>
      <c r="T355">
        <v>1.53303016766163</v>
      </c>
      <c r="U355">
        <v>1.53303016766163</v>
      </c>
      <c r="V355">
        <v>1.5755428581647</v>
      </c>
      <c r="W355">
        <v>9.4600000000000009</v>
      </c>
      <c r="X355">
        <v>3.42</v>
      </c>
      <c r="Y355">
        <v>326259</v>
      </c>
      <c r="Z355">
        <v>15536</v>
      </c>
      <c r="AA355">
        <v>0.8</v>
      </c>
      <c r="AB355">
        <v>21</v>
      </c>
      <c r="AC355">
        <v>14</v>
      </c>
      <c r="AD355">
        <v>7</v>
      </c>
      <c r="AE355">
        <v>66.67</v>
      </c>
      <c r="AF355">
        <v>11</v>
      </c>
      <c r="AG355">
        <v>9</v>
      </c>
      <c r="AH355">
        <v>4</v>
      </c>
      <c r="AI355">
        <v>8</v>
      </c>
    </row>
    <row r="356" spans="1:35" x14ac:dyDescent="0.2">
      <c r="A356" s="102">
        <v>1448</v>
      </c>
      <c r="B356">
        <v>4045</v>
      </c>
      <c r="C356" s="106" t="s">
        <v>1519</v>
      </c>
      <c r="D356" s="106" t="s">
        <v>1234</v>
      </c>
      <c r="E356">
        <v>1094</v>
      </c>
      <c r="F356">
        <v>1078</v>
      </c>
      <c r="G356">
        <v>1000</v>
      </c>
      <c r="H356" s="106" t="s">
        <v>1210</v>
      </c>
      <c r="I356">
        <v>8750</v>
      </c>
      <c r="J356" s="106" t="s">
        <v>28</v>
      </c>
      <c r="K356" s="106" t="s">
        <v>1386</v>
      </c>
      <c r="L356">
        <v>1478.5</v>
      </c>
      <c r="M356">
        <v>1478.5</v>
      </c>
      <c r="N356">
        <v>700</v>
      </c>
      <c r="O356" s="106" t="s">
        <v>1213</v>
      </c>
      <c r="P356">
        <v>0.87931701893213199</v>
      </c>
      <c r="Q356">
        <v>0.86203035972923903</v>
      </c>
      <c r="R356" s="15">
        <v>7.3573900220142902E-2</v>
      </c>
      <c r="S356">
        <v>2.0365627350990401E-2</v>
      </c>
      <c r="T356">
        <v>0.56530580371555905</v>
      </c>
      <c r="U356">
        <v>0.56530580371555905</v>
      </c>
      <c r="V356">
        <v>1.0071408389605201</v>
      </c>
      <c r="W356">
        <v>1.63</v>
      </c>
      <c r="X356">
        <v>4.16</v>
      </c>
      <c r="Y356">
        <v>325524</v>
      </c>
      <c r="Z356">
        <v>17133</v>
      </c>
      <c r="AA356">
        <v>0.85</v>
      </c>
      <c r="AB356">
        <v>19</v>
      </c>
      <c r="AC356">
        <v>11</v>
      </c>
      <c r="AD356">
        <v>8</v>
      </c>
      <c r="AE356">
        <v>57.89</v>
      </c>
      <c r="AF356">
        <v>13</v>
      </c>
      <c r="AG356">
        <v>9</v>
      </c>
      <c r="AH356">
        <v>3</v>
      </c>
      <c r="AI356">
        <v>7</v>
      </c>
    </row>
    <row r="357" spans="1:35" x14ac:dyDescent="0.2">
      <c r="A357" s="102">
        <v>2495</v>
      </c>
      <c r="B357">
        <v>7984</v>
      </c>
      <c r="C357" s="106" t="s">
        <v>805</v>
      </c>
      <c r="D357" s="106" t="s">
        <v>1233</v>
      </c>
      <c r="E357">
        <v>1529</v>
      </c>
      <c r="F357">
        <v>1528</v>
      </c>
      <c r="G357">
        <v>600</v>
      </c>
      <c r="H357" s="106" t="s">
        <v>1210</v>
      </c>
      <c r="I357">
        <v>9787</v>
      </c>
      <c r="J357" s="106" t="s">
        <v>1608</v>
      </c>
      <c r="K357" s="106" t="s">
        <v>1224</v>
      </c>
      <c r="L357">
        <v>3330</v>
      </c>
      <c r="M357">
        <v>3290</v>
      </c>
      <c r="N357">
        <v>300</v>
      </c>
      <c r="O357" s="106" t="s">
        <v>1213</v>
      </c>
      <c r="P357">
        <v>0.75266976298927502</v>
      </c>
      <c r="Q357">
        <v>0.808818579902575</v>
      </c>
      <c r="R357">
        <v>0.17060502202807601</v>
      </c>
      <c r="S357">
        <v>6.06837891847328E-2</v>
      </c>
      <c r="T357">
        <v>3.53662292245683</v>
      </c>
      <c r="U357">
        <v>3.53662292245683</v>
      </c>
      <c r="V357">
        <v>3.3236342873008198</v>
      </c>
      <c r="W357">
        <v>7.81</v>
      </c>
      <c r="X357">
        <v>7.11</v>
      </c>
      <c r="Y357">
        <v>324388</v>
      </c>
      <c r="Z357">
        <v>18022</v>
      </c>
      <c r="AA357">
        <v>1.17</v>
      </c>
      <c r="AB357">
        <v>18</v>
      </c>
      <c r="AC357">
        <v>12</v>
      </c>
      <c r="AD357">
        <v>6</v>
      </c>
      <c r="AE357">
        <v>66.67</v>
      </c>
      <c r="AF357">
        <v>14</v>
      </c>
      <c r="AG357">
        <v>8</v>
      </c>
      <c r="AH357">
        <v>2</v>
      </c>
      <c r="AI357">
        <v>8</v>
      </c>
    </row>
    <row r="358" spans="1:35" x14ac:dyDescent="0.2">
      <c r="A358" s="102">
        <v>176</v>
      </c>
      <c r="B358">
        <v>6028</v>
      </c>
      <c r="C358" s="106" t="s">
        <v>549</v>
      </c>
      <c r="D358" s="106" t="s">
        <v>1224</v>
      </c>
      <c r="E358">
        <v>6410</v>
      </c>
      <c r="F358">
        <v>6420</v>
      </c>
      <c r="G358">
        <v>100</v>
      </c>
      <c r="H358" s="106" t="s">
        <v>1210</v>
      </c>
      <c r="I358">
        <v>7729</v>
      </c>
      <c r="J358" s="106" t="s">
        <v>542</v>
      </c>
      <c r="K358" s="106" t="s">
        <v>1219</v>
      </c>
      <c r="L358">
        <v>3420</v>
      </c>
      <c r="M358">
        <v>3380</v>
      </c>
      <c r="N358">
        <v>200</v>
      </c>
      <c r="O358" s="106" t="s">
        <v>1213</v>
      </c>
      <c r="P358">
        <v>0.58162620514136998</v>
      </c>
      <c r="Q358">
        <v>0.937910881724907</v>
      </c>
      <c r="R358" s="106">
        <v>9.0773717965515602E-2</v>
      </c>
      <c r="S358">
        <v>1.7302743280105501E-3</v>
      </c>
      <c r="T358">
        <v>0.487782523030315</v>
      </c>
      <c r="U358">
        <v>0.487782523030315</v>
      </c>
      <c r="V358">
        <v>6.0823916427506203E-2</v>
      </c>
      <c r="W358">
        <v>1.86</v>
      </c>
      <c r="X358">
        <v>5.3</v>
      </c>
      <c r="Y358">
        <v>324162</v>
      </c>
      <c r="Z358">
        <v>27014</v>
      </c>
      <c r="AA358">
        <v>1.73</v>
      </c>
      <c r="AB358">
        <v>12</v>
      </c>
      <c r="AC358">
        <v>10</v>
      </c>
      <c r="AD358">
        <v>2</v>
      </c>
      <c r="AE358">
        <v>83.33</v>
      </c>
      <c r="AF358">
        <v>8</v>
      </c>
      <c r="AG358">
        <v>9</v>
      </c>
      <c r="AH358">
        <v>2</v>
      </c>
      <c r="AI358">
        <v>1</v>
      </c>
    </row>
    <row r="359" spans="1:35" x14ac:dyDescent="0.2">
      <c r="A359" s="102">
        <v>125</v>
      </c>
      <c r="B359">
        <v>7211</v>
      </c>
      <c r="C359" s="106" t="s">
        <v>26</v>
      </c>
      <c r="D359" s="106" t="s">
        <v>1227</v>
      </c>
      <c r="E359">
        <v>364</v>
      </c>
      <c r="F359">
        <v>359</v>
      </c>
      <c r="G359">
        <v>2400</v>
      </c>
      <c r="H359" s="106" t="s">
        <v>1213</v>
      </c>
      <c r="I359">
        <v>7276</v>
      </c>
      <c r="J359" s="106" t="s">
        <v>1261</v>
      </c>
      <c r="K359" s="106" t="s">
        <v>1215</v>
      </c>
      <c r="L359">
        <v>4300</v>
      </c>
      <c r="M359">
        <v>4260</v>
      </c>
      <c r="N359">
        <v>200</v>
      </c>
      <c r="O359" s="106" t="s">
        <v>1210</v>
      </c>
      <c r="P359">
        <v>0.95994276297159797</v>
      </c>
      <c r="Q359">
        <v>0.94327848826905303</v>
      </c>
      <c r="R359">
        <v>1.6765875030931701E-2</v>
      </c>
      <c r="S359">
        <v>1.6781301128717199E-2</v>
      </c>
      <c r="T359">
        <v>-1.35216098138133</v>
      </c>
      <c r="U359">
        <v>1.35216098138133</v>
      </c>
      <c r="V359">
        <v>1.1755667012228701</v>
      </c>
      <c r="W359">
        <v>-3.14</v>
      </c>
      <c r="X359">
        <v>1.1299999999999999</v>
      </c>
      <c r="Y359">
        <v>323192</v>
      </c>
      <c r="Z359">
        <v>20200</v>
      </c>
      <c r="AA359">
        <v>1.36</v>
      </c>
      <c r="AB359">
        <v>16</v>
      </c>
      <c r="AC359">
        <v>12</v>
      </c>
      <c r="AD359">
        <v>4</v>
      </c>
      <c r="AE359">
        <v>75</v>
      </c>
      <c r="AF359">
        <v>12</v>
      </c>
      <c r="AG359">
        <v>9</v>
      </c>
      <c r="AH359">
        <v>2</v>
      </c>
      <c r="AI359">
        <v>5</v>
      </c>
    </row>
    <row r="360" spans="1:35" x14ac:dyDescent="0.2">
      <c r="A360" s="102">
        <v>1127</v>
      </c>
      <c r="B360">
        <v>4204</v>
      </c>
      <c r="C360" s="106" t="s">
        <v>227</v>
      </c>
      <c r="D360" s="106" t="s">
        <v>1234</v>
      </c>
      <c r="E360">
        <v>1638</v>
      </c>
      <c r="F360">
        <v>1609</v>
      </c>
      <c r="G360">
        <v>600</v>
      </c>
      <c r="H360" s="106" t="s">
        <v>1213</v>
      </c>
      <c r="I360">
        <v>6448</v>
      </c>
      <c r="J360" s="106" t="s">
        <v>437</v>
      </c>
      <c r="K360" s="106" t="s">
        <v>1215</v>
      </c>
      <c r="L360">
        <v>1933</v>
      </c>
      <c r="M360">
        <v>1923</v>
      </c>
      <c r="N360">
        <v>500</v>
      </c>
      <c r="O360" s="106" t="s">
        <v>1210</v>
      </c>
      <c r="P360">
        <v>0.81203279914512005</v>
      </c>
      <c r="Q360">
        <v>0.87906014048345105</v>
      </c>
      <c r="R360" s="106">
        <v>4.7710011009385399E-2</v>
      </c>
      <c r="S360">
        <v>8.3685403688478696E-2</v>
      </c>
      <c r="T360">
        <v>-0.39164971246126701</v>
      </c>
      <c r="U360">
        <v>0.39164971246126701</v>
      </c>
      <c r="V360">
        <v>0.13335624794508599</v>
      </c>
      <c r="W360">
        <v>-0.96</v>
      </c>
      <c r="X360">
        <v>0.41</v>
      </c>
      <c r="Y360">
        <v>323180</v>
      </c>
      <c r="Z360">
        <v>15390</v>
      </c>
      <c r="AA360">
        <v>0.8</v>
      </c>
      <c r="AB360">
        <v>21</v>
      </c>
      <c r="AC360">
        <v>14</v>
      </c>
      <c r="AD360">
        <v>7</v>
      </c>
      <c r="AE360">
        <v>66.67</v>
      </c>
      <c r="AF360">
        <v>14</v>
      </c>
      <c r="AG360">
        <v>9</v>
      </c>
      <c r="AH360">
        <v>3</v>
      </c>
      <c r="AI360">
        <v>9</v>
      </c>
    </row>
    <row r="361" spans="1:35" x14ac:dyDescent="0.2">
      <c r="A361" s="102">
        <v>2197</v>
      </c>
      <c r="B361">
        <v>1662</v>
      </c>
      <c r="C361" s="106" t="s">
        <v>562</v>
      </c>
      <c r="D361" s="106" t="s">
        <v>1417</v>
      </c>
      <c r="E361">
        <v>2345</v>
      </c>
      <c r="F361">
        <v>2311</v>
      </c>
      <c r="G361">
        <v>500</v>
      </c>
      <c r="H361" s="106" t="s">
        <v>1213</v>
      </c>
      <c r="I361">
        <v>6750</v>
      </c>
      <c r="J361" s="106" t="s">
        <v>1268</v>
      </c>
      <c r="K361" s="106" t="s">
        <v>1215</v>
      </c>
      <c r="L361">
        <v>3575</v>
      </c>
      <c r="M361">
        <v>3630</v>
      </c>
      <c r="N361">
        <v>300</v>
      </c>
      <c r="O361" s="106" t="s">
        <v>1210</v>
      </c>
      <c r="P361">
        <v>0.59028621184246499</v>
      </c>
      <c r="Q361">
        <v>0.82225194262797696</v>
      </c>
      <c r="R361">
        <v>0.16960281763607399</v>
      </c>
      <c r="S361">
        <v>1.58383191757582E-2</v>
      </c>
      <c r="T361">
        <v>-1.26954520057377</v>
      </c>
      <c r="U361">
        <v>1.26954520057377</v>
      </c>
      <c r="V361">
        <v>0.48974834056716499</v>
      </c>
      <c r="W361">
        <v>-7.75</v>
      </c>
      <c r="X361">
        <v>6.11</v>
      </c>
      <c r="Y361">
        <v>322527</v>
      </c>
      <c r="Z361">
        <v>24810</v>
      </c>
      <c r="AA361">
        <v>1.33</v>
      </c>
      <c r="AB361">
        <v>13</v>
      </c>
      <c r="AC361">
        <v>10</v>
      </c>
      <c r="AD361">
        <v>3</v>
      </c>
      <c r="AE361">
        <v>76.92</v>
      </c>
      <c r="AF361">
        <v>10</v>
      </c>
      <c r="AG361">
        <v>7</v>
      </c>
      <c r="AH361">
        <v>3</v>
      </c>
      <c r="AI361">
        <v>3</v>
      </c>
    </row>
    <row r="362" spans="1:35" x14ac:dyDescent="0.2">
      <c r="A362" s="102">
        <v>1716</v>
      </c>
      <c r="B362">
        <v>2206</v>
      </c>
      <c r="C362" s="106" t="s">
        <v>578</v>
      </c>
      <c r="D362" s="106" t="s">
        <v>1237</v>
      </c>
      <c r="E362">
        <v>4400</v>
      </c>
      <c r="F362">
        <v>4445</v>
      </c>
      <c r="G362">
        <v>200</v>
      </c>
      <c r="H362" s="106" t="s">
        <v>1210</v>
      </c>
      <c r="I362">
        <v>3865</v>
      </c>
      <c r="J362" s="106" t="s">
        <v>1160</v>
      </c>
      <c r="K362" s="106" t="s">
        <v>1421</v>
      </c>
      <c r="L362">
        <v>439</v>
      </c>
      <c r="M362">
        <v>439</v>
      </c>
      <c r="N362">
        <v>2000</v>
      </c>
      <c r="O362" s="106" t="s">
        <v>1213</v>
      </c>
      <c r="P362">
        <v>0.893925503747801</v>
      </c>
      <c r="Q362">
        <v>0.84810606650662901</v>
      </c>
      <c r="R362" s="15">
        <v>1.61194667094413E-2</v>
      </c>
      <c r="S362" s="15">
        <v>5.8561907115347998E-2</v>
      </c>
      <c r="T362">
        <v>3.3164290315614302</v>
      </c>
      <c r="U362">
        <v>3.3164290315614302</v>
      </c>
      <c r="V362">
        <v>3.0166461394431501</v>
      </c>
      <c r="W362">
        <v>11.1</v>
      </c>
      <c r="X362">
        <v>1.24</v>
      </c>
      <c r="Y362">
        <v>321952</v>
      </c>
      <c r="Z362">
        <v>22997</v>
      </c>
      <c r="AA362">
        <v>1.66</v>
      </c>
      <c r="AB362">
        <v>14</v>
      </c>
      <c r="AC362">
        <v>10</v>
      </c>
      <c r="AD362">
        <v>4</v>
      </c>
      <c r="AE362">
        <v>71.430000000000007</v>
      </c>
      <c r="AF362">
        <v>10</v>
      </c>
      <c r="AG362">
        <v>10</v>
      </c>
      <c r="AH362">
        <v>3</v>
      </c>
      <c r="AI362">
        <v>1</v>
      </c>
    </row>
    <row r="363" spans="1:35" x14ac:dyDescent="0.2">
      <c r="A363" s="102">
        <v>2639</v>
      </c>
      <c r="B363">
        <v>7186</v>
      </c>
      <c r="C363" s="106" t="s">
        <v>541</v>
      </c>
      <c r="D363" s="106" t="s">
        <v>1265</v>
      </c>
      <c r="E363">
        <v>370</v>
      </c>
      <c r="F363">
        <v>372</v>
      </c>
      <c r="G363">
        <v>2600</v>
      </c>
      <c r="H363" s="106" t="s">
        <v>1213</v>
      </c>
      <c r="I363">
        <v>9142</v>
      </c>
      <c r="J363" s="106" t="s">
        <v>899</v>
      </c>
      <c r="K363" s="106" t="s">
        <v>1328</v>
      </c>
      <c r="L363">
        <v>3280</v>
      </c>
      <c r="M363">
        <v>3245</v>
      </c>
      <c r="N363">
        <v>300</v>
      </c>
      <c r="O363" s="106" t="s">
        <v>1210</v>
      </c>
      <c r="P363">
        <v>0.81566340667693804</v>
      </c>
      <c r="Q363">
        <v>0.80057784285673494</v>
      </c>
      <c r="R363">
        <v>0.40438510162714297</v>
      </c>
      <c r="S363">
        <v>9.2768577334858396E-2</v>
      </c>
      <c r="T363">
        <v>-1.6927627544208099</v>
      </c>
      <c r="U363">
        <v>1.6927627544208099</v>
      </c>
      <c r="V363">
        <v>2.3264078116803502</v>
      </c>
      <c r="W363">
        <v>-4.45</v>
      </c>
      <c r="X363">
        <v>0.65</v>
      </c>
      <c r="Y363">
        <v>321857</v>
      </c>
      <c r="Z363">
        <v>17881</v>
      </c>
      <c r="AA363">
        <v>0.89</v>
      </c>
      <c r="AB363">
        <v>18</v>
      </c>
      <c r="AC363">
        <v>12</v>
      </c>
      <c r="AD363">
        <v>6</v>
      </c>
      <c r="AE363">
        <v>66.67</v>
      </c>
      <c r="AF363">
        <v>13</v>
      </c>
      <c r="AG363">
        <v>9</v>
      </c>
      <c r="AH363">
        <v>2</v>
      </c>
      <c r="AI363">
        <v>7</v>
      </c>
    </row>
    <row r="364" spans="1:35" x14ac:dyDescent="0.2">
      <c r="A364" s="102">
        <v>1742</v>
      </c>
      <c r="B364">
        <v>4095</v>
      </c>
      <c r="C364" s="106" t="s">
        <v>1863</v>
      </c>
      <c r="D364" s="106" t="s">
        <v>1234</v>
      </c>
      <c r="E364">
        <v>980</v>
      </c>
      <c r="F364">
        <v>994</v>
      </c>
      <c r="G364">
        <v>900</v>
      </c>
      <c r="H364" s="106" t="s">
        <v>1210</v>
      </c>
      <c r="I364">
        <v>8078</v>
      </c>
      <c r="J364" s="106" t="s">
        <v>1621</v>
      </c>
      <c r="K364" s="106" t="s">
        <v>1217</v>
      </c>
      <c r="L364">
        <v>2221</v>
      </c>
      <c r="M364">
        <v>2215</v>
      </c>
      <c r="N364">
        <v>400</v>
      </c>
      <c r="O364" s="106" t="s">
        <v>1213</v>
      </c>
      <c r="P364">
        <v>0.85263855027351099</v>
      </c>
      <c r="Q364">
        <v>0.846967007601924</v>
      </c>
      <c r="R364">
        <v>7.0085054051123294E-2</v>
      </c>
      <c r="S364">
        <v>8.9271765086434807E-2</v>
      </c>
      <c r="T364">
        <v>1.6265792719558501</v>
      </c>
      <c r="U364">
        <v>1.6265792719558501</v>
      </c>
      <c r="V364">
        <v>0.96346336686935996</v>
      </c>
      <c r="W364">
        <v>5.94</v>
      </c>
      <c r="X364">
        <v>0.97</v>
      </c>
      <c r="Y364">
        <v>320283</v>
      </c>
      <c r="Z364">
        <v>18840</v>
      </c>
      <c r="AA364">
        <v>1.1499999999999999</v>
      </c>
      <c r="AB364">
        <v>17</v>
      </c>
      <c r="AC364">
        <v>12</v>
      </c>
      <c r="AD364">
        <v>5</v>
      </c>
      <c r="AE364">
        <v>70.59</v>
      </c>
      <c r="AF364">
        <v>10</v>
      </c>
      <c r="AG364">
        <v>11</v>
      </c>
      <c r="AH364">
        <v>4</v>
      </c>
      <c r="AI364">
        <v>2</v>
      </c>
    </row>
    <row r="365" spans="1:35" x14ac:dyDescent="0.2">
      <c r="A365" s="102">
        <v>2312</v>
      </c>
      <c r="B365">
        <v>8306</v>
      </c>
      <c r="C365" s="106" t="s">
        <v>1401</v>
      </c>
      <c r="D365" s="106" t="s">
        <v>1265</v>
      </c>
      <c r="E365">
        <v>530</v>
      </c>
      <c r="F365">
        <v>531.9</v>
      </c>
      <c r="G365">
        <v>1700</v>
      </c>
      <c r="H365" s="106" t="s">
        <v>1210</v>
      </c>
      <c r="I365">
        <v>9513</v>
      </c>
      <c r="J365" s="106" t="s">
        <v>1416</v>
      </c>
      <c r="K365" s="106" t="s">
        <v>1267</v>
      </c>
      <c r="L365">
        <v>2310</v>
      </c>
      <c r="M365">
        <v>2316</v>
      </c>
      <c r="N365">
        <v>400</v>
      </c>
      <c r="O365" s="106" t="s">
        <v>1213</v>
      </c>
      <c r="P365">
        <v>0.90988791511739098</v>
      </c>
      <c r="Q365">
        <v>0.81729002256505201</v>
      </c>
      <c r="R365">
        <v>0.41764590394540302</v>
      </c>
      <c r="S365">
        <v>8.4573787364729702E-2</v>
      </c>
      <c r="T365">
        <v>1.5879761746154</v>
      </c>
      <c r="U365">
        <v>1.5879761746154</v>
      </c>
      <c r="V365">
        <v>2.0417197580924098</v>
      </c>
      <c r="W365">
        <v>2.54</v>
      </c>
      <c r="X365">
        <v>2.39</v>
      </c>
      <c r="Y365">
        <v>320278</v>
      </c>
      <c r="Z365">
        <v>20017</v>
      </c>
      <c r="AA365">
        <v>1.1399999999999999</v>
      </c>
      <c r="AB365">
        <v>16</v>
      </c>
      <c r="AC365">
        <v>11</v>
      </c>
      <c r="AD365">
        <v>5</v>
      </c>
      <c r="AE365">
        <v>68.75</v>
      </c>
      <c r="AF365">
        <v>13</v>
      </c>
      <c r="AG365">
        <v>7</v>
      </c>
      <c r="AH365">
        <v>2</v>
      </c>
      <c r="AI365">
        <v>7</v>
      </c>
    </row>
    <row r="366" spans="1:35" x14ac:dyDescent="0.2">
      <c r="A366" s="102">
        <v>660</v>
      </c>
      <c r="B366">
        <v>4118</v>
      </c>
      <c r="C366" s="106" t="s">
        <v>1449</v>
      </c>
      <c r="D366" s="106" t="s">
        <v>1234</v>
      </c>
      <c r="E366">
        <v>2950</v>
      </c>
      <c r="F366">
        <v>2909</v>
      </c>
      <c r="G366">
        <v>300</v>
      </c>
      <c r="H366" s="106" t="s">
        <v>1210</v>
      </c>
      <c r="I366">
        <v>4927</v>
      </c>
      <c r="J366" s="106" t="s">
        <v>1484</v>
      </c>
      <c r="K366" s="106" t="s">
        <v>1234</v>
      </c>
      <c r="L366">
        <v>2030</v>
      </c>
      <c r="M366">
        <v>2064</v>
      </c>
      <c r="N366">
        <v>400</v>
      </c>
      <c r="O366" s="106" t="s">
        <v>1213</v>
      </c>
      <c r="P366">
        <v>0.89230352161057602</v>
      </c>
      <c r="Q366">
        <v>0.90298371064499505</v>
      </c>
      <c r="R366">
        <v>9.9477070047839407E-3</v>
      </c>
      <c r="S366" s="106">
        <v>2.9509714770951299E-2</v>
      </c>
      <c r="T366">
        <v>0.38611589409490799</v>
      </c>
      <c r="U366">
        <v>0.38611589409490799</v>
      </c>
      <c r="V366">
        <v>0.99204675338891002</v>
      </c>
      <c r="W366">
        <v>1.71</v>
      </c>
      <c r="X366">
        <v>5.4</v>
      </c>
      <c r="Y366">
        <v>320109</v>
      </c>
      <c r="Z366">
        <v>29101</v>
      </c>
      <c r="AA366">
        <v>1.71</v>
      </c>
      <c r="AB366">
        <v>11</v>
      </c>
      <c r="AC366">
        <v>9</v>
      </c>
      <c r="AD366">
        <v>2</v>
      </c>
      <c r="AE366">
        <v>81.819999999999993</v>
      </c>
      <c r="AF366">
        <v>9</v>
      </c>
      <c r="AG366">
        <v>7</v>
      </c>
      <c r="AH366">
        <v>1</v>
      </c>
      <c r="AI366">
        <v>3</v>
      </c>
    </row>
    <row r="367" spans="1:35" x14ac:dyDescent="0.2">
      <c r="A367" s="102">
        <v>1793</v>
      </c>
      <c r="B367">
        <v>6481</v>
      </c>
      <c r="C367" s="106" t="s">
        <v>1601</v>
      </c>
      <c r="D367" s="106" t="s">
        <v>1222</v>
      </c>
      <c r="E367">
        <v>2470</v>
      </c>
      <c r="F367">
        <v>2473</v>
      </c>
      <c r="G367">
        <v>300</v>
      </c>
      <c r="H367" s="106" t="s">
        <v>1213</v>
      </c>
      <c r="I367">
        <v>6902</v>
      </c>
      <c r="J367" s="106" t="s">
        <v>752</v>
      </c>
      <c r="K367" s="106" t="s">
        <v>1227</v>
      </c>
      <c r="L367">
        <v>4230</v>
      </c>
      <c r="M367">
        <v>4220</v>
      </c>
      <c r="N367">
        <v>200</v>
      </c>
      <c r="O367" s="106" t="s">
        <v>1210</v>
      </c>
      <c r="P367">
        <v>0.80274601630318998</v>
      </c>
      <c r="Q367">
        <v>0.84466136248795198</v>
      </c>
      <c r="R367" s="106">
        <v>0.10686651358949099</v>
      </c>
      <c r="S367" s="106">
        <v>7.6127875427069003E-2</v>
      </c>
      <c r="T367">
        <v>-1.5750077520475101</v>
      </c>
      <c r="U367">
        <v>1.5750077520475101</v>
      </c>
      <c r="V367">
        <v>1.26300731699024</v>
      </c>
      <c r="W367">
        <v>-5.21</v>
      </c>
      <c r="X367">
        <v>12.1</v>
      </c>
      <c r="Y367">
        <v>319998</v>
      </c>
      <c r="Z367">
        <v>24615</v>
      </c>
      <c r="AA367">
        <v>1.28</v>
      </c>
      <c r="AB367">
        <v>13</v>
      </c>
      <c r="AC367">
        <v>10</v>
      </c>
      <c r="AD367">
        <v>3</v>
      </c>
      <c r="AE367">
        <v>76.92</v>
      </c>
      <c r="AF367">
        <v>14</v>
      </c>
      <c r="AG367">
        <v>6</v>
      </c>
      <c r="AH367">
        <v>0</v>
      </c>
      <c r="AI367">
        <v>7</v>
      </c>
    </row>
    <row r="368" spans="1:35" x14ac:dyDescent="0.2">
      <c r="A368" s="102">
        <v>1685</v>
      </c>
      <c r="B368">
        <v>2001</v>
      </c>
      <c r="C368" s="106" t="s">
        <v>1132</v>
      </c>
      <c r="D368" s="106" t="s">
        <v>1237</v>
      </c>
      <c r="E368">
        <v>1586</v>
      </c>
      <c r="F368">
        <v>1604</v>
      </c>
      <c r="G368">
        <v>600</v>
      </c>
      <c r="H368" s="106" t="s">
        <v>1210</v>
      </c>
      <c r="I368">
        <v>5301</v>
      </c>
      <c r="J368" s="106" t="s">
        <v>689</v>
      </c>
      <c r="K368" s="106" t="s">
        <v>1209</v>
      </c>
      <c r="L368">
        <v>935</v>
      </c>
      <c r="M368">
        <v>965</v>
      </c>
      <c r="N368">
        <v>1000</v>
      </c>
      <c r="O368" s="106" t="s">
        <v>1213</v>
      </c>
      <c r="P368">
        <v>0.80390813990405496</v>
      </c>
      <c r="Q368">
        <v>0.84958875132907496</v>
      </c>
      <c r="R368">
        <v>3.95154811101995E-2</v>
      </c>
      <c r="S368">
        <v>6.7110159579588505E-2</v>
      </c>
      <c r="T368">
        <v>1.1379990157286699</v>
      </c>
      <c r="U368">
        <v>1.1379990157286699</v>
      </c>
      <c r="V368">
        <v>0.95625500862111801</v>
      </c>
      <c r="W368">
        <v>3.41</v>
      </c>
      <c r="X368">
        <v>0.27</v>
      </c>
      <c r="Y368">
        <v>318994</v>
      </c>
      <c r="Z368">
        <v>14500</v>
      </c>
      <c r="AA368">
        <v>0.62</v>
      </c>
      <c r="AB368">
        <v>22</v>
      </c>
      <c r="AC368">
        <v>12</v>
      </c>
      <c r="AD368">
        <v>10</v>
      </c>
      <c r="AE368">
        <v>54.55</v>
      </c>
      <c r="AF368">
        <v>9</v>
      </c>
      <c r="AG368">
        <v>12</v>
      </c>
      <c r="AH368">
        <v>9</v>
      </c>
      <c r="AI368">
        <v>1</v>
      </c>
    </row>
    <row r="369" spans="1:35" x14ac:dyDescent="0.2">
      <c r="A369" s="102">
        <v>1318</v>
      </c>
      <c r="B369">
        <v>4204</v>
      </c>
      <c r="C369" s="106" t="s">
        <v>227</v>
      </c>
      <c r="D369" s="106" t="s">
        <v>1234</v>
      </c>
      <c r="E369">
        <v>1638</v>
      </c>
      <c r="F369">
        <v>1609</v>
      </c>
      <c r="G369">
        <v>600</v>
      </c>
      <c r="H369" s="106" t="s">
        <v>1213</v>
      </c>
      <c r="I369">
        <v>6134</v>
      </c>
      <c r="J369" s="106" t="s">
        <v>1429</v>
      </c>
      <c r="K369" s="106" t="s">
        <v>1222</v>
      </c>
      <c r="L369">
        <v>1756</v>
      </c>
      <c r="M369">
        <v>1735</v>
      </c>
      <c r="N369">
        <v>600</v>
      </c>
      <c r="O369" s="106" t="s">
        <v>1210</v>
      </c>
      <c r="P369">
        <v>0.52360801862087003</v>
      </c>
      <c r="Q369">
        <v>0.86929732541173699</v>
      </c>
      <c r="R369">
        <v>1.2628788787514901E-2</v>
      </c>
      <c r="S369">
        <v>2.1464980903156801E-2</v>
      </c>
      <c r="T369">
        <v>-1.19747319795882</v>
      </c>
      <c r="U369">
        <v>1.19747319795882</v>
      </c>
      <c r="V369">
        <v>1.39147110355504</v>
      </c>
      <c r="W369">
        <v>-5.36</v>
      </c>
      <c r="X369">
        <v>7.26</v>
      </c>
      <c r="Y369">
        <v>318973</v>
      </c>
      <c r="Z369">
        <v>16788</v>
      </c>
      <c r="AA369">
        <v>0.86</v>
      </c>
      <c r="AB369">
        <v>19</v>
      </c>
      <c r="AC369">
        <v>12</v>
      </c>
      <c r="AD369">
        <v>7</v>
      </c>
      <c r="AE369">
        <v>63.16</v>
      </c>
      <c r="AF369">
        <v>12</v>
      </c>
      <c r="AG369">
        <v>8</v>
      </c>
      <c r="AH369">
        <v>3</v>
      </c>
      <c r="AI369">
        <v>8</v>
      </c>
    </row>
    <row r="370" spans="1:35" x14ac:dyDescent="0.2">
      <c r="A370" s="102">
        <v>1360</v>
      </c>
      <c r="B370">
        <v>1605</v>
      </c>
      <c r="C370" s="106" t="s">
        <v>1434</v>
      </c>
      <c r="D370" s="106" t="s">
        <v>1417</v>
      </c>
      <c r="E370">
        <v>915</v>
      </c>
      <c r="F370">
        <v>932.9</v>
      </c>
      <c r="G370">
        <v>1100</v>
      </c>
      <c r="H370" s="106" t="s">
        <v>1213</v>
      </c>
      <c r="I370">
        <v>3116</v>
      </c>
      <c r="J370" s="106" t="s">
        <v>1394</v>
      </c>
      <c r="K370" s="106" t="s">
        <v>1227</v>
      </c>
      <c r="L370">
        <v>1490</v>
      </c>
      <c r="M370">
        <v>1491</v>
      </c>
      <c r="N370">
        <v>700</v>
      </c>
      <c r="O370" s="106" t="s">
        <v>1210</v>
      </c>
      <c r="P370">
        <v>0.77175876631223095</v>
      </c>
      <c r="Q370">
        <v>0.86708300717188602</v>
      </c>
      <c r="R370">
        <v>0.42592524714812802</v>
      </c>
      <c r="S370">
        <v>1.33083137522183E-2</v>
      </c>
      <c r="T370">
        <v>-0.36247735569996897</v>
      </c>
      <c r="U370">
        <v>0.36247735569996897</v>
      </c>
      <c r="V370">
        <v>0.22012866036899301</v>
      </c>
      <c r="W370">
        <v>-1.32</v>
      </c>
      <c r="X370">
        <v>1.68</v>
      </c>
      <c r="Y370">
        <v>318625</v>
      </c>
      <c r="Z370">
        <v>18743</v>
      </c>
      <c r="AA370">
        <v>0.87</v>
      </c>
      <c r="AB370">
        <v>17</v>
      </c>
      <c r="AC370">
        <v>10</v>
      </c>
      <c r="AD370">
        <v>7</v>
      </c>
      <c r="AE370">
        <v>58.82</v>
      </c>
      <c r="AF370">
        <v>13</v>
      </c>
      <c r="AG370">
        <v>9</v>
      </c>
      <c r="AH370">
        <v>3</v>
      </c>
      <c r="AI370">
        <v>5</v>
      </c>
    </row>
    <row r="371" spans="1:35" x14ac:dyDescent="0.2">
      <c r="A371" s="102">
        <v>2589</v>
      </c>
      <c r="B371">
        <v>1333</v>
      </c>
      <c r="C371" s="106" t="s">
        <v>1325</v>
      </c>
      <c r="D371" s="106" t="s">
        <v>1326</v>
      </c>
      <c r="E371">
        <v>2283</v>
      </c>
      <c r="F371">
        <v>2266</v>
      </c>
      <c r="G371">
        <v>400</v>
      </c>
      <c r="H371" s="106" t="s">
        <v>1210</v>
      </c>
      <c r="I371">
        <v>9716</v>
      </c>
      <c r="J371" s="106" t="s">
        <v>1406</v>
      </c>
      <c r="K371" s="106" t="s">
        <v>1224</v>
      </c>
      <c r="L371">
        <v>966</v>
      </c>
      <c r="M371">
        <v>983</v>
      </c>
      <c r="N371">
        <v>900</v>
      </c>
      <c r="O371" s="106" t="s">
        <v>1213</v>
      </c>
      <c r="P371">
        <v>0.91357287974849799</v>
      </c>
      <c r="Q371">
        <v>0.80281570216471698</v>
      </c>
      <c r="R371">
        <v>0.18064964655604701</v>
      </c>
      <c r="S371">
        <v>5.6585917755994003E-2</v>
      </c>
      <c r="T371">
        <v>2.9176541531147002</v>
      </c>
      <c r="U371">
        <v>2.9176541531147002</v>
      </c>
      <c r="V371">
        <v>3.2341351417899999</v>
      </c>
      <c r="W371">
        <v>11.82</v>
      </c>
      <c r="X371">
        <v>2.39</v>
      </c>
      <c r="Y371">
        <v>318493</v>
      </c>
      <c r="Z371">
        <v>17694</v>
      </c>
      <c r="AA371">
        <v>0.97</v>
      </c>
      <c r="AB371">
        <v>18</v>
      </c>
      <c r="AC371">
        <v>12</v>
      </c>
      <c r="AD371">
        <v>6</v>
      </c>
      <c r="AE371">
        <v>66.67</v>
      </c>
      <c r="AF371">
        <v>11</v>
      </c>
      <c r="AG371">
        <v>10</v>
      </c>
      <c r="AH371">
        <v>5</v>
      </c>
      <c r="AI371">
        <v>3</v>
      </c>
    </row>
    <row r="372" spans="1:35" x14ac:dyDescent="0.2">
      <c r="A372" s="102">
        <v>2428</v>
      </c>
      <c r="B372">
        <v>4919</v>
      </c>
      <c r="C372" s="106" t="s">
        <v>679</v>
      </c>
      <c r="D372" s="106" t="s">
        <v>1234</v>
      </c>
      <c r="E372">
        <v>5440</v>
      </c>
      <c r="F372">
        <v>5210</v>
      </c>
      <c r="G372">
        <v>200</v>
      </c>
      <c r="H372" s="106" t="s">
        <v>1213</v>
      </c>
      <c r="I372">
        <v>8593</v>
      </c>
      <c r="J372" s="106" t="s">
        <v>221</v>
      </c>
      <c r="K372" s="106" t="s">
        <v>1216</v>
      </c>
      <c r="L372">
        <v>619</v>
      </c>
      <c r="M372">
        <v>617</v>
      </c>
      <c r="N372">
        <v>1700</v>
      </c>
      <c r="O372" s="106" t="s">
        <v>1210</v>
      </c>
      <c r="P372">
        <v>0.58533965283088896</v>
      </c>
      <c r="Q372">
        <v>0.811751106833974</v>
      </c>
      <c r="R372" s="15">
        <v>2.6420417624933999E-2</v>
      </c>
      <c r="S372" s="15">
        <v>1.96912703290631E-2</v>
      </c>
      <c r="T372">
        <v>-0.869860488014774</v>
      </c>
      <c r="U372">
        <v>0.869860488014774</v>
      </c>
      <c r="V372">
        <v>0.28320544336397302</v>
      </c>
      <c r="W372">
        <v>-3.05</v>
      </c>
      <c r="X372">
        <v>0.66</v>
      </c>
      <c r="Y372">
        <v>318287</v>
      </c>
      <c r="Z372">
        <v>15914</v>
      </c>
      <c r="AA372">
        <v>0.94</v>
      </c>
      <c r="AB372">
        <v>20</v>
      </c>
      <c r="AC372">
        <v>11</v>
      </c>
      <c r="AD372">
        <v>9</v>
      </c>
      <c r="AE372">
        <v>55</v>
      </c>
      <c r="AF372">
        <v>11</v>
      </c>
      <c r="AG372">
        <v>10</v>
      </c>
      <c r="AH372">
        <v>4</v>
      </c>
      <c r="AI372">
        <v>6</v>
      </c>
    </row>
    <row r="373" spans="1:35" x14ac:dyDescent="0.2">
      <c r="A373" s="102">
        <v>1200</v>
      </c>
      <c r="B373">
        <v>4324</v>
      </c>
      <c r="C373" s="106" t="s">
        <v>1438</v>
      </c>
      <c r="D373" s="106" t="s">
        <v>1224</v>
      </c>
      <c r="E373">
        <v>2860</v>
      </c>
      <c r="F373">
        <v>2812</v>
      </c>
      <c r="G373">
        <v>300</v>
      </c>
      <c r="H373" s="106" t="s">
        <v>1213</v>
      </c>
      <c r="I373">
        <v>7211</v>
      </c>
      <c r="J373" s="106" t="s">
        <v>26</v>
      </c>
      <c r="K373" s="106" t="s">
        <v>1227</v>
      </c>
      <c r="L373">
        <v>364</v>
      </c>
      <c r="M373">
        <v>359</v>
      </c>
      <c r="N373">
        <v>2300</v>
      </c>
      <c r="O373" s="106" t="s">
        <v>1210</v>
      </c>
      <c r="P373">
        <v>0.88625223658360097</v>
      </c>
      <c r="Q373">
        <v>0.87510513434166004</v>
      </c>
      <c r="R373" s="15">
        <v>5.4194526537354501E-2</v>
      </c>
      <c r="S373" s="15">
        <v>6.9297781098796696E-2</v>
      </c>
      <c r="T373">
        <v>-1.69368422783323</v>
      </c>
      <c r="U373">
        <v>1.69368422783323</v>
      </c>
      <c r="V373">
        <v>1.5205606018373701</v>
      </c>
      <c r="W373">
        <v>-6.87</v>
      </c>
      <c r="X373">
        <v>2.12</v>
      </c>
      <c r="Y373">
        <v>317458</v>
      </c>
      <c r="Z373">
        <v>21164</v>
      </c>
      <c r="AA373">
        <v>1.17</v>
      </c>
      <c r="AB373">
        <v>15</v>
      </c>
      <c r="AC373">
        <v>10</v>
      </c>
      <c r="AD373">
        <v>5</v>
      </c>
      <c r="AE373">
        <v>66.67</v>
      </c>
      <c r="AF373">
        <v>12</v>
      </c>
      <c r="AG373">
        <v>8</v>
      </c>
      <c r="AH373">
        <v>3</v>
      </c>
      <c r="AI373">
        <v>4</v>
      </c>
    </row>
    <row r="374" spans="1:35" x14ac:dyDescent="0.2">
      <c r="A374" s="102">
        <v>554</v>
      </c>
      <c r="B374">
        <v>6845</v>
      </c>
      <c r="C374" s="106" t="s">
        <v>1439</v>
      </c>
      <c r="D374" s="106" t="s">
        <v>1215</v>
      </c>
      <c r="E374">
        <v>2718</v>
      </c>
      <c r="F374">
        <v>2673</v>
      </c>
      <c r="G374">
        <v>300</v>
      </c>
      <c r="H374" s="106" t="s">
        <v>1210</v>
      </c>
      <c r="I374">
        <v>6963</v>
      </c>
      <c r="J374" s="106" t="s">
        <v>1978</v>
      </c>
      <c r="K374" s="106" t="s">
        <v>1215</v>
      </c>
      <c r="L374">
        <v>7190</v>
      </c>
      <c r="M374">
        <v>7100</v>
      </c>
      <c r="N374">
        <v>100</v>
      </c>
      <c r="O374" s="106" t="s">
        <v>1213</v>
      </c>
      <c r="P374">
        <v>0.80177990715659297</v>
      </c>
      <c r="Q374">
        <v>0.90847923176581702</v>
      </c>
      <c r="R374">
        <v>0.35863910866920601</v>
      </c>
      <c r="S374">
        <v>4.9489644698885997E-2</v>
      </c>
      <c r="T374">
        <v>1.9101385521944201</v>
      </c>
      <c r="U374">
        <v>1.9101385521944201</v>
      </c>
      <c r="V374">
        <v>1.6866432364186501</v>
      </c>
      <c r="W374">
        <v>5.91</v>
      </c>
      <c r="X374">
        <v>12.94</v>
      </c>
      <c r="Y374">
        <v>317422</v>
      </c>
      <c r="Z374">
        <v>21161</v>
      </c>
      <c r="AA374">
        <v>1.24</v>
      </c>
      <c r="AB374">
        <v>15</v>
      </c>
      <c r="AC374">
        <v>11</v>
      </c>
      <c r="AD374">
        <v>4</v>
      </c>
      <c r="AE374">
        <v>73.33</v>
      </c>
      <c r="AF374">
        <v>10</v>
      </c>
      <c r="AG374">
        <v>9</v>
      </c>
      <c r="AH374">
        <v>3</v>
      </c>
      <c r="AI374">
        <v>3</v>
      </c>
    </row>
    <row r="375" spans="1:35" x14ac:dyDescent="0.2">
      <c r="A375" s="102">
        <v>1639</v>
      </c>
      <c r="B375">
        <v>1942</v>
      </c>
      <c r="C375" s="106" t="s">
        <v>1616</v>
      </c>
      <c r="D375" s="106" t="s">
        <v>1220</v>
      </c>
      <c r="E375">
        <v>921</v>
      </c>
      <c r="F375">
        <v>915</v>
      </c>
      <c r="G375">
        <v>1100</v>
      </c>
      <c r="H375" s="106" t="s">
        <v>1210</v>
      </c>
      <c r="I375">
        <v>9303</v>
      </c>
      <c r="J375" s="106" t="s">
        <v>1591</v>
      </c>
      <c r="K375" s="106" t="s">
        <v>1610</v>
      </c>
      <c r="L375">
        <v>1288</v>
      </c>
      <c r="M375">
        <v>1263</v>
      </c>
      <c r="N375">
        <v>800</v>
      </c>
      <c r="O375" s="106" t="s">
        <v>1213</v>
      </c>
      <c r="P375">
        <v>0.86437370416897696</v>
      </c>
      <c r="Q375">
        <v>0.85153586260381597</v>
      </c>
      <c r="R375" s="15">
        <v>0.41554196374189001</v>
      </c>
      <c r="S375">
        <v>1.45026488963046E-4</v>
      </c>
      <c r="T375">
        <v>1.5953633734630499</v>
      </c>
      <c r="U375">
        <v>1.5953633734630499</v>
      </c>
      <c r="V375">
        <v>1.4118350713504899</v>
      </c>
      <c r="W375">
        <v>2.74</v>
      </c>
      <c r="X375">
        <v>0.39</v>
      </c>
      <c r="Y375">
        <v>317260</v>
      </c>
      <c r="Z375">
        <v>16698</v>
      </c>
      <c r="AA375">
        <v>0.8</v>
      </c>
      <c r="AB375">
        <v>19</v>
      </c>
      <c r="AC375">
        <v>13</v>
      </c>
      <c r="AD375">
        <v>6</v>
      </c>
      <c r="AE375">
        <v>68.42</v>
      </c>
      <c r="AF375">
        <v>14</v>
      </c>
      <c r="AG375">
        <v>6</v>
      </c>
      <c r="AH375">
        <v>3</v>
      </c>
      <c r="AI375">
        <v>10</v>
      </c>
    </row>
    <row r="376" spans="1:35" x14ac:dyDescent="0.2">
      <c r="A376" s="102">
        <v>1780</v>
      </c>
      <c r="B376">
        <v>5444</v>
      </c>
      <c r="C376" s="106" t="s">
        <v>1633</v>
      </c>
      <c r="D376" s="106" t="s">
        <v>1263</v>
      </c>
      <c r="E376">
        <v>2305</v>
      </c>
      <c r="F376">
        <v>2260</v>
      </c>
      <c r="G376">
        <v>400</v>
      </c>
      <c r="H376" s="106" t="s">
        <v>1210</v>
      </c>
      <c r="I376">
        <v>7261</v>
      </c>
      <c r="J376" s="106" t="s">
        <v>1568</v>
      </c>
      <c r="K376" s="106" t="s">
        <v>1227</v>
      </c>
      <c r="L376">
        <v>758</v>
      </c>
      <c r="M376">
        <v>750</v>
      </c>
      <c r="N376">
        <v>1200</v>
      </c>
      <c r="O376" s="106" t="s">
        <v>1213</v>
      </c>
      <c r="P376">
        <v>0.85538352777434201</v>
      </c>
      <c r="Q376">
        <v>0.84514499065967297</v>
      </c>
      <c r="R376">
        <v>0.20741568681401201</v>
      </c>
      <c r="S376">
        <v>7.1618201970513107E-2</v>
      </c>
      <c r="T376">
        <v>2.3391402051379</v>
      </c>
      <c r="U376">
        <v>2.3391402051379</v>
      </c>
      <c r="V376">
        <v>2.6069870250422</v>
      </c>
      <c r="W376">
        <v>5.44</v>
      </c>
      <c r="X376">
        <v>0.44</v>
      </c>
      <c r="Y376">
        <v>316916</v>
      </c>
      <c r="Z376">
        <v>15091</v>
      </c>
      <c r="AA376">
        <v>0.83</v>
      </c>
      <c r="AB376">
        <v>21</v>
      </c>
      <c r="AC376">
        <v>14</v>
      </c>
      <c r="AD376">
        <v>7</v>
      </c>
      <c r="AE376">
        <v>66.67</v>
      </c>
      <c r="AF376">
        <v>12</v>
      </c>
      <c r="AG376">
        <v>10</v>
      </c>
      <c r="AH376">
        <v>4</v>
      </c>
      <c r="AI376">
        <v>7</v>
      </c>
    </row>
    <row r="377" spans="1:35" x14ac:dyDescent="0.2">
      <c r="A377" s="102">
        <v>1662</v>
      </c>
      <c r="B377">
        <v>1820</v>
      </c>
      <c r="C377" s="106" t="s">
        <v>59</v>
      </c>
      <c r="D377" s="106" t="s">
        <v>1220</v>
      </c>
      <c r="E377">
        <v>2242</v>
      </c>
      <c r="F377">
        <v>2272</v>
      </c>
      <c r="G377">
        <v>500</v>
      </c>
      <c r="H377" s="106" t="s">
        <v>1210</v>
      </c>
      <c r="I377">
        <v>5463</v>
      </c>
      <c r="J377" s="106" t="s">
        <v>64</v>
      </c>
      <c r="K377" s="106" t="s">
        <v>1263</v>
      </c>
      <c r="L377">
        <v>2662</v>
      </c>
      <c r="M377">
        <v>2620</v>
      </c>
      <c r="N377">
        <v>400</v>
      </c>
      <c r="O377" s="106" t="s">
        <v>1213</v>
      </c>
      <c r="P377">
        <v>0.72567586710035004</v>
      </c>
      <c r="Q377">
        <v>0.850740397899026</v>
      </c>
      <c r="R377">
        <v>0.29077594930151601</v>
      </c>
      <c r="S377" s="15">
        <v>1.8869200350741001E-2</v>
      </c>
      <c r="T377">
        <v>2.1473707181831001</v>
      </c>
      <c r="U377">
        <v>2.1473707181831001</v>
      </c>
      <c r="V377">
        <v>1.55082556319427</v>
      </c>
      <c r="W377">
        <v>8.08</v>
      </c>
      <c r="X377">
        <v>8.4</v>
      </c>
      <c r="Y377">
        <v>316719</v>
      </c>
      <c r="Z377">
        <v>17596</v>
      </c>
      <c r="AA377">
        <v>0.85</v>
      </c>
      <c r="AB377">
        <v>18</v>
      </c>
      <c r="AC377">
        <v>12</v>
      </c>
      <c r="AD377">
        <v>6</v>
      </c>
      <c r="AE377">
        <v>66.67</v>
      </c>
      <c r="AF377">
        <v>11</v>
      </c>
      <c r="AG377">
        <v>9</v>
      </c>
      <c r="AH377">
        <v>3</v>
      </c>
      <c r="AI377">
        <v>6</v>
      </c>
    </row>
    <row r="378" spans="1:35" x14ac:dyDescent="0.2">
      <c r="A378" s="102">
        <v>7</v>
      </c>
      <c r="B378">
        <v>5406</v>
      </c>
      <c r="C378" s="106" t="s">
        <v>1531</v>
      </c>
      <c r="D378" s="106" t="s">
        <v>1263</v>
      </c>
      <c r="E378">
        <v>401</v>
      </c>
      <c r="F378">
        <v>401</v>
      </c>
      <c r="G378">
        <v>2700</v>
      </c>
      <c r="H378" s="106" t="s">
        <v>1213</v>
      </c>
      <c r="I378">
        <v>7201</v>
      </c>
      <c r="J378" s="106" t="s">
        <v>1250</v>
      </c>
      <c r="K378" s="106" t="s">
        <v>1227</v>
      </c>
      <c r="L378">
        <v>454.3</v>
      </c>
      <c r="M378">
        <v>463.6</v>
      </c>
      <c r="N378">
        <v>2300</v>
      </c>
      <c r="O378" s="106" t="s">
        <v>1210</v>
      </c>
      <c r="P378">
        <v>0.93747753574910897</v>
      </c>
      <c r="Q378">
        <v>0.97387707987083605</v>
      </c>
      <c r="R378">
        <v>0.37242880317070698</v>
      </c>
      <c r="S378">
        <v>3.66974885136983E-2</v>
      </c>
      <c r="T378">
        <v>-0.320478625823162</v>
      </c>
      <c r="U378">
        <v>0.320478625823162</v>
      </c>
      <c r="V378">
        <v>0.22019197016685599</v>
      </c>
      <c r="W378">
        <v>-1.48</v>
      </c>
      <c r="X378">
        <v>1.54</v>
      </c>
      <c r="Y378">
        <v>316650</v>
      </c>
      <c r="Z378">
        <v>18626</v>
      </c>
      <c r="AA378">
        <v>0.86</v>
      </c>
      <c r="AB378">
        <v>17</v>
      </c>
      <c r="AC378">
        <v>12</v>
      </c>
      <c r="AD378">
        <v>5</v>
      </c>
      <c r="AE378">
        <v>70.59</v>
      </c>
      <c r="AF378">
        <v>12</v>
      </c>
      <c r="AG378">
        <v>8</v>
      </c>
      <c r="AH378">
        <v>3</v>
      </c>
      <c r="AI378">
        <v>6</v>
      </c>
    </row>
    <row r="379" spans="1:35" x14ac:dyDescent="0.2">
      <c r="A379" s="102">
        <v>2031</v>
      </c>
      <c r="B379">
        <v>2427</v>
      </c>
      <c r="C379" s="106" t="s">
        <v>1467</v>
      </c>
      <c r="D379" s="106" t="s">
        <v>1224</v>
      </c>
      <c r="E379">
        <v>800</v>
      </c>
      <c r="F379">
        <v>787</v>
      </c>
      <c r="G379">
        <v>1300</v>
      </c>
      <c r="H379" s="106" t="s">
        <v>1213</v>
      </c>
      <c r="I379">
        <v>4927</v>
      </c>
      <c r="J379" s="106" t="s">
        <v>1484</v>
      </c>
      <c r="K379" s="106" t="s">
        <v>1234</v>
      </c>
      <c r="L379">
        <v>2030</v>
      </c>
      <c r="M379">
        <v>2064</v>
      </c>
      <c r="N379">
        <v>500</v>
      </c>
      <c r="O379" s="106" t="s">
        <v>1210</v>
      </c>
      <c r="P379">
        <v>0.96823555536116401</v>
      </c>
      <c r="Q379">
        <v>0.831658663113784</v>
      </c>
      <c r="R379" s="106">
        <v>7.1953577854691204E-4</v>
      </c>
      <c r="S379">
        <v>9.8426406900624305E-2</v>
      </c>
      <c r="T379">
        <v>-2.9050992841552099</v>
      </c>
      <c r="U379">
        <v>2.9050992841552099</v>
      </c>
      <c r="V379">
        <v>1.89840227586099</v>
      </c>
      <c r="W379">
        <v>-14.77</v>
      </c>
      <c r="X379">
        <v>0.86</v>
      </c>
      <c r="Y379">
        <v>316525</v>
      </c>
      <c r="Z379">
        <v>13189</v>
      </c>
      <c r="AA379">
        <v>0.78</v>
      </c>
      <c r="AB379">
        <v>24</v>
      </c>
      <c r="AC379">
        <v>14</v>
      </c>
      <c r="AD379">
        <v>10</v>
      </c>
      <c r="AE379">
        <v>58.33</v>
      </c>
      <c r="AF379">
        <v>8</v>
      </c>
      <c r="AG379">
        <v>15</v>
      </c>
      <c r="AH379">
        <v>6</v>
      </c>
      <c r="AI379">
        <v>3</v>
      </c>
    </row>
    <row r="380" spans="1:35" x14ac:dyDescent="0.2">
      <c r="A380" s="102">
        <v>1613</v>
      </c>
      <c r="B380">
        <v>1721</v>
      </c>
      <c r="C380" s="106" t="s">
        <v>1846</v>
      </c>
      <c r="D380" s="106" t="s">
        <v>1220</v>
      </c>
      <c r="E380">
        <v>2626</v>
      </c>
      <c r="F380">
        <v>2664</v>
      </c>
      <c r="G380">
        <v>300</v>
      </c>
      <c r="H380" s="106" t="s">
        <v>1210</v>
      </c>
      <c r="I380">
        <v>4578</v>
      </c>
      <c r="J380" s="106" t="s">
        <v>1982</v>
      </c>
      <c r="K380" s="106" t="s">
        <v>1232</v>
      </c>
      <c r="L380">
        <v>4112</v>
      </c>
      <c r="M380">
        <v>4080</v>
      </c>
      <c r="N380">
        <v>200</v>
      </c>
      <c r="O380" s="106" t="s">
        <v>1213</v>
      </c>
      <c r="P380">
        <v>0.86838388228533203</v>
      </c>
      <c r="Q380">
        <v>0.85270550486922103</v>
      </c>
      <c r="R380" s="15">
        <v>0.42695764323725099</v>
      </c>
      <c r="S380">
        <v>1.82320739070485E-2</v>
      </c>
      <c r="T380">
        <v>9.6549998441910798E-2</v>
      </c>
      <c r="U380">
        <v>9.6549998441910798E-2</v>
      </c>
      <c r="V380">
        <v>0.67866989175463799</v>
      </c>
      <c r="W380">
        <v>0.28000000000000003</v>
      </c>
      <c r="X380">
        <v>2.06</v>
      </c>
      <c r="Y380">
        <v>316282</v>
      </c>
      <c r="Z380">
        <v>18605</v>
      </c>
      <c r="AA380">
        <v>1.1100000000000001</v>
      </c>
      <c r="AB380">
        <v>17</v>
      </c>
      <c r="AC380">
        <v>11</v>
      </c>
      <c r="AD380">
        <v>6</v>
      </c>
      <c r="AE380">
        <v>64.709999999999994</v>
      </c>
      <c r="AF380">
        <v>12</v>
      </c>
      <c r="AG380">
        <v>9</v>
      </c>
      <c r="AH380">
        <v>3</v>
      </c>
      <c r="AI380">
        <v>5</v>
      </c>
    </row>
    <row r="381" spans="1:35" x14ac:dyDescent="0.2">
      <c r="A381" s="102">
        <v>2182</v>
      </c>
      <c r="B381">
        <v>4202</v>
      </c>
      <c r="C381" s="106" t="s">
        <v>46</v>
      </c>
      <c r="D381" s="106" t="s">
        <v>1234</v>
      </c>
      <c r="E381">
        <v>929</v>
      </c>
      <c r="F381">
        <v>931</v>
      </c>
      <c r="G381">
        <v>800</v>
      </c>
      <c r="H381" s="106" t="s">
        <v>1210</v>
      </c>
      <c r="I381">
        <v>4502</v>
      </c>
      <c r="J381" s="106" t="s">
        <v>1476</v>
      </c>
      <c r="K381" s="106" t="s">
        <v>1232</v>
      </c>
      <c r="L381">
        <v>3840</v>
      </c>
      <c r="M381">
        <v>3763</v>
      </c>
      <c r="N381">
        <v>200</v>
      </c>
      <c r="O381" s="106" t="s">
        <v>1213</v>
      </c>
      <c r="P381">
        <v>0.83508181796745296</v>
      </c>
      <c r="Q381">
        <v>0.82345166719623797</v>
      </c>
      <c r="R381">
        <v>0.115544771048936</v>
      </c>
      <c r="S381">
        <v>8.6887516917299207E-2</v>
      </c>
      <c r="T381">
        <v>0.68235376651621604</v>
      </c>
      <c r="U381">
        <v>0.68235376651621604</v>
      </c>
      <c r="V381">
        <v>0.18528596459889199</v>
      </c>
      <c r="W381">
        <v>1.92</v>
      </c>
      <c r="X381">
        <v>1.04</v>
      </c>
      <c r="Y381">
        <v>316113</v>
      </c>
      <c r="Z381">
        <v>19757</v>
      </c>
      <c r="AA381">
        <v>1.1299999999999999</v>
      </c>
      <c r="AB381">
        <v>16</v>
      </c>
      <c r="AC381">
        <v>11</v>
      </c>
      <c r="AD381">
        <v>5</v>
      </c>
      <c r="AE381">
        <v>68.75</v>
      </c>
      <c r="AF381">
        <v>10</v>
      </c>
      <c r="AG381">
        <v>9</v>
      </c>
      <c r="AH381">
        <v>4</v>
      </c>
      <c r="AI381">
        <v>3</v>
      </c>
    </row>
    <row r="382" spans="1:35" x14ac:dyDescent="0.2">
      <c r="A382" s="102">
        <v>820</v>
      </c>
      <c r="B382">
        <v>5393</v>
      </c>
      <c r="C382" s="106" t="s">
        <v>233</v>
      </c>
      <c r="D382" s="106" t="s">
        <v>1209</v>
      </c>
      <c r="E382">
        <v>2228</v>
      </c>
      <c r="F382">
        <v>2233</v>
      </c>
      <c r="G382">
        <v>400</v>
      </c>
      <c r="H382" s="106" t="s">
        <v>1210</v>
      </c>
      <c r="I382">
        <v>9706</v>
      </c>
      <c r="J382" s="106" t="s">
        <v>1332</v>
      </c>
      <c r="K382" s="106" t="s">
        <v>1231</v>
      </c>
      <c r="L382">
        <v>4295</v>
      </c>
      <c r="M382">
        <v>4220</v>
      </c>
      <c r="N382">
        <v>200</v>
      </c>
      <c r="O382" s="106" t="s">
        <v>1213</v>
      </c>
      <c r="P382">
        <v>0.69283121266805903</v>
      </c>
      <c r="Q382">
        <v>0.89524627130337797</v>
      </c>
      <c r="R382" s="15">
        <v>0.37963896118218099</v>
      </c>
      <c r="S382">
        <v>8.9308292810125006E-2</v>
      </c>
      <c r="T382">
        <v>1.9932319292007801</v>
      </c>
      <c r="U382">
        <v>1.9932319292007801</v>
      </c>
      <c r="V382">
        <v>1.79096647689135</v>
      </c>
      <c r="W382">
        <v>10.29</v>
      </c>
      <c r="X382">
        <v>5.83</v>
      </c>
      <c r="Y382">
        <v>316031</v>
      </c>
      <c r="Z382">
        <v>15049</v>
      </c>
      <c r="AA382">
        <v>0.8</v>
      </c>
      <c r="AB382">
        <v>21</v>
      </c>
      <c r="AC382">
        <v>12</v>
      </c>
      <c r="AD382">
        <v>9</v>
      </c>
      <c r="AE382">
        <v>57.14</v>
      </c>
      <c r="AF382">
        <v>10</v>
      </c>
      <c r="AG382">
        <v>8</v>
      </c>
      <c r="AH382">
        <v>7</v>
      </c>
      <c r="AI382">
        <v>6</v>
      </c>
    </row>
    <row r="383" spans="1:35" x14ac:dyDescent="0.2">
      <c r="A383" s="102">
        <v>1766</v>
      </c>
      <c r="B383">
        <v>7278</v>
      </c>
      <c r="C383" s="106" t="s">
        <v>43</v>
      </c>
      <c r="D383" s="106" t="s">
        <v>1227</v>
      </c>
      <c r="E383">
        <v>2008</v>
      </c>
      <c r="F383">
        <v>2017</v>
      </c>
      <c r="G383">
        <v>500</v>
      </c>
      <c r="H383" s="106" t="s">
        <v>1213</v>
      </c>
      <c r="I383">
        <v>8086</v>
      </c>
      <c r="J383" s="106" t="s">
        <v>1487</v>
      </c>
      <c r="K383" s="106" t="s">
        <v>1219</v>
      </c>
      <c r="L383">
        <v>1160</v>
      </c>
      <c r="M383">
        <v>1150</v>
      </c>
      <c r="N383">
        <v>900</v>
      </c>
      <c r="O383" s="106" t="s">
        <v>1210</v>
      </c>
      <c r="P383">
        <v>0.90203469468705799</v>
      </c>
      <c r="Q383">
        <v>0.84583835530112605</v>
      </c>
      <c r="R383" s="15">
        <v>1.1769071127781999E-2</v>
      </c>
      <c r="S383" s="15">
        <v>3.6951971987453499E-3</v>
      </c>
      <c r="T383">
        <v>-1.6240536045748399</v>
      </c>
      <c r="U383">
        <v>1.6240536045748399</v>
      </c>
      <c r="V383">
        <v>2.18238547779139</v>
      </c>
      <c r="W383">
        <v>-6.33</v>
      </c>
      <c r="X383">
        <v>2.63</v>
      </c>
      <c r="Y383">
        <v>316004</v>
      </c>
      <c r="Z383">
        <v>18588</v>
      </c>
      <c r="AA383">
        <v>0.96</v>
      </c>
      <c r="AB383">
        <v>17</v>
      </c>
      <c r="AC383">
        <v>12</v>
      </c>
      <c r="AD383">
        <v>5</v>
      </c>
      <c r="AE383">
        <v>70.59</v>
      </c>
      <c r="AF383">
        <v>12</v>
      </c>
      <c r="AG383">
        <v>7</v>
      </c>
      <c r="AH383">
        <v>4</v>
      </c>
      <c r="AI383">
        <v>6</v>
      </c>
    </row>
    <row r="384" spans="1:35" x14ac:dyDescent="0.2">
      <c r="A384" s="102">
        <v>1969</v>
      </c>
      <c r="B384">
        <v>3048</v>
      </c>
      <c r="C384" s="106" t="s">
        <v>1516</v>
      </c>
      <c r="D384" s="106" t="s">
        <v>1235</v>
      </c>
      <c r="E384">
        <v>952</v>
      </c>
      <c r="F384">
        <v>953</v>
      </c>
      <c r="G384">
        <v>900</v>
      </c>
      <c r="H384" s="106" t="s">
        <v>1213</v>
      </c>
      <c r="I384">
        <v>9810</v>
      </c>
      <c r="J384" s="106" t="s">
        <v>1177</v>
      </c>
      <c r="K384" s="106" t="s">
        <v>1217</v>
      </c>
      <c r="L384">
        <v>4305</v>
      </c>
      <c r="M384">
        <v>4380</v>
      </c>
      <c r="N384">
        <v>200</v>
      </c>
      <c r="O384" s="106" t="s">
        <v>1210</v>
      </c>
      <c r="P384">
        <v>0.87240336887954495</v>
      </c>
      <c r="Q384">
        <v>0.83517056130730205</v>
      </c>
      <c r="R384">
        <v>0.14946362697041199</v>
      </c>
      <c r="S384" s="15">
        <v>8.6692000163994098E-4</v>
      </c>
      <c r="T384">
        <v>-3.29770869121888</v>
      </c>
      <c r="U384">
        <v>3.29770869121888</v>
      </c>
      <c r="V384">
        <v>2.5323408580422102</v>
      </c>
      <c r="W384">
        <v>-11.36</v>
      </c>
      <c r="X384">
        <v>2.09</v>
      </c>
      <c r="Y384">
        <v>315961</v>
      </c>
      <c r="Z384">
        <v>18586</v>
      </c>
      <c r="AA384">
        <v>1.32</v>
      </c>
      <c r="AB384">
        <v>17</v>
      </c>
      <c r="AC384">
        <v>11</v>
      </c>
      <c r="AD384">
        <v>6</v>
      </c>
      <c r="AE384">
        <v>64.709999999999994</v>
      </c>
      <c r="AF384">
        <v>12</v>
      </c>
      <c r="AG384">
        <v>10</v>
      </c>
      <c r="AH384">
        <v>2</v>
      </c>
      <c r="AI384">
        <v>5</v>
      </c>
    </row>
    <row r="385" spans="1:35" x14ac:dyDescent="0.2">
      <c r="A385" s="102">
        <v>798</v>
      </c>
      <c r="B385">
        <v>5714</v>
      </c>
      <c r="C385" s="106" t="s">
        <v>698</v>
      </c>
      <c r="D385" s="106" t="s">
        <v>1225</v>
      </c>
      <c r="E385">
        <v>3570</v>
      </c>
      <c r="F385">
        <v>3565</v>
      </c>
      <c r="G385">
        <v>300</v>
      </c>
      <c r="H385" s="106" t="s">
        <v>1210</v>
      </c>
      <c r="I385">
        <v>6479</v>
      </c>
      <c r="J385" s="106" t="s">
        <v>546</v>
      </c>
      <c r="K385" s="106" t="s">
        <v>1215</v>
      </c>
      <c r="L385">
        <v>1968</v>
      </c>
      <c r="M385">
        <v>1904</v>
      </c>
      <c r="N385">
        <v>600</v>
      </c>
      <c r="O385" s="106" t="s">
        <v>1213</v>
      </c>
      <c r="P385">
        <v>0.89903786598223501</v>
      </c>
      <c r="Q385">
        <v>0.89652952735842095</v>
      </c>
      <c r="R385">
        <v>0.213058136827348</v>
      </c>
      <c r="S385" s="15">
        <v>7.0919990331017105E-2</v>
      </c>
      <c r="T385">
        <v>1.5509157757766701</v>
      </c>
      <c r="U385">
        <v>1.5509157757766701</v>
      </c>
      <c r="V385">
        <v>0.326658006657981</v>
      </c>
      <c r="W385">
        <v>3.67</v>
      </c>
      <c r="X385">
        <v>6.82</v>
      </c>
      <c r="Y385">
        <v>315845</v>
      </c>
      <c r="Z385">
        <v>22560</v>
      </c>
      <c r="AA385">
        <v>1.19</v>
      </c>
      <c r="AB385">
        <v>14</v>
      </c>
      <c r="AC385">
        <v>10</v>
      </c>
      <c r="AD385">
        <v>4</v>
      </c>
      <c r="AE385">
        <v>71.430000000000007</v>
      </c>
      <c r="AF385">
        <v>12</v>
      </c>
      <c r="AG385">
        <v>8</v>
      </c>
      <c r="AH385">
        <v>4</v>
      </c>
      <c r="AI385">
        <v>2</v>
      </c>
    </row>
    <row r="386" spans="1:35" x14ac:dyDescent="0.2">
      <c r="A386" s="102">
        <v>1601</v>
      </c>
      <c r="B386">
        <v>2371</v>
      </c>
      <c r="C386" s="106" t="s">
        <v>586</v>
      </c>
      <c r="D386" s="106" t="s">
        <v>1224</v>
      </c>
      <c r="E386">
        <v>2338</v>
      </c>
      <c r="F386">
        <v>2310</v>
      </c>
      <c r="G386">
        <v>300</v>
      </c>
      <c r="H386" s="106" t="s">
        <v>1213</v>
      </c>
      <c r="I386">
        <v>4186</v>
      </c>
      <c r="J386" s="106" t="s">
        <v>657</v>
      </c>
      <c r="K386" s="106" t="s">
        <v>1234</v>
      </c>
      <c r="L386">
        <v>4000</v>
      </c>
      <c r="M386">
        <v>3885</v>
      </c>
      <c r="N386">
        <v>200</v>
      </c>
      <c r="O386" s="106" t="s">
        <v>1210</v>
      </c>
      <c r="P386">
        <v>0.76296103184990705</v>
      </c>
      <c r="Q386">
        <v>0.85329913789629297</v>
      </c>
      <c r="R386">
        <v>4.6591290082023E-2</v>
      </c>
      <c r="S386">
        <v>9.8180713504527797E-2</v>
      </c>
      <c r="T386">
        <v>-1.60842445530196</v>
      </c>
      <c r="U386">
        <v>1.60842445530196</v>
      </c>
      <c r="V386">
        <v>1.66745227300961</v>
      </c>
      <c r="W386">
        <v>-7.84</v>
      </c>
      <c r="X386">
        <v>10.81</v>
      </c>
      <c r="Y386">
        <v>315751</v>
      </c>
      <c r="Z386">
        <v>24289</v>
      </c>
      <c r="AA386">
        <v>1.37</v>
      </c>
      <c r="AB386">
        <v>13</v>
      </c>
      <c r="AC386">
        <v>9</v>
      </c>
      <c r="AD386">
        <v>4</v>
      </c>
      <c r="AE386">
        <v>69.23</v>
      </c>
      <c r="AF386">
        <v>8</v>
      </c>
      <c r="AG386">
        <v>8</v>
      </c>
      <c r="AH386">
        <v>3</v>
      </c>
      <c r="AI386">
        <v>2</v>
      </c>
    </row>
    <row r="387" spans="1:35" x14ac:dyDescent="0.2">
      <c r="A387" s="102">
        <v>875</v>
      </c>
      <c r="B387">
        <v>4631</v>
      </c>
      <c r="C387" s="106" t="s">
        <v>1463</v>
      </c>
      <c r="D387" s="106" t="s">
        <v>1234</v>
      </c>
      <c r="E387">
        <v>2579</v>
      </c>
      <c r="F387">
        <v>2559</v>
      </c>
      <c r="G387">
        <v>400</v>
      </c>
      <c r="H387" s="106" t="s">
        <v>1210</v>
      </c>
      <c r="I387">
        <v>8218</v>
      </c>
      <c r="J387" s="106" t="s">
        <v>1374</v>
      </c>
      <c r="K387" s="106" t="s">
        <v>1235</v>
      </c>
      <c r="L387">
        <v>1991</v>
      </c>
      <c r="M387">
        <v>1950</v>
      </c>
      <c r="N387">
        <v>500</v>
      </c>
      <c r="O387" s="106" t="s">
        <v>1213</v>
      </c>
      <c r="P387">
        <v>0.69087139020469501</v>
      </c>
      <c r="Q387">
        <v>0.89268864962657701</v>
      </c>
      <c r="R387">
        <v>4.4383704374243202E-2</v>
      </c>
      <c r="S387">
        <v>2.2192585646617899E-2</v>
      </c>
      <c r="T387">
        <v>0.148008816854554</v>
      </c>
      <c r="U387">
        <v>0.148008816854554</v>
      </c>
      <c r="V387">
        <v>0.154718815439184</v>
      </c>
      <c r="W387">
        <v>0.47</v>
      </c>
      <c r="X387">
        <v>4.75</v>
      </c>
      <c r="Y387">
        <v>315750</v>
      </c>
      <c r="Z387">
        <v>28705</v>
      </c>
      <c r="AA387">
        <v>1.6</v>
      </c>
      <c r="AB387">
        <v>11</v>
      </c>
      <c r="AC387">
        <v>8</v>
      </c>
      <c r="AD387">
        <v>3</v>
      </c>
      <c r="AE387">
        <v>72.73</v>
      </c>
      <c r="AF387">
        <v>13</v>
      </c>
      <c r="AG387">
        <v>5</v>
      </c>
      <c r="AH387">
        <v>1</v>
      </c>
      <c r="AI387">
        <v>5</v>
      </c>
    </row>
    <row r="388" spans="1:35" x14ac:dyDescent="0.2">
      <c r="A388" s="102">
        <v>564</v>
      </c>
      <c r="B388">
        <v>6762</v>
      </c>
      <c r="C388" s="106" t="s">
        <v>2127</v>
      </c>
      <c r="D388" s="106" t="s">
        <v>1215</v>
      </c>
      <c r="E388">
        <v>10440</v>
      </c>
      <c r="F388">
        <v>10450</v>
      </c>
      <c r="G388">
        <v>100</v>
      </c>
      <c r="H388" s="106" t="s">
        <v>1210</v>
      </c>
      <c r="I388">
        <v>9706</v>
      </c>
      <c r="J388" s="106" t="s">
        <v>1332</v>
      </c>
      <c r="K388" s="106" t="s">
        <v>1231</v>
      </c>
      <c r="L388">
        <v>4295</v>
      </c>
      <c r="M388">
        <v>4220</v>
      </c>
      <c r="N388">
        <v>200</v>
      </c>
      <c r="O388" s="106" t="s">
        <v>1213</v>
      </c>
      <c r="P388">
        <v>0.678536427052713</v>
      </c>
      <c r="Q388">
        <v>0.90815398647532997</v>
      </c>
      <c r="R388" s="15">
        <v>0.46822743811426298</v>
      </c>
      <c r="S388">
        <v>2.09602930499188E-2</v>
      </c>
      <c r="T388">
        <v>2.6108481284761602</v>
      </c>
      <c r="U388">
        <v>2.6108481284761602</v>
      </c>
      <c r="V388">
        <v>2.1261187941150701</v>
      </c>
      <c r="W388">
        <v>13.66</v>
      </c>
      <c r="X388">
        <v>19.23</v>
      </c>
      <c r="Y388">
        <v>315628</v>
      </c>
      <c r="Z388">
        <v>26302</v>
      </c>
      <c r="AA388">
        <v>1.45</v>
      </c>
      <c r="AB388">
        <v>12</v>
      </c>
      <c r="AC388">
        <v>7</v>
      </c>
      <c r="AD388">
        <v>5</v>
      </c>
      <c r="AE388">
        <v>58.33</v>
      </c>
      <c r="AF388">
        <v>10</v>
      </c>
      <c r="AG388">
        <v>7</v>
      </c>
      <c r="AH388">
        <v>3</v>
      </c>
      <c r="AI388">
        <v>2</v>
      </c>
    </row>
    <row r="389" spans="1:35" x14ac:dyDescent="0.2">
      <c r="A389" s="102">
        <v>948</v>
      </c>
      <c r="B389">
        <v>1942</v>
      </c>
      <c r="C389" s="106" t="s">
        <v>1616</v>
      </c>
      <c r="D389" s="106" t="s">
        <v>1220</v>
      </c>
      <c r="E389">
        <v>921</v>
      </c>
      <c r="F389">
        <v>915</v>
      </c>
      <c r="G389">
        <v>1200</v>
      </c>
      <c r="H389" s="106" t="s">
        <v>1210</v>
      </c>
      <c r="I389">
        <v>3101</v>
      </c>
      <c r="J389" s="106" t="s">
        <v>1486</v>
      </c>
      <c r="K389" s="106" t="s">
        <v>1480</v>
      </c>
      <c r="L389">
        <v>1352</v>
      </c>
      <c r="M389">
        <v>1357</v>
      </c>
      <c r="N389">
        <v>800</v>
      </c>
      <c r="O389" s="106" t="s">
        <v>1213</v>
      </c>
      <c r="P389">
        <v>0.90378734471827904</v>
      </c>
      <c r="Q389">
        <v>0.88848507585218095</v>
      </c>
      <c r="R389">
        <v>0.26279927631983901</v>
      </c>
      <c r="S389">
        <v>7.8883914844982597E-2</v>
      </c>
      <c r="T389">
        <v>0.955646875071266</v>
      </c>
      <c r="U389">
        <v>0.955646875071266</v>
      </c>
      <c r="V389">
        <v>1.1342443150655701</v>
      </c>
      <c r="W389">
        <v>1.98</v>
      </c>
      <c r="X389">
        <v>1.1399999999999999</v>
      </c>
      <c r="Y389">
        <v>315615</v>
      </c>
      <c r="Z389">
        <v>18566</v>
      </c>
      <c r="AA389">
        <v>0.95</v>
      </c>
      <c r="AB389">
        <v>17</v>
      </c>
      <c r="AC389">
        <v>12</v>
      </c>
      <c r="AD389">
        <v>5</v>
      </c>
      <c r="AE389">
        <v>70.59</v>
      </c>
      <c r="AF389">
        <v>13</v>
      </c>
      <c r="AG389">
        <v>7</v>
      </c>
      <c r="AH389">
        <v>2</v>
      </c>
      <c r="AI389">
        <v>8</v>
      </c>
    </row>
    <row r="390" spans="1:35" x14ac:dyDescent="0.2">
      <c r="A390" s="102">
        <v>834</v>
      </c>
      <c r="B390">
        <v>4095</v>
      </c>
      <c r="C390" s="106" t="s">
        <v>1863</v>
      </c>
      <c r="D390" s="106" t="s">
        <v>1234</v>
      </c>
      <c r="E390">
        <v>980</v>
      </c>
      <c r="F390">
        <v>994</v>
      </c>
      <c r="G390">
        <v>1000</v>
      </c>
      <c r="H390" s="106" t="s">
        <v>1210</v>
      </c>
      <c r="I390">
        <v>7202</v>
      </c>
      <c r="J390" s="106" t="s">
        <v>764</v>
      </c>
      <c r="K390" s="106" t="s">
        <v>1227</v>
      </c>
      <c r="L390">
        <v>1021</v>
      </c>
      <c r="M390">
        <v>1016</v>
      </c>
      <c r="N390">
        <v>1000</v>
      </c>
      <c r="O390" s="106" t="s">
        <v>1213</v>
      </c>
      <c r="P390">
        <v>0.62298114563832496</v>
      </c>
      <c r="Q390">
        <v>0.89457873427266399</v>
      </c>
      <c r="R390" s="106">
        <v>7.2706450000437295E-2</v>
      </c>
      <c r="S390">
        <v>3.1272645661419698E-2</v>
      </c>
      <c r="T390">
        <v>0.51041672445355202</v>
      </c>
      <c r="U390">
        <v>0.51041672445355202</v>
      </c>
      <c r="V390">
        <v>0.33007068048271199</v>
      </c>
      <c r="W390">
        <v>3.1</v>
      </c>
      <c r="X390">
        <v>2.17</v>
      </c>
      <c r="Y390">
        <v>315392</v>
      </c>
      <c r="Z390">
        <v>18552</v>
      </c>
      <c r="AA390">
        <v>0.92</v>
      </c>
      <c r="AB390">
        <v>17</v>
      </c>
      <c r="AC390">
        <v>13</v>
      </c>
      <c r="AD390">
        <v>4</v>
      </c>
      <c r="AE390">
        <v>76.47</v>
      </c>
      <c r="AF390">
        <v>13</v>
      </c>
      <c r="AG390">
        <v>7</v>
      </c>
      <c r="AH390">
        <v>3</v>
      </c>
      <c r="AI390">
        <v>7</v>
      </c>
    </row>
    <row r="391" spans="1:35" x14ac:dyDescent="0.2">
      <c r="A391" s="102">
        <v>392</v>
      </c>
      <c r="B391">
        <v>1951</v>
      </c>
      <c r="C391" s="106" t="s">
        <v>1611</v>
      </c>
      <c r="D391" s="106" t="s">
        <v>1220</v>
      </c>
      <c r="E391">
        <v>2362</v>
      </c>
      <c r="F391">
        <v>2359</v>
      </c>
      <c r="G391">
        <v>400</v>
      </c>
      <c r="H391" s="106" t="s">
        <v>1213</v>
      </c>
      <c r="I391">
        <v>4202</v>
      </c>
      <c r="J391" s="106" t="s">
        <v>46</v>
      </c>
      <c r="K391" s="106" t="s">
        <v>1234</v>
      </c>
      <c r="L391">
        <v>929</v>
      </c>
      <c r="M391">
        <v>931</v>
      </c>
      <c r="N391">
        <v>1000</v>
      </c>
      <c r="O391" s="106" t="s">
        <v>1210</v>
      </c>
      <c r="P391">
        <v>0.89582928223039204</v>
      </c>
      <c r="Q391">
        <v>0.91860129749302399</v>
      </c>
      <c r="R391">
        <v>4.2177375196774003E-2</v>
      </c>
      <c r="S391" s="15">
        <v>1.5422145913327701E-5</v>
      </c>
      <c r="T391">
        <v>-1.33044790358432</v>
      </c>
      <c r="U391">
        <v>1.33044790358432</v>
      </c>
      <c r="V391">
        <v>0.86548006902726904</v>
      </c>
      <c r="W391">
        <v>-3.8</v>
      </c>
      <c r="X391">
        <v>1.34</v>
      </c>
      <c r="Y391">
        <v>315184</v>
      </c>
      <c r="Z391">
        <v>14327</v>
      </c>
      <c r="AA391">
        <v>0.68</v>
      </c>
      <c r="AB391">
        <v>22</v>
      </c>
      <c r="AC391">
        <v>15</v>
      </c>
      <c r="AD391">
        <v>7</v>
      </c>
      <c r="AE391">
        <v>68.180000000000007</v>
      </c>
      <c r="AF391">
        <v>10</v>
      </c>
      <c r="AG391">
        <v>11</v>
      </c>
      <c r="AH391">
        <v>5</v>
      </c>
      <c r="AI391">
        <v>6</v>
      </c>
    </row>
    <row r="392" spans="1:35" x14ac:dyDescent="0.2">
      <c r="A392" s="102">
        <v>1899</v>
      </c>
      <c r="B392">
        <v>2337</v>
      </c>
      <c r="C392" s="106" t="s">
        <v>1598</v>
      </c>
      <c r="D392" s="106" t="s">
        <v>1231</v>
      </c>
      <c r="E392">
        <v>329</v>
      </c>
      <c r="F392">
        <v>328</v>
      </c>
      <c r="G392">
        <v>3000</v>
      </c>
      <c r="H392" s="106" t="s">
        <v>1213</v>
      </c>
      <c r="I392">
        <v>4612</v>
      </c>
      <c r="J392" s="106" t="s">
        <v>670</v>
      </c>
      <c r="K392" s="106" t="s">
        <v>1234</v>
      </c>
      <c r="L392">
        <v>4880</v>
      </c>
      <c r="M392">
        <v>4925</v>
      </c>
      <c r="N392">
        <v>200</v>
      </c>
      <c r="O392" s="106" t="s">
        <v>1210</v>
      </c>
      <c r="P392">
        <v>0.77754043333046896</v>
      </c>
      <c r="Q392">
        <v>0.83931683591117001</v>
      </c>
      <c r="R392">
        <v>0.29104588099047302</v>
      </c>
      <c r="S392" s="106">
        <v>4.0888938069285903E-2</v>
      </c>
      <c r="T392">
        <v>-2.0114218088992999</v>
      </c>
      <c r="U392">
        <v>2.0114218088992999</v>
      </c>
      <c r="V392">
        <v>1.5121765475742901</v>
      </c>
      <c r="W392">
        <v>-16.260000000000002</v>
      </c>
      <c r="X392">
        <v>0.1</v>
      </c>
      <c r="Y392">
        <v>314774</v>
      </c>
      <c r="Z392">
        <v>16567</v>
      </c>
      <c r="AA392">
        <v>0.89</v>
      </c>
      <c r="AB392">
        <v>19</v>
      </c>
      <c r="AC392">
        <v>12</v>
      </c>
      <c r="AD392">
        <v>7</v>
      </c>
      <c r="AE392">
        <v>63.16</v>
      </c>
      <c r="AF392">
        <v>9</v>
      </c>
      <c r="AG392">
        <v>9</v>
      </c>
      <c r="AH392">
        <v>6</v>
      </c>
      <c r="AI392">
        <v>4</v>
      </c>
    </row>
    <row r="393" spans="1:35" x14ac:dyDescent="0.2">
      <c r="A393" s="102">
        <v>767</v>
      </c>
      <c r="B393">
        <v>6370</v>
      </c>
      <c r="C393" s="106" t="s">
        <v>1446</v>
      </c>
      <c r="D393" s="106" t="s">
        <v>1222</v>
      </c>
      <c r="E393">
        <v>2840</v>
      </c>
      <c r="F393">
        <v>2795</v>
      </c>
      <c r="G393">
        <v>300</v>
      </c>
      <c r="H393" s="106" t="s">
        <v>1213</v>
      </c>
      <c r="I393">
        <v>8804</v>
      </c>
      <c r="J393" s="106" t="s">
        <v>882</v>
      </c>
      <c r="K393" s="106" t="s">
        <v>1231</v>
      </c>
      <c r="L393">
        <v>1510</v>
      </c>
      <c r="M393">
        <v>1473</v>
      </c>
      <c r="N393">
        <v>600</v>
      </c>
      <c r="O393" s="106" t="s">
        <v>1210</v>
      </c>
      <c r="P393">
        <v>0.79719423077778595</v>
      </c>
      <c r="Q393">
        <v>0.89782129381643505</v>
      </c>
      <c r="R393">
        <v>1.6220941238124599E-2</v>
      </c>
      <c r="S393" s="15">
        <v>2.1940734982426401E-2</v>
      </c>
      <c r="T393">
        <v>-8.3576899129519405E-2</v>
      </c>
      <c r="U393">
        <v>8.3576899129519405E-2</v>
      </c>
      <c r="V393">
        <v>0.391117170212471</v>
      </c>
      <c r="W393">
        <v>-0.33</v>
      </c>
      <c r="X393">
        <v>5.4</v>
      </c>
      <c r="Y393">
        <v>314151</v>
      </c>
      <c r="Z393">
        <v>16534</v>
      </c>
      <c r="AA393">
        <v>0.89</v>
      </c>
      <c r="AB393">
        <v>19</v>
      </c>
      <c r="AC393">
        <v>11</v>
      </c>
      <c r="AD393">
        <v>8</v>
      </c>
      <c r="AE393">
        <v>57.89</v>
      </c>
      <c r="AF393">
        <v>14</v>
      </c>
      <c r="AG393">
        <v>10</v>
      </c>
      <c r="AH393">
        <v>3</v>
      </c>
      <c r="AI393">
        <v>6</v>
      </c>
    </row>
    <row r="394" spans="1:35" x14ac:dyDescent="0.2">
      <c r="A394" s="102">
        <v>742</v>
      </c>
      <c r="B394">
        <v>5463</v>
      </c>
      <c r="C394" s="106" t="s">
        <v>64</v>
      </c>
      <c r="D394" s="106" t="s">
        <v>1263</v>
      </c>
      <c r="E394">
        <v>2662</v>
      </c>
      <c r="F394">
        <v>2620</v>
      </c>
      <c r="G394">
        <v>400</v>
      </c>
      <c r="H394" s="106" t="s">
        <v>1213</v>
      </c>
      <c r="I394">
        <v>5991</v>
      </c>
      <c r="J394" s="106" t="s">
        <v>1046</v>
      </c>
      <c r="K394" s="106" t="s">
        <v>1404</v>
      </c>
      <c r="L394">
        <v>828</v>
      </c>
      <c r="M394">
        <v>824</v>
      </c>
      <c r="N394">
        <v>1300</v>
      </c>
      <c r="O394" s="106" t="s">
        <v>1210</v>
      </c>
      <c r="P394">
        <v>0.76867134538413195</v>
      </c>
      <c r="Q394">
        <v>0.89902212628938205</v>
      </c>
      <c r="R394" s="15">
        <v>0.24132643091776601</v>
      </c>
      <c r="S394" s="15">
        <v>1.1776615606022001E-2</v>
      </c>
      <c r="T394">
        <v>-0.23786999885277901</v>
      </c>
      <c r="U394">
        <v>0.23786999885277901</v>
      </c>
      <c r="V394">
        <v>0.12041427743514301</v>
      </c>
      <c r="W394">
        <v>-0.86</v>
      </c>
      <c r="X394">
        <v>2.21</v>
      </c>
      <c r="Y394">
        <v>313460</v>
      </c>
      <c r="Z394">
        <v>16498</v>
      </c>
      <c r="AA394">
        <v>0.85</v>
      </c>
      <c r="AB394">
        <v>19</v>
      </c>
      <c r="AC394">
        <v>13</v>
      </c>
      <c r="AD394">
        <v>6</v>
      </c>
      <c r="AE394">
        <v>68.42</v>
      </c>
      <c r="AF394">
        <v>12</v>
      </c>
      <c r="AG394">
        <v>7</v>
      </c>
      <c r="AH394">
        <v>3</v>
      </c>
      <c r="AI394">
        <v>9</v>
      </c>
    </row>
    <row r="395" spans="1:35" x14ac:dyDescent="0.2">
      <c r="A395" s="102">
        <v>199</v>
      </c>
      <c r="B395">
        <v>1719</v>
      </c>
      <c r="C395" s="106" t="s">
        <v>543</v>
      </c>
      <c r="D395" s="106" t="s">
        <v>1220</v>
      </c>
      <c r="E395">
        <v>788</v>
      </c>
      <c r="F395">
        <v>791</v>
      </c>
      <c r="G395">
        <v>1000</v>
      </c>
      <c r="H395" s="106" t="s">
        <v>1213</v>
      </c>
      <c r="I395">
        <v>6588</v>
      </c>
      <c r="J395" s="106" t="s">
        <v>434</v>
      </c>
      <c r="K395" s="106" t="s">
        <v>1215</v>
      </c>
      <c r="L395">
        <v>3910</v>
      </c>
      <c r="M395">
        <v>3980</v>
      </c>
      <c r="N395">
        <v>200</v>
      </c>
      <c r="O395" s="106" t="s">
        <v>1210</v>
      </c>
      <c r="P395">
        <v>0.89909606646329898</v>
      </c>
      <c r="Q395">
        <v>0.93535612157779102</v>
      </c>
      <c r="R395">
        <v>8.5567477847223405E-2</v>
      </c>
      <c r="S395">
        <v>3.1961525082947202E-2</v>
      </c>
      <c r="T395">
        <v>-1.42580512573136</v>
      </c>
      <c r="U395">
        <v>1.42580512573136</v>
      </c>
      <c r="V395">
        <v>0.64900052960378296</v>
      </c>
      <c r="W395">
        <v>-5.09</v>
      </c>
      <c r="X395">
        <v>0.63</v>
      </c>
      <c r="Y395">
        <v>313123</v>
      </c>
      <c r="Z395">
        <v>20875</v>
      </c>
      <c r="AA395">
        <v>1.1499999999999999</v>
      </c>
      <c r="AB395">
        <v>15</v>
      </c>
      <c r="AC395">
        <v>11</v>
      </c>
      <c r="AD395">
        <v>4</v>
      </c>
      <c r="AE395">
        <v>73.33</v>
      </c>
      <c r="AF395">
        <v>11</v>
      </c>
      <c r="AG395">
        <v>8</v>
      </c>
      <c r="AH395">
        <v>3</v>
      </c>
      <c r="AI395">
        <v>4</v>
      </c>
    </row>
    <row r="396" spans="1:35" x14ac:dyDescent="0.2">
      <c r="A396" s="102">
        <v>2038</v>
      </c>
      <c r="B396">
        <v>1942</v>
      </c>
      <c r="C396" s="106" t="s">
        <v>1616</v>
      </c>
      <c r="D396" s="106" t="s">
        <v>1220</v>
      </c>
      <c r="E396">
        <v>921</v>
      </c>
      <c r="F396">
        <v>915</v>
      </c>
      <c r="G396">
        <v>1200</v>
      </c>
      <c r="H396" s="106" t="s">
        <v>1213</v>
      </c>
      <c r="I396">
        <v>7984</v>
      </c>
      <c r="J396" s="106" t="s">
        <v>805</v>
      </c>
      <c r="K396" s="106" t="s">
        <v>1233</v>
      </c>
      <c r="L396">
        <v>1529</v>
      </c>
      <c r="M396">
        <v>1528</v>
      </c>
      <c r="N396">
        <v>700</v>
      </c>
      <c r="O396" s="106" t="s">
        <v>1210</v>
      </c>
      <c r="P396">
        <v>0.89841307813455895</v>
      </c>
      <c r="Q396">
        <v>0.83139432170185301</v>
      </c>
      <c r="R396">
        <v>0.265351348728881</v>
      </c>
      <c r="S396" s="15">
        <v>9.3156421490765806E-2</v>
      </c>
      <c r="T396">
        <v>-2.6700508553315898</v>
      </c>
      <c r="U396">
        <v>2.6700508553315898</v>
      </c>
      <c r="V396">
        <v>2.3089649316465799</v>
      </c>
      <c r="W396">
        <v>-6.37</v>
      </c>
      <c r="X396">
        <v>2.66</v>
      </c>
      <c r="Y396">
        <v>312805</v>
      </c>
      <c r="Z396">
        <v>19550</v>
      </c>
      <c r="AA396">
        <v>1</v>
      </c>
      <c r="AB396">
        <v>16</v>
      </c>
      <c r="AC396">
        <v>11</v>
      </c>
      <c r="AD396">
        <v>5</v>
      </c>
      <c r="AE396">
        <v>68.75</v>
      </c>
      <c r="AF396">
        <v>15</v>
      </c>
      <c r="AG396">
        <v>6</v>
      </c>
      <c r="AH396">
        <v>0</v>
      </c>
      <c r="AI396">
        <v>10</v>
      </c>
    </row>
    <row r="397" spans="1:35" x14ac:dyDescent="0.2">
      <c r="A397" s="102">
        <v>13</v>
      </c>
      <c r="B397">
        <v>7259</v>
      </c>
      <c r="C397" s="106" t="s">
        <v>25</v>
      </c>
      <c r="D397" s="106" t="s">
        <v>1227</v>
      </c>
      <c r="E397">
        <v>3520</v>
      </c>
      <c r="F397">
        <v>3500</v>
      </c>
      <c r="G397">
        <v>300</v>
      </c>
      <c r="H397" s="106" t="s">
        <v>1210</v>
      </c>
      <c r="I397">
        <v>7278</v>
      </c>
      <c r="J397" s="106" t="s">
        <v>43</v>
      </c>
      <c r="K397" s="106" t="s">
        <v>1227</v>
      </c>
      <c r="L397">
        <v>2008</v>
      </c>
      <c r="M397">
        <v>2017</v>
      </c>
      <c r="N397">
        <v>500</v>
      </c>
      <c r="O397" s="106" t="s">
        <v>1213</v>
      </c>
      <c r="P397">
        <v>0.90113145203601097</v>
      </c>
      <c r="Q397">
        <v>0.96724766383083904</v>
      </c>
      <c r="R397" s="15">
        <v>0.41896733898099697</v>
      </c>
      <c r="S397">
        <v>1.40268247971048E-3</v>
      </c>
      <c r="T397">
        <v>1.30745938490692</v>
      </c>
      <c r="U397">
        <v>1.30745938490692</v>
      </c>
      <c r="V397">
        <v>2.5231528827960199</v>
      </c>
      <c r="W397">
        <v>3.53</v>
      </c>
      <c r="X397">
        <v>3.95</v>
      </c>
      <c r="Y397">
        <v>312412</v>
      </c>
      <c r="Z397">
        <v>31241</v>
      </c>
      <c r="AA397">
        <v>2.04</v>
      </c>
      <c r="AB397">
        <v>10</v>
      </c>
      <c r="AC397">
        <v>9</v>
      </c>
      <c r="AD397">
        <v>1</v>
      </c>
      <c r="AE397">
        <v>90</v>
      </c>
      <c r="AF397">
        <v>14</v>
      </c>
      <c r="AG397">
        <v>4</v>
      </c>
      <c r="AH397">
        <v>1</v>
      </c>
      <c r="AI397">
        <v>5</v>
      </c>
    </row>
    <row r="398" spans="1:35" x14ac:dyDescent="0.2">
      <c r="A398" s="102">
        <v>1027</v>
      </c>
      <c r="B398">
        <v>7278</v>
      </c>
      <c r="C398" s="106" t="s">
        <v>43</v>
      </c>
      <c r="D398" s="106" t="s">
        <v>1227</v>
      </c>
      <c r="E398">
        <v>2008</v>
      </c>
      <c r="F398">
        <v>2017</v>
      </c>
      <c r="G398">
        <v>500</v>
      </c>
      <c r="H398" s="106" t="s">
        <v>1210</v>
      </c>
      <c r="I398">
        <v>8385</v>
      </c>
      <c r="J398" s="106" t="s">
        <v>865</v>
      </c>
      <c r="K398" s="106" t="s">
        <v>1265</v>
      </c>
      <c r="L398">
        <v>485</v>
      </c>
      <c r="M398">
        <v>488</v>
      </c>
      <c r="N398">
        <v>2100</v>
      </c>
      <c r="O398" s="106" t="s">
        <v>1213</v>
      </c>
      <c r="P398">
        <v>0.963205197227881</v>
      </c>
      <c r="Q398">
        <v>0.884516802848481</v>
      </c>
      <c r="R398" s="15">
        <v>0.12911380402845801</v>
      </c>
      <c r="S398" s="15">
        <v>7.3269137050040196E-3</v>
      </c>
      <c r="T398">
        <v>0.95764915877447299</v>
      </c>
      <c r="U398">
        <v>0.95764915877447299</v>
      </c>
      <c r="V398">
        <v>0.50461536814807995</v>
      </c>
      <c r="W398">
        <v>1.71</v>
      </c>
      <c r="X398">
        <v>1.62</v>
      </c>
      <c r="Y398">
        <v>312009</v>
      </c>
      <c r="Z398">
        <v>19501</v>
      </c>
      <c r="AA398">
        <v>1.06</v>
      </c>
      <c r="AB398">
        <v>16</v>
      </c>
      <c r="AC398">
        <v>12</v>
      </c>
      <c r="AD398">
        <v>4</v>
      </c>
      <c r="AE398">
        <v>75</v>
      </c>
      <c r="AF398">
        <v>11</v>
      </c>
      <c r="AG398">
        <v>8</v>
      </c>
      <c r="AH398">
        <v>3</v>
      </c>
      <c r="AI398">
        <v>5</v>
      </c>
    </row>
    <row r="399" spans="1:35" x14ac:dyDescent="0.2">
      <c r="A399" s="102">
        <v>1772</v>
      </c>
      <c r="B399">
        <v>3405</v>
      </c>
      <c r="C399" s="106" t="s">
        <v>1851</v>
      </c>
      <c r="D399" s="106" t="s">
        <v>1234</v>
      </c>
      <c r="E399">
        <v>1121</v>
      </c>
      <c r="F399">
        <v>1124</v>
      </c>
      <c r="G399">
        <v>900</v>
      </c>
      <c r="H399" s="106" t="s">
        <v>1213</v>
      </c>
      <c r="I399">
        <v>8218</v>
      </c>
      <c r="J399" s="106" t="s">
        <v>1374</v>
      </c>
      <c r="K399" s="106" t="s">
        <v>1235</v>
      </c>
      <c r="L399">
        <v>1991</v>
      </c>
      <c r="M399">
        <v>1950</v>
      </c>
      <c r="N399">
        <v>500</v>
      </c>
      <c r="O399" s="106" t="s">
        <v>1210</v>
      </c>
      <c r="P399">
        <v>0.80377072726026899</v>
      </c>
      <c r="Q399">
        <v>0.84570821478289404</v>
      </c>
      <c r="R399" s="15">
        <v>8.2022128485285395E-2</v>
      </c>
      <c r="S399">
        <v>7.5050181091366394E-2</v>
      </c>
      <c r="T399">
        <v>-6.2841018989044498E-2</v>
      </c>
      <c r="U399">
        <v>6.2841018989044498E-2</v>
      </c>
      <c r="V399">
        <v>0.39656612097935701</v>
      </c>
      <c r="W399">
        <v>-0.17</v>
      </c>
      <c r="X399">
        <v>3.75</v>
      </c>
      <c r="Y399">
        <v>311866</v>
      </c>
      <c r="Z399">
        <v>23990</v>
      </c>
      <c r="AA399">
        <v>1.23</v>
      </c>
      <c r="AB399">
        <v>13</v>
      </c>
      <c r="AC399">
        <v>10</v>
      </c>
      <c r="AD399">
        <v>3</v>
      </c>
      <c r="AE399">
        <v>76.92</v>
      </c>
      <c r="AF399">
        <v>12</v>
      </c>
      <c r="AG399">
        <v>7</v>
      </c>
      <c r="AH399">
        <v>1</v>
      </c>
      <c r="AI399">
        <v>5</v>
      </c>
    </row>
    <row r="400" spans="1:35" x14ac:dyDescent="0.2">
      <c r="A400" s="102">
        <v>1188</v>
      </c>
      <c r="B400">
        <v>4114</v>
      </c>
      <c r="C400" s="106" t="s">
        <v>1360</v>
      </c>
      <c r="D400" s="106" t="s">
        <v>1234</v>
      </c>
      <c r="E400">
        <v>5560</v>
      </c>
      <c r="F400">
        <v>5480</v>
      </c>
      <c r="G400">
        <v>200</v>
      </c>
      <c r="H400" s="106" t="s">
        <v>1210</v>
      </c>
      <c r="I400">
        <v>7211</v>
      </c>
      <c r="J400" s="106" t="s">
        <v>26</v>
      </c>
      <c r="K400" s="106" t="s">
        <v>1227</v>
      </c>
      <c r="L400">
        <v>364</v>
      </c>
      <c r="M400">
        <v>359</v>
      </c>
      <c r="N400">
        <v>3100</v>
      </c>
      <c r="O400" s="106" t="s">
        <v>1213</v>
      </c>
      <c r="P400">
        <v>0.87570978651375198</v>
      </c>
      <c r="Q400">
        <v>0.87604647186676798</v>
      </c>
      <c r="R400">
        <v>0.193751471006058</v>
      </c>
      <c r="S400">
        <v>1.22245105071621E-2</v>
      </c>
      <c r="T400">
        <v>1.15032921577091</v>
      </c>
      <c r="U400">
        <v>1.15032921577091</v>
      </c>
      <c r="V400">
        <v>0.84564013257689197</v>
      </c>
      <c r="W400">
        <v>4.8499999999999996</v>
      </c>
      <c r="X400">
        <v>1.54</v>
      </c>
      <c r="Y400">
        <v>311332</v>
      </c>
      <c r="Z400">
        <v>20755</v>
      </c>
      <c r="AA400">
        <v>1.47</v>
      </c>
      <c r="AB400">
        <v>15</v>
      </c>
      <c r="AC400">
        <v>10</v>
      </c>
      <c r="AD400">
        <v>5</v>
      </c>
      <c r="AE400">
        <v>66.67</v>
      </c>
      <c r="AF400">
        <v>14</v>
      </c>
      <c r="AG400">
        <v>8</v>
      </c>
      <c r="AH400">
        <v>0</v>
      </c>
      <c r="AI400">
        <v>7</v>
      </c>
    </row>
    <row r="401" spans="1:35" x14ac:dyDescent="0.2">
      <c r="A401" s="102">
        <v>1227</v>
      </c>
      <c r="B401">
        <v>6925</v>
      </c>
      <c r="C401" s="106" t="s">
        <v>1603</v>
      </c>
      <c r="D401" s="106" t="s">
        <v>1215</v>
      </c>
      <c r="E401">
        <v>1345</v>
      </c>
      <c r="F401">
        <v>1350</v>
      </c>
      <c r="G401">
        <v>800</v>
      </c>
      <c r="H401" s="106" t="s">
        <v>1210</v>
      </c>
      <c r="I401">
        <v>8919</v>
      </c>
      <c r="J401" s="106" t="s">
        <v>1605</v>
      </c>
      <c r="K401" s="106" t="s">
        <v>1231</v>
      </c>
      <c r="L401">
        <v>3505</v>
      </c>
      <c r="M401">
        <v>3620</v>
      </c>
      <c r="N401">
        <v>300</v>
      </c>
      <c r="O401" s="106" t="s">
        <v>1213</v>
      </c>
      <c r="P401">
        <v>0.80195134462758699</v>
      </c>
      <c r="Q401">
        <v>0.87353780126486902</v>
      </c>
      <c r="R401">
        <v>0.100669267840079</v>
      </c>
      <c r="S401" s="15">
        <v>1.12752534969052E-2</v>
      </c>
      <c r="T401">
        <v>1.3880044491975401</v>
      </c>
      <c r="U401">
        <v>1.3880044491975401</v>
      </c>
      <c r="V401">
        <v>1.5300471149578201</v>
      </c>
      <c r="W401">
        <v>6.39</v>
      </c>
      <c r="X401">
        <v>0.55000000000000004</v>
      </c>
      <c r="Y401">
        <v>311081</v>
      </c>
      <c r="Z401">
        <v>19443</v>
      </c>
      <c r="AA401">
        <v>1.03</v>
      </c>
      <c r="AB401">
        <v>16</v>
      </c>
      <c r="AC401">
        <v>10</v>
      </c>
      <c r="AD401">
        <v>6</v>
      </c>
      <c r="AE401">
        <v>62.5</v>
      </c>
      <c r="AF401">
        <v>8</v>
      </c>
      <c r="AG401">
        <v>10</v>
      </c>
      <c r="AH401">
        <v>4</v>
      </c>
      <c r="AI401">
        <v>2</v>
      </c>
    </row>
    <row r="402" spans="1:35" x14ac:dyDescent="0.2">
      <c r="A402" s="102">
        <v>615</v>
      </c>
      <c r="B402">
        <v>6268</v>
      </c>
      <c r="C402" s="106" t="s">
        <v>1607</v>
      </c>
      <c r="D402" s="106" t="s">
        <v>1222</v>
      </c>
      <c r="E402">
        <v>2890</v>
      </c>
      <c r="F402">
        <v>2912</v>
      </c>
      <c r="G402">
        <v>300</v>
      </c>
      <c r="H402" s="106" t="s">
        <v>1210</v>
      </c>
      <c r="I402">
        <v>6481</v>
      </c>
      <c r="J402" s="106" t="s">
        <v>1601</v>
      </c>
      <c r="K402" s="106" t="s">
        <v>1222</v>
      </c>
      <c r="L402">
        <v>2470</v>
      </c>
      <c r="M402">
        <v>2473</v>
      </c>
      <c r="N402">
        <v>400</v>
      </c>
      <c r="O402" s="106" t="s">
        <v>1213</v>
      </c>
      <c r="P402">
        <v>0.79190370433451396</v>
      </c>
      <c r="Q402">
        <v>0.90508515293727299</v>
      </c>
      <c r="R402">
        <v>3.1951224579335302E-2</v>
      </c>
      <c r="S402">
        <v>5.3775541445780499E-2</v>
      </c>
      <c r="T402">
        <v>1.47299797665288</v>
      </c>
      <c r="U402">
        <v>1.47299797665288</v>
      </c>
      <c r="V402">
        <v>1.0509277337321701</v>
      </c>
      <c r="W402">
        <v>4.66</v>
      </c>
      <c r="X402">
        <v>13.23</v>
      </c>
      <c r="Y402">
        <v>310759</v>
      </c>
      <c r="Z402">
        <v>28251</v>
      </c>
      <c r="AA402">
        <v>1.58</v>
      </c>
      <c r="AB402">
        <v>11</v>
      </c>
      <c r="AC402">
        <v>8</v>
      </c>
      <c r="AD402">
        <v>3</v>
      </c>
      <c r="AE402">
        <v>72.73</v>
      </c>
      <c r="AF402">
        <v>12</v>
      </c>
      <c r="AG402">
        <v>6</v>
      </c>
      <c r="AH402">
        <v>1</v>
      </c>
      <c r="AI402">
        <v>4</v>
      </c>
    </row>
    <row r="403" spans="1:35" x14ac:dyDescent="0.2">
      <c r="A403" s="102">
        <v>1135</v>
      </c>
      <c r="B403">
        <v>4536</v>
      </c>
      <c r="C403" s="106" t="s">
        <v>1488</v>
      </c>
      <c r="D403" s="106" t="s">
        <v>1232</v>
      </c>
      <c r="E403">
        <v>1782</v>
      </c>
      <c r="F403">
        <v>1732</v>
      </c>
      <c r="G403">
        <v>600</v>
      </c>
      <c r="H403" s="106" t="s">
        <v>1210</v>
      </c>
      <c r="I403">
        <v>7735</v>
      </c>
      <c r="J403" s="106" t="s">
        <v>1613</v>
      </c>
      <c r="K403" s="106" t="s">
        <v>1215</v>
      </c>
      <c r="L403">
        <v>5500</v>
      </c>
      <c r="M403">
        <v>5470</v>
      </c>
      <c r="N403">
        <v>200</v>
      </c>
      <c r="O403" s="106" t="s">
        <v>1213</v>
      </c>
      <c r="P403">
        <v>0.66797697609782603</v>
      </c>
      <c r="Q403">
        <v>0.87846729284821201</v>
      </c>
      <c r="R403">
        <v>4.20133534817402E-2</v>
      </c>
      <c r="S403" s="15">
        <v>7.3518576690643905E-2</v>
      </c>
      <c r="T403">
        <v>1.3305566953185799</v>
      </c>
      <c r="U403">
        <v>1.3305566953185799</v>
      </c>
      <c r="V403">
        <v>1.3518110947786299</v>
      </c>
      <c r="W403">
        <v>9.6</v>
      </c>
      <c r="X403">
        <v>5.01</v>
      </c>
      <c r="Y403">
        <v>310683</v>
      </c>
      <c r="Z403">
        <v>16352</v>
      </c>
      <c r="AA403">
        <v>0.92</v>
      </c>
      <c r="AB403">
        <v>19</v>
      </c>
      <c r="AC403">
        <v>13</v>
      </c>
      <c r="AD403">
        <v>6</v>
      </c>
      <c r="AE403">
        <v>68.42</v>
      </c>
      <c r="AF403">
        <v>10</v>
      </c>
      <c r="AG403">
        <v>9</v>
      </c>
      <c r="AH403">
        <v>6</v>
      </c>
      <c r="AI403">
        <v>4</v>
      </c>
    </row>
    <row r="404" spans="1:35" x14ac:dyDescent="0.2">
      <c r="A404" s="102">
        <v>1432</v>
      </c>
      <c r="B404">
        <v>3076</v>
      </c>
      <c r="C404" s="106" t="s">
        <v>1517</v>
      </c>
      <c r="D404" s="106" t="s">
        <v>1217</v>
      </c>
      <c r="E404">
        <v>1532</v>
      </c>
      <c r="F404">
        <v>1525</v>
      </c>
      <c r="G404">
        <v>700</v>
      </c>
      <c r="H404" s="106" t="s">
        <v>1213</v>
      </c>
      <c r="I404">
        <v>9062</v>
      </c>
      <c r="J404" s="106" t="s">
        <v>1175</v>
      </c>
      <c r="K404" s="106" t="s">
        <v>1328</v>
      </c>
      <c r="L404">
        <v>5190</v>
      </c>
      <c r="M404">
        <v>5170</v>
      </c>
      <c r="N404">
        <v>200</v>
      </c>
      <c r="O404" s="106" t="s">
        <v>1210</v>
      </c>
      <c r="P404">
        <v>0.89553651872668505</v>
      </c>
      <c r="Q404">
        <v>0.86320692783285802</v>
      </c>
      <c r="R404">
        <v>0.26843092854001099</v>
      </c>
      <c r="S404">
        <v>5.79844790459533E-3</v>
      </c>
      <c r="T404">
        <v>-0.77700547687657895</v>
      </c>
      <c r="U404">
        <v>0.77700547687657895</v>
      </c>
      <c r="V404">
        <v>0.46823782175835299</v>
      </c>
      <c r="W404">
        <v>-2.21</v>
      </c>
      <c r="X404">
        <v>3.24</v>
      </c>
      <c r="Y404">
        <v>310493</v>
      </c>
      <c r="Z404">
        <v>34499</v>
      </c>
      <c r="AA404">
        <v>1.79</v>
      </c>
      <c r="AB404">
        <v>9</v>
      </c>
      <c r="AC404">
        <v>7</v>
      </c>
      <c r="AD404">
        <v>2</v>
      </c>
      <c r="AE404">
        <v>77.78</v>
      </c>
      <c r="AF404">
        <v>12</v>
      </c>
      <c r="AG404">
        <v>5</v>
      </c>
      <c r="AH404">
        <v>1</v>
      </c>
      <c r="AI404">
        <v>3</v>
      </c>
    </row>
    <row r="405" spans="1:35" x14ac:dyDescent="0.2">
      <c r="A405" s="102">
        <v>2025</v>
      </c>
      <c r="B405">
        <v>6723</v>
      </c>
      <c r="C405" s="106" t="s">
        <v>1457</v>
      </c>
      <c r="D405" s="106" t="s">
        <v>1215</v>
      </c>
      <c r="E405">
        <v>673</v>
      </c>
      <c r="F405">
        <v>651</v>
      </c>
      <c r="G405">
        <v>1700</v>
      </c>
      <c r="H405" s="106" t="s">
        <v>1210</v>
      </c>
      <c r="I405">
        <v>6750</v>
      </c>
      <c r="J405" s="106" t="s">
        <v>1268</v>
      </c>
      <c r="K405" s="106" t="s">
        <v>1215</v>
      </c>
      <c r="L405">
        <v>3575</v>
      </c>
      <c r="M405">
        <v>3630</v>
      </c>
      <c r="N405">
        <v>300</v>
      </c>
      <c r="O405" s="106" t="s">
        <v>1213</v>
      </c>
      <c r="P405">
        <v>0.54765653037445605</v>
      </c>
      <c r="Q405">
        <v>0.83185130829674103</v>
      </c>
      <c r="R405">
        <v>3.8034979580581302E-2</v>
      </c>
      <c r="S405">
        <v>9.9583238761176002E-2</v>
      </c>
      <c r="T405">
        <v>0.30920472979526198</v>
      </c>
      <c r="U405">
        <v>0.30920472979526198</v>
      </c>
      <c r="V405">
        <v>1.48179517217892</v>
      </c>
      <c r="W405">
        <v>1.64</v>
      </c>
      <c r="X405">
        <v>1.63</v>
      </c>
      <c r="Y405">
        <v>310165</v>
      </c>
      <c r="Z405">
        <v>14770</v>
      </c>
      <c r="AA405">
        <v>0.9</v>
      </c>
      <c r="AB405">
        <v>21</v>
      </c>
      <c r="AC405">
        <v>13</v>
      </c>
      <c r="AD405">
        <v>8</v>
      </c>
      <c r="AE405">
        <v>61.9</v>
      </c>
      <c r="AF405">
        <v>7</v>
      </c>
      <c r="AG405">
        <v>12</v>
      </c>
      <c r="AH405">
        <v>8</v>
      </c>
      <c r="AI405">
        <v>1</v>
      </c>
    </row>
    <row r="406" spans="1:35" x14ac:dyDescent="0.2">
      <c r="A406" s="102">
        <v>2310</v>
      </c>
      <c r="B406">
        <v>1662</v>
      </c>
      <c r="C406" s="106" t="s">
        <v>562</v>
      </c>
      <c r="D406" s="106" t="s">
        <v>1417</v>
      </c>
      <c r="E406">
        <v>2345</v>
      </c>
      <c r="F406">
        <v>2311</v>
      </c>
      <c r="G406">
        <v>400</v>
      </c>
      <c r="H406" s="106" t="s">
        <v>1213</v>
      </c>
      <c r="I406">
        <v>4681</v>
      </c>
      <c r="J406" s="106" t="s">
        <v>1026</v>
      </c>
      <c r="K406" s="106" t="s">
        <v>1224</v>
      </c>
      <c r="L406">
        <v>1440</v>
      </c>
      <c r="M406">
        <v>1426</v>
      </c>
      <c r="N406">
        <v>600</v>
      </c>
      <c r="O406" s="106" t="s">
        <v>1210</v>
      </c>
      <c r="P406">
        <v>0.83112304849405805</v>
      </c>
      <c r="Q406">
        <v>0.81744508243522795</v>
      </c>
      <c r="R406" s="15">
        <v>0.356183903370416</v>
      </c>
      <c r="S406" s="15">
        <v>6.6831028550468005E-2</v>
      </c>
      <c r="T406">
        <v>-5.6935117960791599E-2</v>
      </c>
      <c r="U406">
        <v>5.6935117960791599E-2</v>
      </c>
      <c r="V406">
        <v>0.66073300030473703</v>
      </c>
      <c r="W406">
        <v>-0.21</v>
      </c>
      <c r="X406">
        <v>7.44</v>
      </c>
      <c r="Y406">
        <v>309339</v>
      </c>
      <c r="Z406">
        <v>22096</v>
      </c>
      <c r="AA406">
        <v>1.2</v>
      </c>
      <c r="AB406">
        <v>14</v>
      </c>
      <c r="AC406">
        <v>11</v>
      </c>
      <c r="AD406">
        <v>3</v>
      </c>
      <c r="AE406">
        <v>78.569999999999993</v>
      </c>
      <c r="AF406">
        <v>12</v>
      </c>
      <c r="AG406">
        <v>7</v>
      </c>
      <c r="AH406">
        <v>2</v>
      </c>
      <c r="AI406">
        <v>5</v>
      </c>
    </row>
    <row r="407" spans="1:35" x14ac:dyDescent="0.2">
      <c r="A407" s="102">
        <v>28</v>
      </c>
      <c r="B407">
        <v>3635</v>
      </c>
      <c r="C407" s="106" t="s">
        <v>44</v>
      </c>
      <c r="D407" s="106" t="s">
        <v>1212</v>
      </c>
      <c r="E407">
        <v>2696</v>
      </c>
      <c r="F407">
        <v>2681</v>
      </c>
      <c r="G407">
        <v>400</v>
      </c>
      <c r="H407" s="106" t="s">
        <v>1210</v>
      </c>
      <c r="I407">
        <v>6755</v>
      </c>
      <c r="J407" s="106" t="s">
        <v>526</v>
      </c>
      <c r="K407" s="106" t="s">
        <v>1215</v>
      </c>
      <c r="L407">
        <v>2203</v>
      </c>
      <c r="M407">
        <v>2146</v>
      </c>
      <c r="N407">
        <v>500</v>
      </c>
      <c r="O407" s="106" t="s">
        <v>1213</v>
      </c>
      <c r="P407">
        <v>0.627329112820318</v>
      </c>
      <c r="Q407">
        <v>0.96126079258712605</v>
      </c>
      <c r="R407" s="106">
        <v>0.26787477582615898</v>
      </c>
      <c r="S407" s="15">
        <v>9.1031235610513198E-2</v>
      </c>
      <c r="T407">
        <v>0.79247788561781796</v>
      </c>
      <c r="U407">
        <v>0.79247788561781796</v>
      </c>
      <c r="V407">
        <v>0.66033181140331199</v>
      </c>
      <c r="W407">
        <v>3.71</v>
      </c>
      <c r="X407">
        <v>0.06</v>
      </c>
      <c r="Y407">
        <v>308667</v>
      </c>
      <c r="Z407">
        <v>18157</v>
      </c>
      <c r="AA407">
        <v>0.89</v>
      </c>
      <c r="AB407">
        <v>17</v>
      </c>
      <c r="AC407">
        <v>10</v>
      </c>
      <c r="AD407">
        <v>7</v>
      </c>
      <c r="AE407">
        <v>58.82</v>
      </c>
      <c r="AF407">
        <v>12</v>
      </c>
      <c r="AG407">
        <v>9</v>
      </c>
      <c r="AH407">
        <v>4</v>
      </c>
      <c r="AI407">
        <v>4</v>
      </c>
    </row>
    <row r="408" spans="1:35" x14ac:dyDescent="0.2">
      <c r="A408" s="102">
        <v>1073</v>
      </c>
      <c r="B408">
        <v>1802</v>
      </c>
      <c r="C408" s="106" t="s">
        <v>1413</v>
      </c>
      <c r="D408" s="106" t="s">
        <v>1220</v>
      </c>
      <c r="E408">
        <v>1102</v>
      </c>
      <c r="F408">
        <v>1089</v>
      </c>
      <c r="G408">
        <v>900</v>
      </c>
      <c r="H408" s="106" t="s">
        <v>1210</v>
      </c>
      <c r="I408">
        <v>1969</v>
      </c>
      <c r="J408" s="106" t="s">
        <v>1557</v>
      </c>
      <c r="K408" s="106" t="s">
        <v>1220</v>
      </c>
      <c r="L408">
        <v>1684</v>
      </c>
      <c r="M408">
        <v>1668</v>
      </c>
      <c r="N408">
        <v>600</v>
      </c>
      <c r="O408" s="106" t="s">
        <v>1213</v>
      </c>
      <c r="P408">
        <v>0.74636023066750601</v>
      </c>
      <c r="Q408">
        <v>0.88240346181352303</v>
      </c>
      <c r="R408" s="15">
        <v>0.41020229454955998</v>
      </c>
      <c r="S408" s="15">
        <v>6.0282947396397703E-2</v>
      </c>
      <c r="T408">
        <v>1.08594970908927</v>
      </c>
      <c r="U408">
        <v>1.08594970908927</v>
      </c>
      <c r="V408">
        <v>1.2137673151920401</v>
      </c>
      <c r="W408">
        <v>3.25</v>
      </c>
      <c r="X408">
        <v>2.0699999999999998</v>
      </c>
      <c r="Y408">
        <v>308066</v>
      </c>
      <c r="Z408">
        <v>19254</v>
      </c>
      <c r="AA408">
        <v>0.93</v>
      </c>
      <c r="AB408">
        <v>16</v>
      </c>
      <c r="AC408">
        <v>11</v>
      </c>
      <c r="AD408">
        <v>5</v>
      </c>
      <c r="AE408">
        <v>68.75</v>
      </c>
      <c r="AF408">
        <v>15</v>
      </c>
      <c r="AG408">
        <v>4</v>
      </c>
      <c r="AH408">
        <v>1</v>
      </c>
      <c r="AI408">
        <v>11</v>
      </c>
    </row>
    <row r="409" spans="1:35" x14ac:dyDescent="0.2">
      <c r="A409" s="102">
        <v>2558</v>
      </c>
      <c r="B409">
        <v>6472</v>
      </c>
      <c r="C409" s="106" t="s">
        <v>60</v>
      </c>
      <c r="D409" s="106" t="s">
        <v>1222</v>
      </c>
      <c r="E409">
        <v>266</v>
      </c>
      <c r="F409">
        <v>261</v>
      </c>
      <c r="G409">
        <v>4100</v>
      </c>
      <c r="H409" s="106" t="s">
        <v>1213</v>
      </c>
      <c r="I409">
        <v>7186</v>
      </c>
      <c r="J409" s="106" t="s">
        <v>541</v>
      </c>
      <c r="K409" s="106" t="s">
        <v>1265</v>
      </c>
      <c r="L409">
        <v>370</v>
      </c>
      <c r="M409">
        <v>372</v>
      </c>
      <c r="N409">
        <v>2900</v>
      </c>
      <c r="O409" s="106" t="s">
        <v>1210</v>
      </c>
      <c r="P409">
        <v>0.84698565402744197</v>
      </c>
      <c r="Q409">
        <v>0.80458046284475304</v>
      </c>
      <c r="R409" s="106">
        <v>0.118269133900522</v>
      </c>
      <c r="S409" s="106">
        <v>2.55996468101608E-3</v>
      </c>
      <c r="T409">
        <v>-1.32415470642565</v>
      </c>
      <c r="U409">
        <v>1.32415470642565</v>
      </c>
      <c r="V409">
        <v>1.0993634545945099</v>
      </c>
      <c r="W409">
        <v>-6.86</v>
      </c>
      <c r="X409">
        <v>0.81</v>
      </c>
      <c r="Y409">
        <v>307738</v>
      </c>
      <c r="Z409">
        <v>21981</v>
      </c>
      <c r="AA409">
        <v>1.01</v>
      </c>
      <c r="AB409">
        <v>14</v>
      </c>
      <c r="AC409">
        <v>9</v>
      </c>
      <c r="AD409">
        <v>5</v>
      </c>
      <c r="AE409">
        <v>64.290000000000006</v>
      </c>
      <c r="AF409">
        <v>11</v>
      </c>
      <c r="AG409">
        <v>6</v>
      </c>
      <c r="AH409">
        <v>4</v>
      </c>
      <c r="AI409">
        <v>4</v>
      </c>
    </row>
    <row r="410" spans="1:35" x14ac:dyDescent="0.2">
      <c r="A410" s="102">
        <v>2435</v>
      </c>
      <c r="B410">
        <v>1605</v>
      </c>
      <c r="C410" s="106" t="s">
        <v>1434</v>
      </c>
      <c r="D410" s="106" t="s">
        <v>1417</v>
      </c>
      <c r="E410">
        <v>915</v>
      </c>
      <c r="F410">
        <v>932.9</v>
      </c>
      <c r="G410">
        <v>1100</v>
      </c>
      <c r="H410" s="106" t="s">
        <v>1210</v>
      </c>
      <c r="I410">
        <v>9787</v>
      </c>
      <c r="J410" s="106" t="s">
        <v>1608</v>
      </c>
      <c r="K410" s="106" t="s">
        <v>1224</v>
      </c>
      <c r="L410">
        <v>3330</v>
      </c>
      <c r="M410">
        <v>3290</v>
      </c>
      <c r="N410">
        <v>300</v>
      </c>
      <c r="O410" s="106" t="s">
        <v>1213</v>
      </c>
      <c r="P410">
        <v>0.80166914705371295</v>
      </c>
      <c r="Q410">
        <v>0.81137361009295395</v>
      </c>
      <c r="R410" s="106">
        <v>0.23401010605164199</v>
      </c>
      <c r="S410" s="15">
        <v>4.1568397172905398E-2</v>
      </c>
      <c r="T410">
        <v>0.21679030903784299</v>
      </c>
      <c r="U410">
        <v>0.21679030903784299</v>
      </c>
      <c r="V410">
        <v>0.10729010648479299</v>
      </c>
      <c r="W410">
        <v>0.77</v>
      </c>
      <c r="X410">
        <v>3.97</v>
      </c>
      <c r="Y410">
        <v>307713</v>
      </c>
      <c r="Z410">
        <v>19232</v>
      </c>
      <c r="AA410">
        <v>1.07</v>
      </c>
      <c r="AB410">
        <v>16</v>
      </c>
      <c r="AC410">
        <v>10</v>
      </c>
      <c r="AD410">
        <v>6</v>
      </c>
      <c r="AE410">
        <v>62.5</v>
      </c>
      <c r="AF410">
        <v>13</v>
      </c>
      <c r="AG410">
        <v>8</v>
      </c>
      <c r="AH410">
        <v>3</v>
      </c>
      <c r="AI410">
        <v>5</v>
      </c>
    </row>
    <row r="411" spans="1:35" x14ac:dyDescent="0.2">
      <c r="A411" s="102">
        <v>344</v>
      </c>
      <c r="B411">
        <v>8020</v>
      </c>
      <c r="C411" s="106" t="s">
        <v>1324</v>
      </c>
      <c r="D411" s="106" t="s">
        <v>1217</v>
      </c>
      <c r="E411">
        <v>1186</v>
      </c>
      <c r="F411">
        <v>1172</v>
      </c>
      <c r="G411">
        <v>700</v>
      </c>
      <c r="H411" s="106" t="s">
        <v>1213</v>
      </c>
      <c r="I411">
        <v>9810</v>
      </c>
      <c r="J411" s="106" t="s">
        <v>1177</v>
      </c>
      <c r="K411" s="106" t="s">
        <v>1217</v>
      </c>
      <c r="L411">
        <v>4305</v>
      </c>
      <c r="M411">
        <v>4380</v>
      </c>
      <c r="N411">
        <v>200</v>
      </c>
      <c r="O411" s="106" t="s">
        <v>1210</v>
      </c>
      <c r="P411">
        <v>0.96022329714459898</v>
      </c>
      <c r="Q411">
        <v>0.92260597315030901</v>
      </c>
      <c r="R411">
        <v>1.7780856561675801E-2</v>
      </c>
      <c r="S411" s="106">
        <v>6.5187048075277004E-2</v>
      </c>
      <c r="T411">
        <v>-3.6958201502213299</v>
      </c>
      <c r="U411">
        <v>3.6958201502213299</v>
      </c>
      <c r="V411">
        <v>1.80175088757123</v>
      </c>
      <c r="W411">
        <v>-5.77</v>
      </c>
      <c r="X411">
        <v>6.35</v>
      </c>
      <c r="Y411">
        <v>307570</v>
      </c>
      <c r="Z411">
        <v>21969</v>
      </c>
      <c r="AA411">
        <v>1.38</v>
      </c>
      <c r="AB411">
        <v>14</v>
      </c>
      <c r="AC411">
        <v>11</v>
      </c>
      <c r="AD411">
        <v>3</v>
      </c>
      <c r="AE411">
        <v>78.569999999999993</v>
      </c>
      <c r="AF411">
        <v>12</v>
      </c>
      <c r="AG411">
        <v>8</v>
      </c>
      <c r="AH411">
        <v>1</v>
      </c>
      <c r="AI411">
        <v>5</v>
      </c>
    </row>
    <row r="412" spans="1:35" x14ac:dyDescent="0.2">
      <c r="A412" s="102">
        <v>232</v>
      </c>
      <c r="B412">
        <v>6269</v>
      </c>
      <c r="C412" s="106" t="s">
        <v>1602</v>
      </c>
      <c r="D412" s="106" t="s">
        <v>1222</v>
      </c>
      <c r="E412">
        <v>1761</v>
      </c>
      <c r="F412">
        <v>1807</v>
      </c>
      <c r="G412">
        <v>500</v>
      </c>
      <c r="H412" s="106" t="s">
        <v>1213</v>
      </c>
      <c r="I412">
        <v>6302</v>
      </c>
      <c r="J412" s="106" t="s">
        <v>1460</v>
      </c>
      <c r="K412" s="106" t="s">
        <v>1222</v>
      </c>
      <c r="L412">
        <v>2356</v>
      </c>
      <c r="M412">
        <v>2352</v>
      </c>
      <c r="N412">
        <v>400</v>
      </c>
      <c r="O412" s="106" t="s">
        <v>1210</v>
      </c>
      <c r="P412">
        <v>0.92302101711727003</v>
      </c>
      <c r="Q412">
        <v>0.93232117260565806</v>
      </c>
      <c r="R412">
        <v>3.74895629847374E-2</v>
      </c>
      <c r="S412">
        <v>2.5243002324568998E-4</v>
      </c>
      <c r="T412">
        <v>-1.17182244152278</v>
      </c>
      <c r="U412">
        <v>1.17182244152278</v>
      </c>
      <c r="V412">
        <v>1.2591840876420699</v>
      </c>
      <c r="W412">
        <v>-6.3</v>
      </c>
      <c r="X412">
        <v>3.96</v>
      </c>
      <c r="Y412">
        <v>307315</v>
      </c>
      <c r="Z412">
        <v>18077</v>
      </c>
      <c r="AA412">
        <v>0.83</v>
      </c>
      <c r="AB412">
        <v>17</v>
      </c>
      <c r="AC412">
        <v>9</v>
      </c>
      <c r="AD412">
        <v>8</v>
      </c>
      <c r="AE412">
        <v>52.94</v>
      </c>
      <c r="AF412">
        <v>10</v>
      </c>
      <c r="AG412">
        <v>8</v>
      </c>
      <c r="AH412">
        <v>4</v>
      </c>
      <c r="AI412">
        <v>5</v>
      </c>
    </row>
    <row r="413" spans="1:35" x14ac:dyDescent="0.2">
      <c r="A413" s="102">
        <v>1903</v>
      </c>
      <c r="B413">
        <v>4634</v>
      </c>
      <c r="C413" s="106" t="s">
        <v>63</v>
      </c>
      <c r="D413" s="106" t="s">
        <v>1234</v>
      </c>
      <c r="E413">
        <v>2138</v>
      </c>
      <c r="F413">
        <v>2101</v>
      </c>
      <c r="G413">
        <v>400</v>
      </c>
      <c r="H413" s="106" t="s">
        <v>1210</v>
      </c>
      <c r="I413">
        <v>4917</v>
      </c>
      <c r="J413" s="106" t="s">
        <v>1534</v>
      </c>
      <c r="K413" s="106" t="s">
        <v>1234</v>
      </c>
      <c r="L413">
        <v>2338</v>
      </c>
      <c r="M413">
        <v>2306</v>
      </c>
      <c r="N413">
        <v>400</v>
      </c>
      <c r="O413" s="106" t="s">
        <v>1213</v>
      </c>
      <c r="P413">
        <v>0.85312272807016498</v>
      </c>
      <c r="Q413">
        <v>0.83905285897969595</v>
      </c>
      <c r="R413">
        <v>0.113118704346144</v>
      </c>
      <c r="S413">
        <v>1.5379802164241001E-2</v>
      </c>
      <c r="T413">
        <v>6.9685712197986305E-2</v>
      </c>
      <c r="U413">
        <v>6.9685712197986305E-2</v>
      </c>
      <c r="V413">
        <v>0.441758871704728</v>
      </c>
      <c r="W413">
        <v>0.26</v>
      </c>
      <c r="X413">
        <v>8.89</v>
      </c>
      <c r="Y413">
        <v>306766</v>
      </c>
      <c r="Z413">
        <v>21912</v>
      </c>
      <c r="AA413">
        <v>1.08</v>
      </c>
      <c r="AB413">
        <v>14</v>
      </c>
      <c r="AC413">
        <v>8</v>
      </c>
      <c r="AD413">
        <v>6</v>
      </c>
      <c r="AE413">
        <v>57.14</v>
      </c>
      <c r="AF413">
        <v>14</v>
      </c>
      <c r="AG413">
        <v>7</v>
      </c>
      <c r="AH413">
        <v>2</v>
      </c>
      <c r="AI413">
        <v>5</v>
      </c>
    </row>
    <row r="414" spans="1:35" x14ac:dyDescent="0.2">
      <c r="A414" s="102">
        <v>288</v>
      </c>
      <c r="B414">
        <v>1808</v>
      </c>
      <c r="C414" s="106" t="s">
        <v>565</v>
      </c>
      <c r="D414" s="106" t="s">
        <v>1220</v>
      </c>
      <c r="E414">
        <v>1268</v>
      </c>
      <c r="F414">
        <v>1390</v>
      </c>
      <c r="G414">
        <v>700</v>
      </c>
      <c r="H414" s="106" t="s">
        <v>1210</v>
      </c>
      <c r="I414">
        <v>7282</v>
      </c>
      <c r="J414" s="106" t="s">
        <v>1453</v>
      </c>
      <c r="K414" s="106" t="s">
        <v>1227</v>
      </c>
      <c r="L414">
        <v>2311</v>
      </c>
      <c r="M414">
        <v>2306</v>
      </c>
      <c r="N414">
        <v>400</v>
      </c>
      <c r="O414" s="106" t="s">
        <v>1213</v>
      </c>
      <c r="P414">
        <v>0.61127928467061599</v>
      </c>
      <c r="Q414">
        <v>0.92756940399830801</v>
      </c>
      <c r="R414">
        <v>3.9983468933628898E-2</v>
      </c>
      <c r="S414">
        <v>3.7928548040541299E-2</v>
      </c>
      <c r="T414">
        <v>2.05116051894773</v>
      </c>
      <c r="U414">
        <v>2.05116051894773</v>
      </c>
      <c r="V414">
        <v>0.31855066864002801</v>
      </c>
      <c r="W414">
        <v>7.67</v>
      </c>
      <c r="X414">
        <v>5.49</v>
      </c>
      <c r="Y414">
        <v>306650</v>
      </c>
      <c r="Z414">
        <v>17036</v>
      </c>
      <c r="AA414">
        <v>0.76</v>
      </c>
      <c r="AB414">
        <v>18</v>
      </c>
      <c r="AC414">
        <v>11</v>
      </c>
      <c r="AD414">
        <v>7</v>
      </c>
      <c r="AE414">
        <v>61.11</v>
      </c>
      <c r="AF414">
        <v>12</v>
      </c>
      <c r="AG414">
        <v>8</v>
      </c>
      <c r="AH414">
        <v>3</v>
      </c>
      <c r="AI414">
        <v>7</v>
      </c>
    </row>
    <row r="415" spans="1:35" x14ac:dyDescent="0.2">
      <c r="A415" s="102">
        <v>1066</v>
      </c>
      <c r="B415">
        <v>3880</v>
      </c>
      <c r="C415" s="106" t="s">
        <v>1155</v>
      </c>
      <c r="D415" s="106" t="s">
        <v>1421</v>
      </c>
      <c r="E415">
        <v>1426</v>
      </c>
      <c r="F415">
        <v>1433</v>
      </c>
      <c r="G415">
        <v>700</v>
      </c>
      <c r="H415" s="106" t="s">
        <v>1210</v>
      </c>
      <c r="I415">
        <v>6925</v>
      </c>
      <c r="J415" s="106" t="s">
        <v>1603</v>
      </c>
      <c r="K415" s="106" t="s">
        <v>1215</v>
      </c>
      <c r="L415">
        <v>1345</v>
      </c>
      <c r="M415">
        <v>1350</v>
      </c>
      <c r="N415">
        <v>700</v>
      </c>
      <c r="O415" s="106" t="s">
        <v>1213</v>
      </c>
      <c r="P415">
        <v>0.601355121958003</v>
      </c>
      <c r="Q415">
        <v>0.88255293976633997</v>
      </c>
      <c r="R415" s="106">
        <v>0.48982968549390599</v>
      </c>
      <c r="S415">
        <v>1.0345795258481099E-3</v>
      </c>
      <c r="T415">
        <v>3.2638539644696198</v>
      </c>
      <c r="U415">
        <v>3.2638539644696198</v>
      </c>
      <c r="V415">
        <v>3.2404274608091899</v>
      </c>
      <c r="W415">
        <v>13.45</v>
      </c>
      <c r="X415">
        <v>5.79</v>
      </c>
      <c r="Y415">
        <v>306148</v>
      </c>
      <c r="Z415">
        <v>18009</v>
      </c>
      <c r="AA415">
        <v>0.91</v>
      </c>
      <c r="AB415">
        <v>17</v>
      </c>
      <c r="AC415">
        <v>11</v>
      </c>
      <c r="AD415">
        <v>6</v>
      </c>
      <c r="AE415">
        <v>64.709999999999994</v>
      </c>
      <c r="AF415">
        <v>13</v>
      </c>
      <c r="AG415">
        <v>7</v>
      </c>
      <c r="AH415">
        <v>2</v>
      </c>
      <c r="AI415">
        <v>8</v>
      </c>
    </row>
    <row r="416" spans="1:35" x14ac:dyDescent="0.2">
      <c r="A416" s="102">
        <v>1409</v>
      </c>
      <c r="B416">
        <v>6361</v>
      </c>
      <c r="C416" s="106" t="s">
        <v>730</v>
      </c>
      <c r="D416" s="106" t="s">
        <v>1222</v>
      </c>
      <c r="E416">
        <v>2606</v>
      </c>
      <c r="F416">
        <v>2571</v>
      </c>
      <c r="G416">
        <v>400</v>
      </c>
      <c r="H416" s="106" t="s">
        <v>1213</v>
      </c>
      <c r="I416">
        <v>6448</v>
      </c>
      <c r="J416" s="106" t="s">
        <v>437</v>
      </c>
      <c r="K416" s="106" t="s">
        <v>1215</v>
      </c>
      <c r="L416">
        <v>1933</v>
      </c>
      <c r="M416">
        <v>1923</v>
      </c>
      <c r="N416">
        <v>500</v>
      </c>
      <c r="O416" s="106" t="s">
        <v>1210</v>
      </c>
      <c r="P416">
        <v>0.83578630844701995</v>
      </c>
      <c r="Q416">
        <v>0.86481055353716896</v>
      </c>
      <c r="R416">
        <v>0.34326689216436201</v>
      </c>
      <c r="S416" s="106">
        <v>4.9550783746491599E-2</v>
      </c>
      <c r="T416">
        <v>-1.8907204417318599</v>
      </c>
      <c r="U416">
        <v>1.8907204417318599</v>
      </c>
      <c r="V416">
        <v>1.52610993164193</v>
      </c>
      <c r="W416">
        <v>-8.9499999999999993</v>
      </c>
      <c r="X416">
        <v>6.51</v>
      </c>
      <c r="Y416">
        <v>305797</v>
      </c>
      <c r="Z416">
        <v>23523</v>
      </c>
      <c r="AA416">
        <v>1.22</v>
      </c>
      <c r="AB416">
        <v>13</v>
      </c>
      <c r="AC416">
        <v>9</v>
      </c>
      <c r="AD416">
        <v>4</v>
      </c>
      <c r="AE416">
        <v>69.23</v>
      </c>
      <c r="AF416">
        <v>12</v>
      </c>
      <c r="AG416">
        <v>5</v>
      </c>
      <c r="AH416">
        <v>2</v>
      </c>
      <c r="AI416">
        <v>6</v>
      </c>
    </row>
    <row r="417" spans="1:35" x14ac:dyDescent="0.2">
      <c r="A417" s="102">
        <v>95</v>
      </c>
      <c r="B417">
        <v>8593</v>
      </c>
      <c r="C417" s="106" t="s">
        <v>221</v>
      </c>
      <c r="D417" s="106" t="s">
        <v>1216</v>
      </c>
      <c r="E417">
        <v>619</v>
      </c>
      <c r="F417">
        <v>617</v>
      </c>
      <c r="G417">
        <v>1600</v>
      </c>
      <c r="H417" s="106" t="s">
        <v>1213</v>
      </c>
      <c r="I417">
        <v>9934</v>
      </c>
      <c r="J417" s="106" t="s">
        <v>1403</v>
      </c>
      <c r="K417" s="106" t="s">
        <v>1217</v>
      </c>
      <c r="L417">
        <v>2400</v>
      </c>
      <c r="M417">
        <v>2391</v>
      </c>
      <c r="N417">
        <v>400</v>
      </c>
      <c r="O417" s="106" t="s">
        <v>1210</v>
      </c>
      <c r="P417">
        <v>0.82549866991913001</v>
      </c>
      <c r="Q417">
        <v>0.94921721709074403</v>
      </c>
      <c r="R417" s="106">
        <v>3.0526163724363901E-2</v>
      </c>
      <c r="S417">
        <v>2.2635581558760699E-2</v>
      </c>
      <c r="T417">
        <v>-0.26280557571208002</v>
      </c>
      <c r="U417">
        <v>0.26280557571208002</v>
      </c>
      <c r="V417">
        <v>2.5656425137889301E-2</v>
      </c>
      <c r="W417">
        <v>-0.73</v>
      </c>
      <c r="X417">
        <v>3.22</v>
      </c>
      <c r="Y417">
        <v>305744</v>
      </c>
      <c r="Z417">
        <v>20383</v>
      </c>
      <c r="AA417">
        <v>1.1000000000000001</v>
      </c>
      <c r="AB417">
        <v>15</v>
      </c>
      <c r="AC417">
        <v>13</v>
      </c>
      <c r="AD417">
        <v>2</v>
      </c>
      <c r="AE417">
        <v>86.67</v>
      </c>
      <c r="AF417">
        <v>14</v>
      </c>
      <c r="AG417">
        <v>6</v>
      </c>
      <c r="AH417">
        <v>1</v>
      </c>
      <c r="AI417">
        <v>8</v>
      </c>
    </row>
    <row r="418" spans="1:35" x14ac:dyDescent="0.2">
      <c r="A418" s="102">
        <v>2313</v>
      </c>
      <c r="B418">
        <v>2127</v>
      </c>
      <c r="C418" s="106" t="s">
        <v>1387</v>
      </c>
      <c r="D418" s="106" t="s">
        <v>1224</v>
      </c>
      <c r="E418">
        <v>3240</v>
      </c>
      <c r="F418">
        <v>3280</v>
      </c>
      <c r="G418">
        <v>300</v>
      </c>
      <c r="H418" s="106" t="s">
        <v>1213</v>
      </c>
      <c r="I418">
        <v>8031</v>
      </c>
      <c r="J418" s="106" t="s">
        <v>812</v>
      </c>
      <c r="K418" s="106" t="s">
        <v>1217</v>
      </c>
      <c r="L418">
        <v>1806.5</v>
      </c>
      <c r="M418">
        <v>1783.5</v>
      </c>
      <c r="N418">
        <v>600</v>
      </c>
      <c r="O418" s="106" t="s">
        <v>1210</v>
      </c>
      <c r="P418">
        <v>0.54907737922722399</v>
      </c>
      <c r="Q418">
        <v>0.81725176991028203</v>
      </c>
      <c r="R418">
        <v>7.4578561963350096E-2</v>
      </c>
      <c r="S418">
        <v>9.8937081650221803E-2</v>
      </c>
      <c r="T418">
        <v>-0.67192487541685797</v>
      </c>
      <c r="U418">
        <v>0.67192487541685797</v>
      </c>
      <c r="V418">
        <v>0.78487425942008704</v>
      </c>
      <c r="W418">
        <v>-3.28</v>
      </c>
      <c r="X418">
        <v>8.75</v>
      </c>
      <c r="Y418">
        <v>305675</v>
      </c>
      <c r="Z418">
        <v>17981</v>
      </c>
      <c r="AA418">
        <v>1.03</v>
      </c>
      <c r="AB418">
        <v>17</v>
      </c>
      <c r="AC418">
        <v>10</v>
      </c>
      <c r="AD418">
        <v>7</v>
      </c>
      <c r="AE418">
        <v>58.82</v>
      </c>
      <c r="AF418">
        <v>10</v>
      </c>
      <c r="AG418">
        <v>7</v>
      </c>
      <c r="AH418">
        <v>5</v>
      </c>
      <c r="AI418">
        <v>5</v>
      </c>
    </row>
    <row r="419" spans="1:35" x14ac:dyDescent="0.2">
      <c r="A419" s="102">
        <v>96</v>
      </c>
      <c r="B419">
        <v>7182</v>
      </c>
      <c r="C419" s="106" t="s">
        <v>1323</v>
      </c>
      <c r="D419" s="106" t="s">
        <v>1265</v>
      </c>
      <c r="E419">
        <v>960</v>
      </c>
      <c r="F419">
        <v>964</v>
      </c>
      <c r="G419">
        <v>1100</v>
      </c>
      <c r="H419" s="106" t="s">
        <v>1210</v>
      </c>
      <c r="I419">
        <v>7976</v>
      </c>
      <c r="J419" s="106" t="s">
        <v>1260</v>
      </c>
      <c r="K419" s="106" t="s">
        <v>1233</v>
      </c>
      <c r="L419">
        <v>1495</v>
      </c>
      <c r="M419">
        <v>1488</v>
      </c>
      <c r="N419">
        <v>700</v>
      </c>
      <c r="O419" s="106" t="s">
        <v>1213</v>
      </c>
      <c r="P419">
        <v>0.94796198165351397</v>
      </c>
      <c r="Q419">
        <v>0.94898182082204097</v>
      </c>
      <c r="R419" s="15">
        <v>6.60215374482448E-4</v>
      </c>
      <c r="S419" s="15">
        <v>4.8997314080494903E-2</v>
      </c>
      <c r="T419">
        <v>2.10182878362532</v>
      </c>
      <c r="U419">
        <v>2.10182878362532</v>
      </c>
      <c r="V419">
        <v>2.0374152279981201</v>
      </c>
      <c r="W419">
        <v>3.7</v>
      </c>
      <c r="X419">
        <v>1.8</v>
      </c>
      <c r="Y419">
        <v>305565</v>
      </c>
      <c r="Z419">
        <v>17974</v>
      </c>
      <c r="AA419">
        <v>0.92</v>
      </c>
      <c r="AB419">
        <v>17</v>
      </c>
      <c r="AC419">
        <v>11</v>
      </c>
      <c r="AD419">
        <v>6</v>
      </c>
      <c r="AE419">
        <v>64.709999999999994</v>
      </c>
      <c r="AF419">
        <v>13</v>
      </c>
      <c r="AG419">
        <v>7</v>
      </c>
      <c r="AH419">
        <v>2</v>
      </c>
      <c r="AI419">
        <v>8</v>
      </c>
    </row>
    <row r="420" spans="1:35" x14ac:dyDescent="0.2">
      <c r="A420" s="102">
        <v>1269</v>
      </c>
      <c r="B420">
        <v>1833</v>
      </c>
      <c r="C420" s="106" t="s">
        <v>1628</v>
      </c>
      <c r="D420" s="106" t="s">
        <v>1220</v>
      </c>
      <c r="E420">
        <v>2638</v>
      </c>
      <c r="F420">
        <v>2624</v>
      </c>
      <c r="G420">
        <v>400</v>
      </c>
      <c r="H420" s="106" t="s">
        <v>1210</v>
      </c>
      <c r="I420">
        <v>5444</v>
      </c>
      <c r="J420" s="106" t="s">
        <v>1633</v>
      </c>
      <c r="K420" s="106" t="s">
        <v>1263</v>
      </c>
      <c r="L420">
        <v>2305</v>
      </c>
      <c r="M420">
        <v>2260</v>
      </c>
      <c r="N420">
        <v>500</v>
      </c>
      <c r="O420" s="106" t="s">
        <v>1213</v>
      </c>
      <c r="P420">
        <v>0.93457289274001198</v>
      </c>
      <c r="Q420">
        <v>0.87197411780008904</v>
      </c>
      <c r="R420">
        <v>0.42455224306324302</v>
      </c>
      <c r="S420" s="106">
        <v>3.4935250965247001E-2</v>
      </c>
      <c r="T420">
        <v>2.1820774031094001</v>
      </c>
      <c r="U420">
        <v>2.1820774031094001</v>
      </c>
      <c r="V420">
        <v>1.1004206455482</v>
      </c>
      <c r="W420">
        <v>4.12</v>
      </c>
      <c r="X420">
        <v>7.66</v>
      </c>
      <c r="Y420">
        <v>305526</v>
      </c>
      <c r="Z420">
        <v>20368</v>
      </c>
      <c r="AA420">
        <v>1.1000000000000001</v>
      </c>
      <c r="AB420">
        <v>15</v>
      </c>
      <c r="AC420">
        <v>9</v>
      </c>
      <c r="AD420">
        <v>6</v>
      </c>
      <c r="AE420">
        <v>60</v>
      </c>
      <c r="AF420">
        <v>11</v>
      </c>
      <c r="AG420">
        <v>7</v>
      </c>
      <c r="AH420">
        <v>2</v>
      </c>
      <c r="AI420">
        <v>6</v>
      </c>
    </row>
    <row r="421" spans="1:35" x14ac:dyDescent="0.2">
      <c r="A421" s="102">
        <v>989</v>
      </c>
      <c r="B421">
        <v>7278</v>
      </c>
      <c r="C421" s="106" t="s">
        <v>43</v>
      </c>
      <c r="D421" s="106" t="s">
        <v>1227</v>
      </c>
      <c r="E421">
        <v>2008</v>
      </c>
      <c r="F421">
        <v>2017</v>
      </c>
      <c r="G421">
        <v>500</v>
      </c>
      <c r="H421" s="106" t="s">
        <v>1210</v>
      </c>
      <c r="I421">
        <v>7762</v>
      </c>
      <c r="J421" s="106" t="s">
        <v>1412</v>
      </c>
      <c r="K421" s="106" t="s">
        <v>1219</v>
      </c>
      <c r="L421">
        <v>430</v>
      </c>
      <c r="M421">
        <v>427</v>
      </c>
      <c r="N421">
        <v>2400</v>
      </c>
      <c r="O421" s="106" t="s">
        <v>1213</v>
      </c>
      <c r="P421">
        <v>0.95073899400606798</v>
      </c>
      <c r="Q421">
        <v>0.88605773491571904</v>
      </c>
      <c r="R421" s="15">
        <v>8.5815169125544696E-2</v>
      </c>
      <c r="S421">
        <v>7.5259103488917803E-3</v>
      </c>
      <c r="T421">
        <v>2.93528676137386</v>
      </c>
      <c r="U421">
        <v>2.93528676137386</v>
      </c>
      <c r="V421">
        <v>2.2597570557836502</v>
      </c>
      <c r="W421">
        <v>11.06</v>
      </c>
      <c r="X421">
        <v>1.62</v>
      </c>
      <c r="Y421">
        <v>304494</v>
      </c>
      <c r="Z421">
        <v>17911</v>
      </c>
      <c r="AA421">
        <v>0.98</v>
      </c>
      <c r="AB421">
        <v>17</v>
      </c>
      <c r="AC421">
        <v>10</v>
      </c>
      <c r="AD421">
        <v>7</v>
      </c>
      <c r="AE421">
        <v>58.82</v>
      </c>
      <c r="AF421">
        <v>13</v>
      </c>
      <c r="AG421">
        <v>7</v>
      </c>
      <c r="AH421">
        <v>1</v>
      </c>
      <c r="AI421">
        <v>9</v>
      </c>
    </row>
    <row r="422" spans="1:35" x14ac:dyDescent="0.2">
      <c r="A422" s="102">
        <v>2543</v>
      </c>
      <c r="B422">
        <v>4540</v>
      </c>
      <c r="C422" s="106" t="s">
        <v>1612</v>
      </c>
      <c r="D422" s="106" t="s">
        <v>1232</v>
      </c>
      <c r="E422">
        <v>2519</v>
      </c>
      <c r="F422">
        <v>2516</v>
      </c>
      <c r="G422">
        <v>400</v>
      </c>
      <c r="H422" s="106" t="s">
        <v>1213</v>
      </c>
      <c r="I422">
        <v>6301</v>
      </c>
      <c r="J422" s="106" t="s">
        <v>53</v>
      </c>
      <c r="K422" s="106" t="s">
        <v>1222</v>
      </c>
      <c r="L422">
        <v>2178</v>
      </c>
      <c r="M422">
        <v>2182.5</v>
      </c>
      <c r="N422">
        <v>500</v>
      </c>
      <c r="O422" s="106" t="s">
        <v>1210</v>
      </c>
      <c r="P422">
        <v>0.91923841496899406</v>
      </c>
      <c r="Q422">
        <v>0.80532815993162998</v>
      </c>
      <c r="R422">
        <v>6.3921906444780005E-2</v>
      </c>
      <c r="S422" s="106">
        <v>7.7903341364165393E-2</v>
      </c>
      <c r="T422">
        <v>-2.1305184176310301</v>
      </c>
      <c r="U422">
        <v>2.1305184176310301</v>
      </c>
      <c r="V422">
        <v>1.7175871429921501</v>
      </c>
      <c r="W422">
        <v>-5.78</v>
      </c>
      <c r="X422">
        <v>8.43</v>
      </c>
      <c r="Y422">
        <v>304409</v>
      </c>
      <c r="Z422">
        <v>43487</v>
      </c>
      <c r="AA422">
        <v>2.35</v>
      </c>
      <c r="AB422">
        <v>7</v>
      </c>
      <c r="AC422">
        <v>6</v>
      </c>
      <c r="AD422">
        <v>1</v>
      </c>
      <c r="AE422">
        <v>85.71</v>
      </c>
      <c r="AF422">
        <v>11</v>
      </c>
      <c r="AG422">
        <v>5</v>
      </c>
      <c r="AH422">
        <v>0</v>
      </c>
      <c r="AI422">
        <v>2</v>
      </c>
    </row>
    <row r="423" spans="1:35" x14ac:dyDescent="0.2">
      <c r="A423" s="102">
        <v>2284</v>
      </c>
      <c r="B423">
        <v>3405</v>
      </c>
      <c r="C423" s="106" t="s">
        <v>1851</v>
      </c>
      <c r="D423" s="106" t="s">
        <v>1234</v>
      </c>
      <c r="E423">
        <v>1121</v>
      </c>
      <c r="F423">
        <v>1124</v>
      </c>
      <c r="G423">
        <v>900</v>
      </c>
      <c r="H423" s="106" t="s">
        <v>1213</v>
      </c>
      <c r="I423">
        <v>4095</v>
      </c>
      <c r="J423" s="106" t="s">
        <v>1863</v>
      </c>
      <c r="K423" s="106" t="s">
        <v>1234</v>
      </c>
      <c r="L423">
        <v>980</v>
      </c>
      <c r="M423">
        <v>994</v>
      </c>
      <c r="N423">
        <v>1000</v>
      </c>
      <c r="O423" s="106" t="s">
        <v>1210</v>
      </c>
      <c r="P423">
        <v>0.91376221776893396</v>
      </c>
      <c r="Q423">
        <v>0.81821812780984804</v>
      </c>
      <c r="R423" s="15">
        <v>3.58737696625804E-2</v>
      </c>
      <c r="S423">
        <v>6.5247638818060005E-2</v>
      </c>
      <c r="T423">
        <v>-0.41151649335259</v>
      </c>
      <c r="U423">
        <v>0.41151649335259</v>
      </c>
      <c r="V423">
        <v>0.421701805870415</v>
      </c>
      <c r="W423">
        <v>-0.97</v>
      </c>
      <c r="X423">
        <v>1.74</v>
      </c>
      <c r="Y423">
        <v>303550</v>
      </c>
      <c r="Z423">
        <v>15976</v>
      </c>
      <c r="AA423">
        <v>0.81</v>
      </c>
      <c r="AB423">
        <v>19</v>
      </c>
      <c r="AC423">
        <v>12</v>
      </c>
      <c r="AD423">
        <v>7</v>
      </c>
      <c r="AE423">
        <v>63.16</v>
      </c>
      <c r="AF423">
        <v>13</v>
      </c>
      <c r="AG423">
        <v>6</v>
      </c>
      <c r="AH423">
        <v>1</v>
      </c>
      <c r="AI423">
        <v>12</v>
      </c>
    </row>
    <row r="424" spans="1:35" x14ac:dyDescent="0.2">
      <c r="A424" s="102">
        <v>1770</v>
      </c>
      <c r="B424">
        <v>4919</v>
      </c>
      <c r="C424" s="106" t="s">
        <v>679</v>
      </c>
      <c r="D424" s="106" t="s">
        <v>1234</v>
      </c>
      <c r="E424">
        <v>5440</v>
      </c>
      <c r="F424">
        <v>5210</v>
      </c>
      <c r="G424">
        <v>200</v>
      </c>
      <c r="H424" s="106" t="s">
        <v>1210</v>
      </c>
      <c r="I424">
        <v>7747</v>
      </c>
      <c r="J424" s="106" t="s">
        <v>2130</v>
      </c>
      <c r="K424" s="106" t="s">
        <v>1219</v>
      </c>
      <c r="L424">
        <v>2632</v>
      </c>
      <c r="M424">
        <v>2586</v>
      </c>
      <c r="N424">
        <v>400</v>
      </c>
      <c r="O424" s="106" t="s">
        <v>1213</v>
      </c>
      <c r="P424">
        <v>0.69585744625812795</v>
      </c>
      <c r="Q424">
        <v>0.845769290980383</v>
      </c>
      <c r="R424">
        <v>2.23082114359125E-3</v>
      </c>
      <c r="S424">
        <v>2.9950789673206198E-3</v>
      </c>
      <c r="T424">
        <v>0.54523547228431501</v>
      </c>
      <c r="U424">
        <v>0.54523547228431501</v>
      </c>
      <c r="V424">
        <v>1.4013052933816601</v>
      </c>
      <c r="W424">
        <v>2.21</v>
      </c>
      <c r="X424">
        <v>0.73</v>
      </c>
      <c r="Y424">
        <v>303469</v>
      </c>
      <c r="Z424">
        <v>21676</v>
      </c>
      <c r="AA424">
        <v>1.56</v>
      </c>
      <c r="AB424">
        <v>14</v>
      </c>
      <c r="AC424">
        <v>10</v>
      </c>
      <c r="AD424">
        <v>4</v>
      </c>
      <c r="AE424">
        <v>71.430000000000007</v>
      </c>
      <c r="AF424">
        <v>8</v>
      </c>
      <c r="AG424">
        <v>9</v>
      </c>
      <c r="AH424">
        <v>4</v>
      </c>
      <c r="AI424">
        <v>1</v>
      </c>
    </row>
    <row r="425" spans="1:35" x14ac:dyDescent="0.2">
      <c r="A425" s="102">
        <v>1731</v>
      </c>
      <c r="B425">
        <v>4681</v>
      </c>
      <c r="C425" s="106" t="s">
        <v>1026</v>
      </c>
      <c r="D425" s="106" t="s">
        <v>1224</v>
      </c>
      <c r="E425">
        <v>1440</v>
      </c>
      <c r="F425">
        <v>1426</v>
      </c>
      <c r="G425">
        <v>700</v>
      </c>
      <c r="H425" s="106" t="s">
        <v>1213</v>
      </c>
      <c r="I425">
        <v>9715</v>
      </c>
      <c r="J425" s="106" t="s">
        <v>1532</v>
      </c>
      <c r="K425" s="106" t="s">
        <v>1224</v>
      </c>
      <c r="L425">
        <v>2406</v>
      </c>
      <c r="M425">
        <v>2371</v>
      </c>
      <c r="N425">
        <v>400</v>
      </c>
      <c r="O425" s="106" t="s">
        <v>1210</v>
      </c>
      <c r="P425">
        <v>0.93776007497397695</v>
      </c>
      <c r="Q425">
        <v>0.84729877151744204</v>
      </c>
      <c r="R425">
        <v>4.4802394763253803E-2</v>
      </c>
      <c r="S425">
        <v>4.1408630266835198E-3</v>
      </c>
      <c r="T425">
        <v>-1.45678547704048</v>
      </c>
      <c r="U425">
        <v>1.45678547704048</v>
      </c>
      <c r="V425">
        <v>2.0889487854457802</v>
      </c>
      <c r="W425">
        <v>-3.79</v>
      </c>
      <c r="X425">
        <v>5.25</v>
      </c>
      <c r="Y425">
        <v>303389</v>
      </c>
      <c r="Z425">
        <v>30339</v>
      </c>
      <c r="AA425">
        <v>1.48</v>
      </c>
      <c r="AB425">
        <v>10</v>
      </c>
      <c r="AC425">
        <v>8</v>
      </c>
      <c r="AD425">
        <v>2</v>
      </c>
      <c r="AE425">
        <v>80</v>
      </c>
      <c r="AF425">
        <v>10</v>
      </c>
      <c r="AG425">
        <v>7</v>
      </c>
      <c r="AH425">
        <v>1</v>
      </c>
      <c r="AI425">
        <v>2</v>
      </c>
    </row>
    <row r="426" spans="1:35" x14ac:dyDescent="0.2">
      <c r="A426" s="102">
        <v>393</v>
      </c>
      <c r="B426">
        <v>1332</v>
      </c>
      <c r="C426" s="106" t="s">
        <v>1600</v>
      </c>
      <c r="D426" s="106" t="s">
        <v>1326</v>
      </c>
      <c r="E426">
        <v>514</v>
      </c>
      <c r="F426">
        <v>511</v>
      </c>
      <c r="G426">
        <v>1300</v>
      </c>
      <c r="H426" s="106" t="s">
        <v>1213</v>
      </c>
      <c r="I426">
        <v>4581</v>
      </c>
      <c r="J426" s="106" t="s">
        <v>1627</v>
      </c>
      <c r="K426" s="106" t="s">
        <v>1232</v>
      </c>
      <c r="L426">
        <v>6610</v>
      </c>
      <c r="M426">
        <v>6690</v>
      </c>
      <c r="N426">
        <v>100</v>
      </c>
      <c r="O426" s="106" t="s">
        <v>1210</v>
      </c>
      <c r="P426">
        <v>0.73467852910936304</v>
      </c>
      <c r="Q426">
        <v>0.91854801042325296</v>
      </c>
      <c r="R426" s="15">
        <v>0.13371100527784199</v>
      </c>
      <c r="S426" s="106">
        <v>1.38771478730388E-2</v>
      </c>
      <c r="T426">
        <v>-0.84750669457581895</v>
      </c>
      <c r="U426">
        <v>0.84750669457581895</v>
      </c>
      <c r="V426">
        <v>0.10588087538636699</v>
      </c>
      <c r="W426">
        <v>-3.51</v>
      </c>
      <c r="X426">
        <v>0.7</v>
      </c>
      <c r="Y426">
        <v>303362</v>
      </c>
      <c r="Z426">
        <v>18960</v>
      </c>
      <c r="AA426">
        <v>1.21</v>
      </c>
      <c r="AB426">
        <v>16</v>
      </c>
      <c r="AC426">
        <v>12</v>
      </c>
      <c r="AD426">
        <v>4</v>
      </c>
      <c r="AE426">
        <v>75</v>
      </c>
      <c r="AF426">
        <v>9</v>
      </c>
      <c r="AG426">
        <v>9</v>
      </c>
      <c r="AH426">
        <v>3</v>
      </c>
      <c r="AI426">
        <v>4</v>
      </c>
    </row>
    <row r="427" spans="1:35" x14ac:dyDescent="0.2">
      <c r="A427" s="102">
        <v>2141</v>
      </c>
      <c r="B427">
        <v>3087</v>
      </c>
      <c r="C427" s="106" t="s">
        <v>1473</v>
      </c>
      <c r="D427" s="106" t="s">
        <v>1235</v>
      </c>
      <c r="E427">
        <v>1821</v>
      </c>
      <c r="F427">
        <v>1813</v>
      </c>
      <c r="G427">
        <v>600</v>
      </c>
      <c r="H427" s="106" t="s">
        <v>1210</v>
      </c>
      <c r="I427">
        <v>4634</v>
      </c>
      <c r="J427" s="106" t="s">
        <v>63</v>
      </c>
      <c r="K427" s="106" t="s">
        <v>1234</v>
      </c>
      <c r="L427">
        <v>2138</v>
      </c>
      <c r="M427">
        <v>2101</v>
      </c>
      <c r="N427">
        <v>500</v>
      </c>
      <c r="O427" s="106" t="s">
        <v>1213</v>
      </c>
      <c r="P427">
        <v>0.92779296752276497</v>
      </c>
      <c r="Q427">
        <v>0.82555829918064105</v>
      </c>
      <c r="R427" s="15">
        <v>2.2569445063966E-2</v>
      </c>
      <c r="S427">
        <v>5.8455373052359802E-2</v>
      </c>
      <c r="T427">
        <v>1.7515967281276901</v>
      </c>
      <c r="U427">
        <v>1.7515967281276901</v>
      </c>
      <c r="V427">
        <v>1.9154154577514</v>
      </c>
      <c r="W427">
        <v>4.13</v>
      </c>
      <c r="X427">
        <v>3.55</v>
      </c>
      <c r="Y427">
        <v>303258</v>
      </c>
      <c r="Z427">
        <v>20217</v>
      </c>
      <c r="AA427">
        <v>1.02</v>
      </c>
      <c r="AB427">
        <v>15</v>
      </c>
      <c r="AC427">
        <v>11</v>
      </c>
      <c r="AD427">
        <v>4</v>
      </c>
      <c r="AE427">
        <v>73.33</v>
      </c>
      <c r="AF427">
        <v>13</v>
      </c>
      <c r="AG427">
        <v>7</v>
      </c>
      <c r="AH427">
        <v>0</v>
      </c>
      <c r="AI427">
        <v>8</v>
      </c>
    </row>
    <row r="428" spans="1:35" x14ac:dyDescent="0.2">
      <c r="A428" s="102">
        <v>1919</v>
      </c>
      <c r="B428">
        <v>4917</v>
      </c>
      <c r="C428" s="106" t="s">
        <v>1534</v>
      </c>
      <c r="D428" s="106" t="s">
        <v>1234</v>
      </c>
      <c r="E428">
        <v>2338</v>
      </c>
      <c r="F428">
        <v>2306</v>
      </c>
      <c r="G428">
        <v>400</v>
      </c>
      <c r="H428" s="106" t="s">
        <v>1213</v>
      </c>
      <c r="I428">
        <v>8385</v>
      </c>
      <c r="J428" s="106" t="s">
        <v>865</v>
      </c>
      <c r="K428" s="106" t="s">
        <v>1265</v>
      </c>
      <c r="L428">
        <v>485</v>
      </c>
      <c r="M428">
        <v>488</v>
      </c>
      <c r="N428">
        <v>1900</v>
      </c>
      <c r="O428" s="106" t="s">
        <v>1210</v>
      </c>
      <c r="P428">
        <v>0.87891369718354495</v>
      </c>
      <c r="Q428">
        <v>0.83813659121058703</v>
      </c>
      <c r="R428">
        <v>0.35673320470499997</v>
      </c>
      <c r="S428" s="15">
        <v>3.0514903491548301E-3</v>
      </c>
      <c r="T428">
        <v>-0.84169444909879498</v>
      </c>
      <c r="U428">
        <v>0.84169444909879498</v>
      </c>
      <c r="V428">
        <v>0.28374312957742398</v>
      </c>
      <c r="W428">
        <v>-2.98</v>
      </c>
      <c r="X428">
        <v>0.52</v>
      </c>
      <c r="Y428">
        <v>302051</v>
      </c>
      <c r="Z428">
        <v>20137</v>
      </c>
      <c r="AA428">
        <v>1.1399999999999999</v>
      </c>
      <c r="AB428">
        <v>15</v>
      </c>
      <c r="AC428">
        <v>10</v>
      </c>
      <c r="AD428">
        <v>5</v>
      </c>
      <c r="AE428">
        <v>66.67</v>
      </c>
      <c r="AF428">
        <v>13</v>
      </c>
      <c r="AG428">
        <v>8</v>
      </c>
      <c r="AH428">
        <v>3</v>
      </c>
      <c r="AI428">
        <v>4</v>
      </c>
    </row>
    <row r="429" spans="1:35" x14ac:dyDescent="0.2">
      <c r="A429" s="102">
        <v>895</v>
      </c>
      <c r="B429">
        <v>6457</v>
      </c>
      <c r="C429" s="106" t="s">
        <v>1526</v>
      </c>
      <c r="D429" s="106" t="s">
        <v>1222</v>
      </c>
      <c r="E429">
        <v>2901</v>
      </c>
      <c r="F429">
        <v>2874</v>
      </c>
      <c r="G429">
        <v>300</v>
      </c>
      <c r="H429" s="106" t="s">
        <v>1210</v>
      </c>
      <c r="I429">
        <v>9715</v>
      </c>
      <c r="J429" s="106" t="s">
        <v>1532</v>
      </c>
      <c r="K429" s="106" t="s">
        <v>1224</v>
      </c>
      <c r="L429">
        <v>2406</v>
      </c>
      <c r="M429">
        <v>2371</v>
      </c>
      <c r="N429">
        <v>400</v>
      </c>
      <c r="O429" s="106" t="s">
        <v>1213</v>
      </c>
      <c r="P429">
        <v>0.83099955925015301</v>
      </c>
      <c r="Q429">
        <v>0.89168425924411998</v>
      </c>
      <c r="R429">
        <v>6.6009653990297304E-2</v>
      </c>
      <c r="S429" s="15">
        <v>4.7766072593047899E-3</v>
      </c>
      <c r="T429">
        <v>2.3073264717872801</v>
      </c>
      <c r="U429">
        <v>2.3073264717872801</v>
      </c>
      <c r="V429">
        <v>2.1309725019942101</v>
      </c>
      <c r="W429">
        <v>5.54</v>
      </c>
      <c r="X429">
        <v>10</v>
      </c>
      <c r="Y429">
        <v>301470</v>
      </c>
      <c r="Z429">
        <v>30147</v>
      </c>
      <c r="AA429">
        <v>1.6</v>
      </c>
      <c r="AB429">
        <v>10</v>
      </c>
      <c r="AC429">
        <v>8</v>
      </c>
      <c r="AD429">
        <v>2</v>
      </c>
      <c r="AE429">
        <v>80</v>
      </c>
      <c r="AF429">
        <v>10</v>
      </c>
      <c r="AG429">
        <v>6</v>
      </c>
      <c r="AH429">
        <v>2</v>
      </c>
      <c r="AI429">
        <v>2</v>
      </c>
    </row>
    <row r="430" spans="1:35" x14ac:dyDescent="0.2">
      <c r="A430" s="102">
        <v>2077</v>
      </c>
      <c r="B430">
        <v>2503</v>
      </c>
      <c r="C430" s="106" t="s">
        <v>1981</v>
      </c>
      <c r="D430" s="106" t="s">
        <v>1237</v>
      </c>
      <c r="E430">
        <v>2109</v>
      </c>
      <c r="F430">
        <v>2075</v>
      </c>
      <c r="G430">
        <v>400</v>
      </c>
      <c r="H430" s="106" t="s">
        <v>1213</v>
      </c>
      <c r="I430">
        <v>3593</v>
      </c>
      <c r="J430" s="106" t="s">
        <v>1985</v>
      </c>
      <c r="K430" s="106" t="s">
        <v>1480</v>
      </c>
      <c r="L430">
        <v>3125</v>
      </c>
      <c r="M430">
        <v>3085</v>
      </c>
      <c r="N430">
        <v>300</v>
      </c>
      <c r="O430" s="106" t="s">
        <v>1210</v>
      </c>
      <c r="P430">
        <v>0.724373620480258</v>
      </c>
      <c r="Q430">
        <v>0.82949488958022399</v>
      </c>
      <c r="R430" s="15">
        <v>8.6216863561224302E-6</v>
      </c>
      <c r="S430">
        <v>1.7070739261081599E-4</v>
      </c>
      <c r="T430">
        <v>-0.33436584265799502</v>
      </c>
      <c r="U430">
        <v>0.33436584265799502</v>
      </c>
      <c r="V430">
        <v>1.7968872425581001E-2</v>
      </c>
      <c r="W430">
        <v>-1.08</v>
      </c>
      <c r="X430">
        <v>10.32</v>
      </c>
      <c r="Y430">
        <v>300488</v>
      </c>
      <c r="Z430">
        <v>16694</v>
      </c>
      <c r="AA430">
        <v>0.92</v>
      </c>
      <c r="AB430">
        <v>18</v>
      </c>
      <c r="AC430">
        <v>11</v>
      </c>
      <c r="AD430">
        <v>7</v>
      </c>
      <c r="AE430">
        <v>61.11</v>
      </c>
      <c r="AF430">
        <v>12</v>
      </c>
      <c r="AG430">
        <v>9</v>
      </c>
      <c r="AH430">
        <v>3</v>
      </c>
      <c r="AI430">
        <v>6</v>
      </c>
    </row>
    <row r="431" spans="1:35" x14ac:dyDescent="0.2">
      <c r="A431" s="102">
        <v>154</v>
      </c>
      <c r="B431">
        <v>8593</v>
      </c>
      <c r="C431" s="106" t="s">
        <v>221</v>
      </c>
      <c r="D431" s="106" t="s">
        <v>1216</v>
      </c>
      <c r="E431">
        <v>619</v>
      </c>
      <c r="F431">
        <v>617</v>
      </c>
      <c r="G431">
        <v>1700</v>
      </c>
      <c r="H431" s="106" t="s">
        <v>1210</v>
      </c>
      <c r="I431">
        <v>8804</v>
      </c>
      <c r="J431" s="106" t="s">
        <v>882</v>
      </c>
      <c r="K431" s="106" t="s">
        <v>1231</v>
      </c>
      <c r="L431">
        <v>1510</v>
      </c>
      <c r="M431">
        <v>1473</v>
      </c>
      <c r="N431">
        <v>700</v>
      </c>
      <c r="O431" s="106" t="s">
        <v>1213</v>
      </c>
      <c r="P431">
        <v>0.57403253071343596</v>
      </c>
      <c r="Q431">
        <v>0.93970415346148595</v>
      </c>
      <c r="R431">
        <v>4.2738426021736498E-2</v>
      </c>
      <c r="S431">
        <v>2.9424098046250902E-2</v>
      </c>
      <c r="T431">
        <v>0.107896122328717</v>
      </c>
      <c r="U431">
        <v>0.107896122328717</v>
      </c>
      <c r="V431">
        <v>0.103066990407034</v>
      </c>
      <c r="W431">
        <v>0.54</v>
      </c>
      <c r="X431">
        <v>1.73</v>
      </c>
      <c r="Y431">
        <v>300102</v>
      </c>
      <c r="Z431">
        <v>16672</v>
      </c>
      <c r="AA431">
        <v>0.88</v>
      </c>
      <c r="AB431">
        <v>18</v>
      </c>
      <c r="AC431">
        <v>11</v>
      </c>
      <c r="AD431">
        <v>7</v>
      </c>
      <c r="AE431">
        <v>61.11</v>
      </c>
      <c r="AF431">
        <v>12</v>
      </c>
      <c r="AG431">
        <v>7</v>
      </c>
      <c r="AH431">
        <v>3</v>
      </c>
      <c r="AI431">
        <v>8</v>
      </c>
    </row>
    <row r="432" spans="1:35" x14ac:dyDescent="0.2">
      <c r="A432" s="102">
        <v>1544</v>
      </c>
      <c r="B432">
        <v>1332</v>
      </c>
      <c r="C432" t="s">
        <v>1600</v>
      </c>
      <c r="D432" t="s">
        <v>1326</v>
      </c>
      <c r="E432">
        <v>514</v>
      </c>
      <c r="F432">
        <v>511</v>
      </c>
      <c r="G432">
        <v>1700</v>
      </c>
      <c r="H432" t="s">
        <v>1213</v>
      </c>
      <c r="I432">
        <v>2206</v>
      </c>
      <c r="J432" t="s">
        <v>578</v>
      </c>
      <c r="K432" t="s">
        <v>1237</v>
      </c>
      <c r="L432">
        <v>4400</v>
      </c>
      <c r="M432">
        <v>4445</v>
      </c>
      <c r="N432">
        <v>200</v>
      </c>
      <c r="O432" t="s">
        <v>1210</v>
      </c>
      <c r="P432">
        <v>0.85221868826111202</v>
      </c>
      <c r="Q432">
        <v>0.85680022427829305</v>
      </c>
      <c r="R432" s="15">
        <v>2.0201857190975601E-4</v>
      </c>
      <c r="S432">
        <v>9.0783117566216001E-2</v>
      </c>
      <c r="T432">
        <v>-3.5163448650270199</v>
      </c>
      <c r="U432">
        <v>3.5163448650270199</v>
      </c>
      <c r="V432">
        <v>2.33101638953501</v>
      </c>
      <c r="W432">
        <v>-11.04</v>
      </c>
      <c r="X432">
        <v>2.2799999999999998</v>
      </c>
      <c r="Y432">
        <v>299783</v>
      </c>
      <c r="Z432">
        <v>17634</v>
      </c>
      <c r="AA432">
        <v>1.08</v>
      </c>
      <c r="AB432">
        <v>17</v>
      </c>
      <c r="AC432">
        <v>11</v>
      </c>
      <c r="AD432">
        <v>6</v>
      </c>
      <c r="AE432">
        <v>64.709999999999994</v>
      </c>
      <c r="AF432">
        <v>12</v>
      </c>
      <c r="AG432">
        <v>7</v>
      </c>
      <c r="AH432">
        <v>2</v>
      </c>
      <c r="AI432">
        <v>8</v>
      </c>
    </row>
    <row r="433" spans="1:35" x14ac:dyDescent="0.2">
      <c r="A433" s="102">
        <v>203</v>
      </c>
      <c r="B433">
        <v>6098</v>
      </c>
      <c r="C433" t="s">
        <v>236</v>
      </c>
      <c r="D433" t="s">
        <v>1224</v>
      </c>
      <c r="E433">
        <v>3874</v>
      </c>
      <c r="F433">
        <v>3758</v>
      </c>
      <c r="G433">
        <v>300</v>
      </c>
      <c r="H433" t="s">
        <v>1213</v>
      </c>
      <c r="I433">
        <v>9746</v>
      </c>
      <c r="J433" t="s">
        <v>1410</v>
      </c>
      <c r="K433" t="s">
        <v>1212</v>
      </c>
      <c r="L433">
        <v>4850</v>
      </c>
      <c r="M433">
        <v>4890</v>
      </c>
      <c r="N433">
        <v>200</v>
      </c>
      <c r="O433" t="s">
        <v>1210</v>
      </c>
      <c r="P433">
        <v>0.75786309501315896</v>
      </c>
      <c r="Q433">
        <v>0.93523916366270199</v>
      </c>
      <c r="R433">
        <v>0.26865143342041198</v>
      </c>
      <c r="S433">
        <v>1.1099957004938999E-2</v>
      </c>
      <c r="T433">
        <v>-1.0636995280855901</v>
      </c>
      <c r="U433">
        <v>1.0636995280855901</v>
      </c>
      <c r="V433">
        <v>0.85833612065381004</v>
      </c>
      <c r="W433">
        <v>-3.4</v>
      </c>
      <c r="X433">
        <v>15.28</v>
      </c>
      <c r="Y433">
        <v>299716</v>
      </c>
      <c r="Z433">
        <v>21408</v>
      </c>
      <c r="AA433">
        <v>1.25</v>
      </c>
      <c r="AB433">
        <v>14</v>
      </c>
      <c r="AC433">
        <v>10</v>
      </c>
      <c r="AD433">
        <v>4</v>
      </c>
      <c r="AE433">
        <v>71.430000000000007</v>
      </c>
      <c r="AF433">
        <v>9</v>
      </c>
      <c r="AG433">
        <v>7</v>
      </c>
      <c r="AH433">
        <v>2</v>
      </c>
      <c r="AI433">
        <v>5</v>
      </c>
    </row>
    <row r="434" spans="1:35" x14ac:dyDescent="0.2">
      <c r="A434" s="102">
        <v>973</v>
      </c>
      <c r="B434">
        <v>4005</v>
      </c>
      <c r="C434" t="s">
        <v>1445</v>
      </c>
      <c r="D434" t="s">
        <v>1234</v>
      </c>
      <c r="E434">
        <v>398</v>
      </c>
      <c r="F434">
        <v>393</v>
      </c>
      <c r="G434">
        <v>2300</v>
      </c>
      <c r="H434" t="s">
        <v>1210</v>
      </c>
      <c r="I434">
        <v>8078</v>
      </c>
      <c r="J434" t="s">
        <v>1621</v>
      </c>
      <c r="K434" t="s">
        <v>1217</v>
      </c>
      <c r="L434">
        <v>2221</v>
      </c>
      <c r="M434">
        <v>2215</v>
      </c>
      <c r="N434">
        <v>400</v>
      </c>
      <c r="O434" t="s">
        <v>1213</v>
      </c>
      <c r="P434">
        <v>0.95241066153183895</v>
      </c>
      <c r="Q434">
        <v>0.88670359762364304</v>
      </c>
      <c r="R434">
        <v>2.91377913775192E-2</v>
      </c>
      <c r="S434" s="15">
        <v>2.1096082929283602E-3</v>
      </c>
      <c r="T434">
        <v>0.368772574617167</v>
      </c>
      <c r="U434">
        <v>0.368772574617167</v>
      </c>
      <c r="V434">
        <v>0.74885316610718899</v>
      </c>
      <c r="W434">
        <v>1.07</v>
      </c>
      <c r="X434">
        <v>2.02</v>
      </c>
      <c r="Y434">
        <v>299421</v>
      </c>
      <c r="Z434">
        <v>14971</v>
      </c>
      <c r="AA434">
        <v>0.74</v>
      </c>
      <c r="AB434">
        <v>20</v>
      </c>
      <c r="AC434">
        <v>13</v>
      </c>
      <c r="AD434">
        <v>7</v>
      </c>
      <c r="AE434">
        <v>65</v>
      </c>
      <c r="AF434">
        <v>13</v>
      </c>
      <c r="AG434">
        <v>7</v>
      </c>
      <c r="AH434">
        <v>4</v>
      </c>
      <c r="AI434">
        <v>9</v>
      </c>
    </row>
    <row r="435" spans="1:35" x14ac:dyDescent="0.2">
      <c r="A435" s="102">
        <v>2002</v>
      </c>
      <c r="B435">
        <v>3407</v>
      </c>
      <c r="C435" t="s">
        <v>1335</v>
      </c>
      <c r="D435" t="s">
        <v>1234</v>
      </c>
      <c r="E435">
        <v>930</v>
      </c>
      <c r="F435">
        <v>900.7</v>
      </c>
      <c r="G435">
        <v>1000</v>
      </c>
      <c r="H435" t="s">
        <v>1213</v>
      </c>
      <c r="I435">
        <v>4917</v>
      </c>
      <c r="J435" t="s">
        <v>1534</v>
      </c>
      <c r="K435" t="s">
        <v>1234</v>
      </c>
      <c r="L435">
        <v>2338</v>
      </c>
      <c r="M435">
        <v>2306</v>
      </c>
      <c r="N435">
        <v>400</v>
      </c>
      <c r="O435" t="s">
        <v>1210</v>
      </c>
      <c r="P435">
        <v>0.89847795265757402</v>
      </c>
      <c r="Q435">
        <v>0.83328016914707603</v>
      </c>
      <c r="R435" s="106">
        <v>0.162632678864637</v>
      </c>
      <c r="S435" s="106">
        <v>1.12356482770062E-2</v>
      </c>
      <c r="T435">
        <v>-1.50053641101766</v>
      </c>
      <c r="U435">
        <v>1.50053641101766</v>
      </c>
      <c r="V435">
        <v>1.0059241063586699</v>
      </c>
      <c r="W435">
        <v>-5.38</v>
      </c>
      <c r="X435">
        <v>2.35</v>
      </c>
      <c r="Y435">
        <v>299158</v>
      </c>
      <c r="Z435">
        <v>16620</v>
      </c>
      <c r="AA435">
        <v>0.83</v>
      </c>
      <c r="AB435">
        <v>18</v>
      </c>
      <c r="AC435">
        <v>9</v>
      </c>
      <c r="AD435">
        <v>9</v>
      </c>
      <c r="AE435">
        <v>50</v>
      </c>
      <c r="AF435">
        <v>12</v>
      </c>
      <c r="AG435">
        <v>7</v>
      </c>
      <c r="AH435">
        <v>2</v>
      </c>
      <c r="AI435">
        <v>9</v>
      </c>
    </row>
    <row r="436" spans="1:35" x14ac:dyDescent="0.2">
      <c r="A436" s="102">
        <v>304</v>
      </c>
      <c r="B436">
        <v>1893</v>
      </c>
      <c r="C436" t="s">
        <v>1599</v>
      </c>
      <c r="D436" t="s">
        <v>1220</v>
      </c>
      <c r="E436">
        <v>580</v>
      </c>
      <c r="F436">
        <v>575</v>
      </c>
      <c r="G436">
        <v>1800</v>
      </c>
      <c r="H436" t="s">
        <v>1213</v>
      </c>
      <c r="I436">
        <v>9989</v>
      </c>
      <c r="J436" t="s">
        <v>1986</v>
      </c>
      <c r="K436" t="s">
        <v>1235</v>
      </c>
      <c r="L436">
        <v>3175</v>
      </c>
      <c r="M436">
        <v>3375</v>
      </c>
      <c r="N436">
        <v>300</v>
      </c>
      <c r="O436" t="s">
        <v>1210</v>
      </c>
      <c r="P436">
        <v>0.55422982325655401</v>
      </c>
      <c r="Q436">
        <v>0.92620891092203605</v>
      </c>
      <c r="R436">
        <v>0.34110218727008201</v>
      </c>
      <c r="S436">
        <v>6.4250473325071999E-2</v>
      </c>
      <c r="T436">
        <v>-0.50772382238534997</v>
      </c>
      <c r="U436">
        <v>0.50772382238534997</v>
      </c>
      <c r="V436">
        <v>1.04497524369824</v>
      </c>
      <c r="W436">
        <v>-3.04</v>
      </c>
      <c r="X436">
        <v>2.2200000000000002</v>
      </c>
      <c r="Y436">
        <v>299077</v>
      </c>
      <c r="Z436">
        <v>17593</v>
      </c>
      <c r="AA436">
        <v>0.94</v>
      </c>
      <c r="AB436">
        <v>17</v>
      </c>
      <c r="AC436">
        <v>12</v>
      </c>
      <c r="AD436">
        <v>5</v>
      </c>
      <c r="AE436">
        <v>70.59</v>
      </c>
      <c r="AF436">
        <v>13</v>
      </c>
      <c r="AG436">
        <v>8</v>
      </c>
      <c r="AH436">
        <v>3</v>
      </c>
      <c r="AI436">
        <v>6</v>
      </c>
    </row>
    <row r="437" spans="1:35" x14ac:dyDescent="0.2">
      <c r="A437" s="102">
        <v>313</v>
      </c>
      <c r="B437">
        <v>2914</v>
      </c>
      <c r="C437" t="s">
        <v>1357</v>
      </c>
      <c r="D437" t="s">
        <v>1237</v>
      </c>
      <c r="E437">
        <v>2160</v>
      </c>
      <c r="F437">
        <v>2144</v>
      </c>
      <c r="G437">
        <v>500</v>
      </c>
      <c r="H437" t="s">
        <v>1210</v>
      </c>
      <c r="I437">
        <v>5233</v>
      </c>
      <c r="J437" t="s">
        <v>1405</v>
      </c>
      <c r="K437" t="s">
        <v>1209</v>
      </c>
      <c r="L437">
        <v>2655</v>
      </c>
      <c r="M437">
        <v>2663</v>
      </c>
      <c r="N437">
        <v>400</v>
      </c>
      <c r="O437" t="s">
        <v>1213</v>
      </c>
      <c r="P437">
        <v>0.92967704515892002</v>
      </c>
      <c r="Q437">
        <v>0.92541360613472501</v>
      </c>
      <c r="R437">
        <v>1.91176269677539E-2</v>
      </c>
      <c r="S437">
        <v>2.5785190599744E-2</v>
      </c>
      <c r="T437">
        <v>2.2213640682581701</v>
      </c>
      <c r="U437">
        <v>2.2213640682581701</v>
      </c>
      <c r="V437">
        <v>1.99846362144944</v>
      </c>
      <c r="W437">
        <v>4.95</v>
      </c>
      <c r="X437">
        <v>0.64</v>
      </c>
      <c r="Y437">
        <v>299071</v>
      </c>
      <c r="Z437">
        <v>29907</v>
      </c>
      <c r="AA437">
        <v>1.61</v>
      </c>
      <c r="AB437">
        <v>10</v>
      </c>
      <c r="AC437">
        <v>8</v>
      </c>
      <c r="AD437">
        <v>2</v>
      </c>
      <c r="AE437">
        <v>80</v>
      </c>
      <c r="AF437">
        <v>12</v>
      </c>
      <c r="AG437">
        <v>6</v>
      </c>
      <c r="AH437">
        <v>1</v>
      </c>
      <c r="AI437">
        <v>3</v>
      </c>
    </row>
    <row r="438" spans="1:35" x14ac:dyDescent="0.2">
      <c r="A438" s="102">
        <v>2603</v>
      </c>
      <c r="B438">
        <v>3880</v>
      </c>
      <c r="C438" t="s">
        <v>1155</v>
      </c>
      <c r="D438" t="s">
        <v>1421</v>
      </c>
      <c r="E438">
        <v>1426</v>
      </c>
      <c r="F438">
        <v>1433</v>
      </c>
      <c r="G438">
        <v>500</v>
      </c>
      <c r="H438" t="s">
        <v>1210</v>
      </c>
      <c r="I438">
        <v>6963</v>
      </c>
      <c r="J438" t="s">
        <v>1978</v>
      </c>
      <c r="K438" t="s">
        <v>1215</v>
      </c>
      <c r="L438">
        <v>7190</v>
      </c>
      <c r="M438">
        <v>7100</v>
      </c>
      <c r="N438">
        <v>100</v>
      </c>
      <c r="O438" t="s">
        <v>1213</v>
      </c>
      <c r="P438">
        <v>0.698014714043517</v>
      </c>
      <c r="Q438">
        <v>0.80224824926604899</v>
      </c>
      <c r="R438" s="106">
        <v>0.34023870983884702</v>
      </c>
      <c r="S438" s="15">
        <v>2.1646416644206301E-2</v>
      </c>
      <c r="T438">
        <v>4.0856470925450203</v>
      </c>
      <c r="U438">
        <v>4.0856470925450203</v>
      </c>
      <c r="V438">
        <v>3.4135106376415401</v>
      </c>
      <c r="W438">
        <v>15.42</v>
      </c>
      <c r="X438">
        <v>0.92</v>
      </c>
      <c r="Y438">
        <v>298464</v>
      </c>
      <c r="Z438">
        <v>17557</v>
      </c>
      <c r="AA438">
        <v>1.1499999999999999</v>
      </c>
      <c r="AB438">
        <v>17</v>
      </c>
      <c r="AC438">
        <v>11</v>
      </c>
      <c r="AD438">
        <v>6</v>
      </c>
      <c r="AE438">
        <v>64.709999999999994</v>
      </c>
      <c r="AF438">
        <v>11</v>
      </c>
      <c r="AG438">
        <v>9</v>
      </c>
      <c r="AH438">
        <v>4</v>
      </c>
      <c r="AI438">
        <v>4</v>
      </c>
    </row>
    <row r="439" spans="1:35" x14ac:dyDescent="0.2">
      <c r="A439" s="102">
        <v>1968</v>
      </c>
      <c r="B439">
        <v>7164</v>
      </c>
      <c r="C439" t="s">
        <v>1414</v>
      </c>
      <c r="D439" t="s">
        <v>1216</v>
      </c>
      <c r="E439">
        <v>4055</v>
      </c>
      <c r="F439">
        <v>4045</v>
      </c>
      <c r="G439">
        <v>200</v>
      </c>
      <c r="H439" t="s">
        <v>1213</v>
      </c>
      <c r="I439">
        <v>9437</v>
      </c>
      <c r="J439" t="s">
        <v>467</v>
      </c>
      <c r="K439" t="s">
        <v>1212</v>
      </c>
      <c r="L439">
        <v>2980</v>
      </c>
      <c r="M439">
        <v>2927.5</v>
      </c>
      <c r="N439">
        <v>300</v>
      </c>
      <c r="O439" t="s">
        <v>1210</v>
      </c>
      <c r="P439">
        <v>0.53371159132212898</v>
      </c>
      <c r="Q439">
        <v>0.83525819893560804</v>
      </c>
      <c r="R439">
        <v>4.6155366955381799E-3</v>
      </c>
      <c r="S439" s="106">
        <v>4.3408117847397898E-2</v>
      </c>
      <c r="T439">
        <v>-2.47406829763234</v>
      </c>
      <c r="U439">
        <v>2.47406829763234</v>
      </c>
      <c r="V439">
        <v>2.7723674443890398</v>
      </c>
      <c r="W439">
        <v>-7.75</v>
      </c>
      <c r="X439">
        <v>8.56</v>
      </c>
      <c r="Y439">
        <v>298440</v>
      </c>
      <c r="Z439">
        <v>33160</v>
      </c>
      <c r="AA439">
        <v>1.68</v>
      </c>
      <c r="AB439">
        <v>9</v>
      </c>
      <c r="AC439">
        <v>7</v>
      </c>
      <c r="AD439">
        <v>2</v>
      </c>
      <c r="AE439">
        <v>77.78</v>
      </c>
      <c r="AF439">
        <v>11</v>
      </c>
      <c r="AG439">
        <v>5</v>
      </c>
      <c r="AH439">
        <v>1</v>
      </c>
      <c r="AI439">
        <v>3</v>
      </c>
    </row>
    <row r="440" spans="1:35" x14ac:dyDescent="0.2">
      <c r="A440" s="102">
        <v>590</v>
      </c>
      <c r="B440">
        <v>7205</v>
      </c>
      <c r="C440" t="s">
        <v>57</v>
      </c>
      <c r="D440" t="s">
        <v>1227</v>
      </c>
      <c r="E440">
        <v>900</v>
      </c>
      <c r="F440">
        <v>892</v>
      </c>
      <c r="G440">
        <v>1200</v>
      </c>
      <c r="H440" t="s">
        <v>1213</v>
      </c>
      <c r="I440">
        <v>8020</v>
      </c>
      <c r="J440" t="s">
        <v>1324</v>
      </c>
      <c r="K440" t="s">
        <v>1217</v>
      </c>
      <c r="L440">
        <v>1186</v>
      </c>
      <c r="M440">
        <v>1172</v>
      </c>
      <c r="N440">
        <v>900</v>
      </c>
      <c r="O440" t="s">
        <v>1210</v>
      </c>
      <c r="P440">
        <v>0.91961156368401697</v>
      </c>
      <c r="Q440">
        <v>0.90639275948311804</v>
      </c>
      <c r="R440">
        <v>0.28150094003545401</v>
      </c>
      <c r="S440" s="15">
        <v>6.0998196990011903E-2</v>
      </c>
      <c r="T440">
        <v>-0.29492460213638499</v>
      </c>
      <c r="U440">
        <v>0.29492460213638499</v>
      </c>
      <c r="V440">
        <v>0.27170913860103502</v>
      </c>
      <c r="W440">
        <v>-0.82</v>
      </c>
      <c r="X440">
        <v>1.48</v>
      </c>
      <c r="Y440">
        <v>298185</v>
      </c>
      <c r="Z440">
        <v>16566</v>
      </c>
      <c r="AA440">
        <v>0.78</v>
      </c>
      <c r="AB440">
        <v>18</v>
      </c>
      <c r="AC440">
        <v>12</v>
      </c>
      <c r="AD440">
        <v>6</v>
      </c>
      <c r="AE440">
        <v>66.67</v>
      </c>
      <c r="AF440">
        <v>12</v>
      </c>
      <c r="AG440">
        <v>7</v>
      </c>
      <c r="AH440">
        <v>3</v>
      </c>
      <c r="AI440">
        <v>8</v>
      </c>
    </row>
    <row r="441" spans="1:35" x14ac:dyDescent="0.2">
      <c r="A441" s="102">
        <v>2528</v>
      </c>
      <c r="B441">
        <v>4042</v>
      </c>
      <c r="C441" t="s">
        <v>1489</v>
      </c>
      <c r="D441" t="s">
        <v>1234</v>
      </c>
      <c r="E441">
        <v>1489</v>
      </c>
      <c r="F441">
        <v>1481</v>
      </c>
      <c r="G441">
        <v>700</v>
      </c>
      <c r="H441" t="s">
        <v>1210</v>
      </c>
      <c r="I441">
        <v>9069</v>
      </c>
      <c r="J441" t="s">
        <v>1318</v>
      </c>
      <c r="K441" t="s">
        <v>1328</v>
      </c>
      <c r="L441">
        <v>805</v>
      </c>
      <c r="M441">
        <v>792</v>
      </c>
      <c r="N441">
        <v>1300</v>
      </c>
      <c r="O441" t="s">
        <v>1213</v>
      </c>
      <c r="P441">
        <v>0.80241453818646002</v>
      </c>
      <c r="Q441">
        <v>0.80658780208622205</v>
      </c>
      <c r="R441" s="15">
        <v>6.1314323248420101E-3</v>
      </c>
      <c r="S441">
        <v>2.0285468970548799E-2</v>
      </c>
      <c r="T441">
        <v>0.872416712894169</v>
      </c>
      <c r="U441">
        <v>0.872416712894169</v>
      </c>
      <c r="V441">
        <v>1.12629173171255</v>
      </c>
      <c r="W441">
        <v>2.1</v>
      </c>
      <c r="X441">
        <v>0.68</v>
      </c>
      <c r="Y441">
        <v>298073</v>
      </c>
      <c r="Z441">
        <v>14904</v>
      </c>
      <c r="AA441">
        <v>0.73</v>
      </c>
      <c r="AB441">
        <v>20</v>
      </c>
      <c r="AC441">
        <v>12</v>
      </c>
      <c r="AD441">
        <v>8</v>
      </c>
      <c r="AE441">
        <v>60</v>
      </c>
      <c r="AF441">
        <v>11</v>
      </c>
      <c r="AG441">
        <v>9</v>
      </c>
      <c r="AH441">
        <v>6</v>
      </c>
      <c r="AI441">
        <v>5</v>
      </c>
    </row>
    <row r="442" spans="1:35" x14ac:dyDescent="0.2">
      <c r="A442" s="102">
        <v>408</v>
      </c>
      <c r="B442">
        <v>7012</v>
      </c>
      <c r="C442" t="s">
        <v>1426</v>
      </c>
      <c r="D442" t="s">
        <v>1227</v>
      </c>
      <c r="E442">
        <v>1960</v>
      </c>
      <c r="F442">
        <v>1960</v>
      </c>
      <c r="G442">
        <v>500</v>
      </c>
      <c r="H442" t="s">
        <v>1210</v>
      </c>
      <c r="I442">
        <v>7167</v>
      </c>
      <c r="J442" t="s">
        <v>1294</v>
      </c>
      <c r="K442" t="s">
        <v>1265</v>
      </c>
      <c r="L442">
        <v>210</v>
      </c>
      <c r="M442">
        <v>211</v>
      </c>
      <c r="N442">
        <v>4600</v>
      </c>
      <c r="O442" t="s">
        <v>1213</v>
      </c>
      <c r="P442">
        <v>0.93902465143999303</v>
      </c>
      <c r="Q442">
        <v>0.91732022491362897</v>
      </c>
      <c r="R442">
        <v>7.6663726145314207E-2</v>
      </c>
      <c r="S442">
        <v>3.6525538637024402E-2</v>
      </c>
      <c r="T442">
        <v>1.211593186982</v>
      </c>
      <c r="U442">
        <v>1.211593186982</v>
      </c>
      <c r="V442">
        <v>1.75544247771109</v>
      </c>
      <c r="W442">
        <v>3.62</v>
      </c>
      <c r="X442">
        <v>0.96</v>
      </c>
      <c r="Y442">
        <v>298067</v>
      </c>
      <c r="Z442">
        <v>17533</v>
      </c>
      <c r="AA442">
        <v>0.88</v>
      </c>
      <c r="AB442">
        <v>17</v>
      </c>
      <c r="AC442">
        <v>12</v>
      </c>
      <c r="AD442">
        <v>5</v>
      </c>
      <c r="AE442">
        <v>70.59</v>
      </c>
      <c r="AF442">
        <v>14</v>
      </c>
      <c r="AG442">
        <v>5</v>
      </c>
      <c r="AH442">
        <v>3</v>
      </c>
      <c r="AI442">
        <v>9</v>
      </c>
    </row>
    <row r="443" spans="1:35" x14ac:dyDescent="0.2">
      <c r="A443" s="102">
        <v>1735</v>
      </c>
      <c r="B443">
        <v>4095</v>
      </c>
      <c r="C443" t="s">
        <v>1863</v>
      </c>
      <c r="D443" t="s">
        <v>1234</v>
      </c>
      <c r="E443">
        <v>980</v>
      </c>
      <c r="F443">
        <v>994</v>
      </c>
      <c r="G443">
        <v>1100</v>
      </c>
      <c r="H443" t="s">
        <v>1210</v>
      </c>
      <c r="I443">
        <v>5423</v>
      </c>
      <c r="J443" t="s">
        <v>2131</v>
      </c>
      <c r="K443" t="s">
        <v>1263</v>
      </c>
      <c r="L443">
        <v>700</v>
      </c>
      <c r="M443">
        <v>688</v>
      </c>
      <c r="N443">
        <v>1600</v>
      </c>
      <c r="O443" t="s">
        <v>1213</v>
      </c>
      <c r="P443">
        <v>0.68105590272393901</v>
      </c>
      <c r="Q443">
        <v>0.84712278277836905</v>
      </c>
      <c r="R443" s="15">
        <v>0.49485190205096302</v>
      </c>
      <c r="S443">
        <v>5.80916215193557E-2</v>
      </c>
      <c r="T443">
        <v>0.16407363522038501</v>
      </c>
      <c r="U443">
        <v>0.16407363522038501</v>
      </c>
      <c r="V443">
        <v>1.07468106559124</v>
      </c>
      <c r="W443">
        <v>0.47</v>
      </c>
      <c r="X443">
        <v>0.68</v>
      </c>
      <c r="Y443">
        <v>297955</v>
      </c>
      <c r="Z443">
        <v>17527</v>
      </c>
      <c r="AA443">
        <v>0.84</v>
      </c>
      <c r="AB443">
        <v>17</v>
      </c>
      <c r="AC443">
        <v>12</v>
      </c>
      <c r="AD443">
        <v>5</v>
      </c>
      <c r="AE443">
        <v>70.59</v>
      </c>
      <c r="AF443">
        <v>13</v>
      </c>
      <c r="AG443">
        <v>6</v>
      </c>
      <c r="AH443">
        <v>1</v>
      </c>
      <c r="AI443">
        <v>10</v>
      </c>
    </row>
    <row r="444" spans="1:35" x14ac:dyDescent="0.2">
      <c r="A444" s="102">
        <v>1943</v>
      </c>
      <c r="B444">
        <v>3048</v>
      </c>
      <c r="C444" t="s">
        <v>1516</v>
      </c>
      <c r="D444" t="s">
        <v>1235</v>
      </c>
      <c r="E444">
        <v>952</v>
      </c>
      <c r="F444">
        <v>953</v>
      </c>
      <c r="G444">
        <v>1100</v>
      </c>
      <c r="H444" t="s">
        <v>1213</v>
      </c>
      <c r="I444">
        <v>4634</v>
      </c>
      <c r="J444" t="s">
        <v>63</v>
      </c>
      <c r="K444" t="s">
        <v>1234</v>
      </c>
      <c r="L444">
        <v>2138</v>
      </c>
      <c r="M444">
        <v>2101</v>
      </c>
      <c r="N444">
        <v>500</v>
      </c>
      <c r="O444" t="s">
        <v>1210</v>
      </c>
      <c r="P444">
        <v>0.82166489048425995</v>
      </c>
      <c r="Q444">
        <v>0.83701109539213103</v>
      </c>
      <c r="R444">
        <v>0.45543253219759</v>
      </c>
      <c r="S444" s="15">
        <v>4.7380754018607897E-2</v>
      </c>
      <c r="T444">
        <v>-0.71542812970758596</v>
      </c>
      <c r="U444">
        <v>0.71542812970758596</v>
      </c>
      <c r="V444">
        <v>1.0694278810754301</v>
      </c>
      <c r="W444">
        <v>-2.98</v>
      </c>
      <c r="X444">
        <v>0.21</v>
      </c>
      <c r="Y444">
        <v>297075</v>
      </c>
      <c r="Z444">
        <v>15636</v>
      </c>
      <c r="AA444">
        <v>0.8</v>
      </c>
      <c r="AB444">
        <v>19</v>
      </c>
      <c r="AC444">
        <v>12</v>
      </c>
      <c r="AD444">
        <v>7</v>
      </c>
      <c r="AE444">
        <v>63.16</v>
      </c>
      <c r="AF444">
        <v>9</v>
      </c>
      <c r="AG444">
        <v>12</v>
      </c>
      <c r="AH444">
        <v>4</v>
      </c>
      <c r="AI444">
        <v>3</v>
      </c>
    </row>
    <row r="445" spans="1:35" x14ac:dyDescent="0.2">
      <c r="A445" s="102">
        <v>2634</v>
      </c>
      <c r="B445">
        <v>7321</v>
      </c>
      <c r="C445" t="s">
        <v>1409</v>
      </c>
      <c r="D445" t="s">
        <v>1265</v>
      </c>
      <c r="E445">
        <v>514</v>
      </c>
      <c r="F445">
        <v>508</v>
      </c>
      <c r="G445">
        <v>2100</v>
      </c>
      <c r="H445" t="s">
        <v>1213</v>
      </c>
      <c r="I445">
        <v>9143</v>
      </c>
      <c r="J445" t="s">
        <v>1408</v>
      </c>
      <c r="K445" t="s">
        <v>1328</v>
      </c>
      <c r="L445">
        <v>2133</v>
      </c>
      <c r="M445">
        <v>2128</v>
      </c>
      <c r="N445">
        <v>500</v>
      </c>
      <c r="O445" t="s">
        <v>1210</v>
      </c>
      <c r="P445">
        <v>0.93603619920271797</v>
      </c>
      <c r="Q445">
        <v>0.80086802577342298</v>
      </c>
      <c r="R445" s="106">
        <v>0.24107735397604099</v>
      </c>
      <c r="S445" s="106">
        <v>2.9413361025760601E-2</v>
      </c>
      <c r="T445">
        <v>-2.8466294728083499</v>
      </c>
      <c r="U445">
        <v>2.8466294728083499</v>
      </c>
      <c r="V445">
        <v>2.9909797149253601</v>
      </c>
      <c r="W445">
        <v>-12.86</v>
      </c>
      <c r="X445">
        <v>0.26</v>
      </c>
      <c r="Y445">
        <v>296923</v>
      </c>
      <c r="Z445">
        <v>29692</v>
      </c>
      <c r="AA445">
        <v>1.51</v>
      </c>
      <c r="AB445">
        <v>10</v>
      </c>
      <c r="AC445">
        <v>7</v>
      </c>
      <c r="AD445">
        <v>3</v>
      </c>
      <c r="AE445">
        <v>70</v>
      </c>
      <c r="AF445">
        <v>12</v>
      </c>
      <c r="AG445">
        <v>5</v>
      </c>
      <c r="AH445">
        <v>0</v>
      </c>
      <c r="AI445">
        <v>5</v>
      </c>
    </row>
    <row r="446" spans="1:35" x14ac:dyDescent="0.2">
      <c r="A446" s="102">
        <v>2166</v>
      </c>
      <c r="B446">
        <v>4005</v>
      </c>
      <c r="C446" t="s">
        <v>1445</v>
      </c>
      <c r="D446" t="s">
        <v>1234</v>
      </c>
      <c r="E446">
        <v>398</v>
      </c>
      <c r="F446">
        <v>393</v>
      </c>
      <c r="G446">
        <v>2800</v>
      </c>
      <c r="H446" t="s">
        <v>1213</v>
      </c>
      <c r="I446">
        <v>6301</v>
      </c>
      <c r="J446" t="s">
        <v>53</v>
      </c>
      <c r="K446" t="s">
        <v>1222</v>
      </c>
      <c r="L446">
        <v>2178</v>
      </c>
      <c r="M446">
        <v>2182.5</v>
      </c>
      <c r="N446">
        <v>500</v>
      </c>
      <c r="O446" t="s">
        <v>1210</v>
      </c>
      <c r="P446">
        <v>0.94428077675119204</v>
      </c>
      <c r="Q446">
        <v>0.82432891541549003</v>
      </c>
      <c r="R446" s="106">
        <v>1.35646501554191E-2</v>
      </c>
      <c r="S446" s="15">
        <v>4.96603701172989E-3</v>
      </c>
      <c r="T446">
        <v>-2.3862384552458198</v>
      </c>
      <c r="U446">
        <v>2.3862384552458198</v>
      </c>
      <c r="V446">
        <v>0.789342086484077</v>
      </c>
      <c r="W446">
        <v>-5.53</v>
      </c>
      <c r="X446">
        <v>0.84</v>
      </c>
      <c r="Y446">
        <v>296736</v>
      </c>
      <c r="Z446">
        <v>15618</v>
      </c>
      <c r="AA446">
        <v>0.82</v>
      </c>
      <c r="AB446">
        <v>19</v>
      </c>
      <c r="AC446">
        <v>11</v>
      </c>
      <c r="AD446">
        <v>8</v>
      </c>
      <c r="AE446">
        <v>57.89</v>
      </c>
      <c r="AF446">
        <v>12</v>
      </c>
      <c r="AG446">
        <v>8</v>
      </c>
      <c r="AH446">
        <v>3</v>
      </c>
      <c r="AI446">
        <v>8</v>
      </c>
    </row>
    <row r="447" spans="1:35" x14ac:dyDescent="0.2">
      <c r="A447" s="102">
        <v>1687</v>
      </c>
      <c r="B447">
        <v>4540</v>
      </c>
      <c r="C447" t="s">
        <v>1612</v>
      </c>
      <c r="D447" t="s">
        <v>1232</v>
      </c>
      <c r="E447">
        <v>2519</v>
      </c>
      <c r="F447">
        <v>2516</v>
      </c>
      <c r="G447">
        <v>400</v>
      </c>
      <c r="H447" t="s">
        <v>1210</v>
      </c>
      <c r="I447">
        <v>6371</v>
      </c>
      <c r="J447" t="s">
        <v>1368</v>
      </c>
      <c r="K447" t="s">
        <v>1222</v>
      </c>
      <c r="L447">
        <v>2995</v>
      </c>
      <c r="M447">
        <v>2943</v>
      </c>
      <c r="N447">
        <v>300</v>
      </c>
      <c r="O447" t="s">
        <v>1213</v>
      </c>
      <c r="P447">
        <v>0.93878008894999099</v>
      </c>
      <c r="Q447">
        <v>0.84946739554912798</v>
      </c>
      <c r="R447">
        <v>0.103059202551801</v>
      </c>
      <c r="S447">
        <v>1.2163138225654399E-3</v>
      </c>
      <c r="T447">
        <v>0.41131077273876099</v>
      </c>
      <c r="U447">
        <v>0.41131077273876099</v>
      </c>
      <c r="V447">
        <v>0.14122557052556001</v>
      </c>
      <c r="W447">
        <v>1.25</v>
      </c>
      <c r="X447">
        <v>13.99</v>
      </c>
      <c r="Y447">
        <v>296638</v>
      </c>
      <c r="Z447">
        <v>42377</v>
      </c>
      <c r="AA447">
        <v>2.23</v>
      </c>
      <c r="AB447">
        <v>7</v>
      </c>
      <c r="AC447">
        <v>6</v>
      </c>
      <c r="AD447">
        <v>1</v>
      </c>
      <c r="AE447">
        <v>85.71</v>
      </c>
      <c r="AF447">
        <v>10</v>
      </c>
      <c r="AG447">
        <v>6</v>
      </c>
      <c r="AH447">
        <v>1</v>
      </c>
      <c r="AI447">
        <v>0</v>
      </c>
    </row>
    <row r="448" spans="1:35" x14ac:dyDescent="0.2">
      <c r="A448" s="102">
        <v>716</v>
      </c>
      <c r="B448">
        <v>1963</v>
      </c>
      <c r="C448" t="s">
        <v>1451</v>
      </c>
      <c r="D448" t="s">
        <v>1220</v>
      </c>
      <c r="E448">
        <v>1352</v>
      </c>
      <c r="F448">
        <v>1325</v>
      </c>
      <c r="G448">
        <v>600</v>
      </c>
      <c r="H448" t="s">
        <v>1213</v>
      </c>
      <c r="I448">
        <v>7267</v>
      </c>
      <c r="J448" t="s">
        <v>58</v>
      </c>
      <c r="K448" t="s">
        <v>1227</v>
      </c>
      <c r="L448">
        <v>2832</v>
      </c>
      <c r="M448">
        <v>2799.5</v>
      </c>
      <c r="N448">
        <v>300</v>
      </c>
      <c r="O448" t="s">
        <v>1210</v>
      </c>
      <c r="P448">
        <v>0.76411789496221805</v>
      </c>
      <c r="Q448">
        <v>0.90015452190273904</v>
      </c>
      <c r="R448">
        <v>0.248116613310263</v>
      </c>
      <c r="S448">
        <v>2.30011390861568E-3</v>
      </c>
      <c r="T448">
        <v>-2.9388683872080499</v>
      </c>
      <c r="U448">
        <v>2.9388683872080499</v>
      </c>
      <c r="V448">
        <v>2.9368102282718702</v>
      </c>
      <c r="W448">
        <v>-13.88</v>
      </c>
      <c r="X448">
        <v>5.34</v>
      </c>
      <c r="Y448">
        <v>295769</v>
      </c>
      <c r="Z448">
        <v>13444</v>
      </c>
      <c r="AA448">
        <v>0.68</v>
      </c>
      <c r="AB448">
        <v>22</v>
      </c>
      <c r="AC448">
        <v>14</v>
      </c>
      <c r="AD448">
        <v>8</v>
      </c>
      <c r="AE448">
        <v>63.64</v>
      </c>
      <c r="AF448">
        <v>10</v>
      </c>
      <c r="AG448">
        <v>11</v>
      </c>
      <c r="AH448">
        <v>5</v>
      </c>
      <c r="AI448">
        <v>6</v>
      </c>
    </row>
    <row r="449" spans="1:35" x14ac:dyDescent="0.2">
      <c r="A449" s="102">
        <v>1812</v>
      </c>
      <c r="B449">
        <v>4527</v>
      </c>
      <c r="C449" t="s">
        <v>1620</v>
      </c>
      <c r="D449" t="s">
        <v>1232</v>
      </c>
      <c r="E449">
        <v>3115</v>
      </c>
      <c r="F449">
        <v>3070</v>
      </c>
      <c r="G449">
        <v>300</v>
      </c>
      <c r="H449" t="s">
        <v>1210</v>
      </c>
      <c r="I449">
        <v>6807</v>
      </c>
      <c r="J449" t="s">
        <v>235</v>
      </c>
      <c r="K449" t="s">
        <v>1215</v>
      </c>
      <c r="L449">
        <v>1750</v>
      </c>
      <c r="M449">
        <v>1733</v>
      </c>
      <c r="N449">
        <v>500</v>
      </c>
      <c r="O449" t="s">
        <v>1213</v>
      </c>
      <c r="P449">
        <v>0.55336334379740004</v>
      </c>
      <c r="Q449">
        <v>0.84366293823326199</v>
      </c>
      <c r="R449">
        <v>0.375010198604254</v>
      </c>
      <c r="S449">
        <v>3.7484084359404202E-2</v>
      </c>
      <c r="T449">
        <v>2.05718503827653</v>
      </c>
      <c r="U449">
        <v>2.05718503827653</v>
      </c>
      <c r="V449">
        <v>2.2852503956706798</v>
      </c>
      <c r="W449">
        <v>11.08</v>
      </c>
      <c r="X449">
        <v>5.92</v>
      </c>
      <c r="Y449">
        <v>295606</v>
      </c>
      <c r="Z449">
        <v>21115</v>
      </c>
      <c r="AA449">
        <v>1.1499999999999999</v>
      </c>
      <c r="AB449">
        <v>14</v>
      </c>
      <c r="AC449">
        <v>10</v>
      </c>
      <c r="AD449">
        <v>4</v>
      </c>
      <c r="AE449">
        <v>71.430000000000007</v>
      </c>
      <c r="AF449">
        <v>9</v>
      </c>
      <c r="AG449">
        <v>8</v>
      </c>
      <c r="AH449">
        <v>4</v>
      </c>
      <c r="AI449">
        <v>2</v>
      </c>
    </row>
    <row r="450" spans="1:35" x14ac:dyDescent="0.2">
      <c r="A450" s="102">
        <v>1190</v>
      </c>
      <c r="B450">
        <v>2501</v>
      </c>
      <c r="C450" t="s">
        <v>590</v>
      </c>
      <c r="D450" t="s">
        <v>1237</v>
      </c>
      <c r="E450">
        <v>2181</v>
      </c>
      <c r="F450">
        <v>2164</v>
      </c>
      <c r="G450">
        <v>500</v>
      </c>
      <c r="H450" t="s">
        <v>1213</v>
      </c>
      <c r="I450">
        <v>4612</v>
      </c>
      <c r="J450" t="s">
        <v>670</v>
      </c>
      <c r="K450" t="s">
        <v>1234</v>
      </c>
      <c r="L450">
        <v>4880</v>
      </c>
      <c r="M450">
        <v>4925</v>
      </c>
      <c r="N450">
        <v>200</v>
      </c>
      <c r="O450" t="s">
        <v>1210</v>
      </c>
      <c r="P450">
        <v>0.631818732173139</v>
      </c>
      <c r="Q450">
        <v>0.87589107491390905</v>
      </c>
      <c r="R450" s="106">
        <v>6.4280629789454202E-2</v>
      </c>
      <c r="S450">
        <v>8.3128275484488506E-2</v>
      </c>
      <c r="T450">
        <v>-1.1775063736960201</v>
      </c>
      <c r="U450">
        <v>1.1775063736960201</v>
      </c>
      <c r="V450">
        <v>0.89415283060262396</v>
      </c>
      <c r="W450">
        <v>-7.2</v>
      </c>
      <c r="X450">
        <v>9.85</v>
      </c>
      <c r="Y450">
        <v>295040</v>
      </c>
      <c r="Z450">
        <v>14050</v>
      </c>
      <c r="AA450">
        <v>0.76</v>
      </c>
      <c r="AB450">
        <v>21</v>
      </c>
      <c r="AC450">
        <v>13</v>
      </c>
      <c r="AD450">
        <v>8</v>
      </c>
      <c r="AE450">
        <v>61.9</v>
      </c>
      <c r="AF450">
        <v>10</v>
      </c>
      <c r="AG450">
        <v>10</v>
      </c>
      <c r="AH450">
        <v>5</v>
      </c>
      <c r="AI450">
        <v>6</v>
      </c>
    </row>
    <row r="451" spans="1:35" x14ac:dyDescent="0.2">
      <c r="A451" s="102">
        <v>1833</v>
      </c>
      <c r="B451">
        <v>1662</v>
      </c>
      <c r="C451" t="s">
        <v>562</v>
      </c>
      <c r="D451" t="s">
        <v>1417</v>
      </c>
      <c r="E451">
        <v>2345</v>
      </c>
      <c r="F451">
        <v>2311</v>
      </c>
      <c r="G451">
        <v>300</v>
      </c>
      <c r="H451" t="s">
        <v>1213</v>
      </c>
      <c r="I451">
        <v>6588</v>
      </c>
      <c r="J451" t="s">
        <v>434</v>
      </c>
      <c r="K451" t="s">
        <v>1215</v>
      </c>
      <c r="L451">
        <v>3910</v>
      </c>
      <c r="M451">
        <v>3980</v>
      </c>
      <c r="N451">
        <v>200</v>
      </c>
      <c r="O451" t="s">
        <v>1210</v>
      </c>
      <c r="P451">
        <v>0.87134073821145597</v>
      </c>
      <c r="Q451">
        <v>0.84253455879892503</v>
      </c>
      <c r="R451">
        <v>1.9150984719440899E-2</v>
      </c>
      <c r="S451">
        <v>4.7042616346241899E-2</v>
      </c>
      <c r="T451">
        <v>-2.9732315704374801</v>
      </c>
      <c r="U451">
        <v>2.9732315704374801</v>
      </c>
      <c r="V451">
        <v>1.7264314949455399</v>
      </c>
      <c r="W451">
        <v>-13.57</v>
      </c>
      <c r="X451">
        <v>12.9</v>
      </c>
      <c r="Y451">
        <v>294874</v>
      </c>
      <c r="Z451">
        <v>22683</v>
      </c>
      <c r="AA451">
        <v>1.2</v>
      </c>
      <c r="AB451">
        <v>13</v>
      </c>
      <c r="AC451">
        <v>9</v>
      </c>
      <c r="AD451">
        <v>4</v>
      </c>
      <c r="AE451">
        <v>69.23</v>
      </c>
      <c r="AF451">
        <v>12</v>
      </c>
      <c r="AG451">
        <v>7</v>
      </c>
      <c r="AH451">
        <v>3</v>
      </c>
      <c r="AI451">
        <v>3</v>
      </c>
    </row>
    <row r="452" spans="1:35" x14ac:dyDescent="0.2">
      <c r="A452" s="102">
        <v>838</v>
      </c>
      <c r="B452">
        <v>2810</v>
      </c>
      <c r="C452" t="s">
        <v>1469</v>
      </c>
      <c r="D452" t="s">
        <v>1237</v>
      </c>
      <c r="E452">
        <v>3165</v>
      </c>
      <c r="F452">
        <v>3185</v>
      </c>
      <c r="G452">
        <v>300</v>
      </c>
      <c r="H452" t="s">
        <v>1213</v>
      </c>
      <c r="I452">
        <v>9501</v>
      </c>
      <c r="J452" t="s">
        <v>1269</v>
      </c>
      <c r="K452" t="s">
        <v>1267</v>
      </c>
      <c r="L452">
        <v>417</v>
      </c>
      <c r="M452">
        <v>410</v>
      </c>
      <c r="N452">
        <v>2300</v>
      </c>
      <c r="O452" t="s">
        <v>1210</v>
      </c>
      <c r="P452">
        <v>0.72489534995794103</v>
      </c>
      <c r="Q452">
        <v>0.89444962000459405</v>
      </c>
      <c r="R452">
        <v>0.30704577484157197</v>
      </c>
      <c r="S452" s="15">
        <v>1.9141985231639898E-2</v>
      </c>
      <c r="T452">
        <v>-1.21050779014149</v>
      </c>
      <c r="U452">
        <v>1.21050779014149</v>
      </c>
      <c r="V452">
        <v>1.5481947474069999</v>
      </c>
      <c r="W452">
        <v>-4.2</v>
      </c>
      <c r="X452">
        <v>1.31</v>
      </c>
      <c r="Y452">
        <v>294485</v>
      </c>
      <c r="Z452">
        <v>13386</v>
      </c>
      <c r="AA452">
        <v>0.81</v>
      </c>
      <c r="AB452">
        <v>22</v>
      </c>
      <c r="AC452">
        <v>13</v>
      </c>
      <c r="AD452">
        <v>9</v>
      </c>
      <c r="AE452">
        <v>59.09</v>
      </c>
      <c r="AF452">
        <v>11</v>
      </c>
      <c r="AG452">
        <v>12</v>
      </c>
      <c r="AH452">
        <v>4</v>
      </c>
      <c r="AI452">
        <v>6</v>
      </c>
    </row>
    <row r="453" spans="1:35" x14ac:dyDescent="0.2">
      <c r="A453" s="102">
        <v>1435</v>
      </c>
      <c r="B453">
        <v>5991</v>
      </c>
      <c r="C453" t="s">
        <v>1046</v>
      </c>
      <c r="D453" t="s">
        <v>1404</v>
      </c>
      <c r="E453">
        <v>828</v>
      </c>
      <c r="F453">
        <v>824</v>
      </c>
      <c r="G453">
        <v>1200</v>
      </c>
      <c r="H453" t="s">
        <v>1210</v>
      </c>
      <c r="I453">
        <v>9787</v>
      </c>
      <c r="J453" t="s">
        <v>1608</v>
      </c>
      <c r="K453" t="s">
        <v>1224</v>
      </c>
      <c r="L453">
        <v>3330</v>
      </c>
      <c r="M453">
        <v>3290</v>
      </c>
      <c r="N453">
        <v>300</v>
      </c>
      <c r="O453" t="s">
        <v>1213</v>
      </c>
      <c r="P453">
        <v>0.79625705918923295</v>
      </c>
      <c r="Q453">
        <v>0.86295848397296004</v>
      </c>
      <c r="R453">
        <v>0.34854173389592902</v>
      </c>
      <c r="S453">
        <v>1.62750254313253E-2</v>
      </c>
      <c r="T453">
        <v>2.9480998073935699E-2</v>
      </c>
      <c r="U453">
        <v>2.9480998073935699E-2</v>
      </c>
      <c r="V453">
        <v>0.247047703301152</v>
      </c>
      <c r="W453">
        <v>0.09</v>
      </c>
      <c r="X453">
        <v>0.18</v>
      </c>
      <c r="Y453">
        <v>294289</v>
      </c>
      <c r="Z453">
        <v>17311</v>
      </c>
      <c r="AA453">
        <v>1.06</v>
      </c>
      <c r="AB453">
        <v>17</v>
      </c>
      <c r="AC453">
        <v>10</v>
      </c>
      <c r="AD453">
        <v>7</v>
      </c>
      <c r="AE453">
        <v>58.82</v>
      </c>
      <c r="AF453">
        <v>10</v>
      </c>
      <c r="AG453">
        <v>9</v>
      </c>
      <c r="AH453">
        <v>3</v>
      </c>
      <c r="AI453">
        <v>5</v>
      </c>
    </row>
    <row r="454" spans="1:35" x14ac:dyDescent="0.2">
      <c r="A454" s="102">
        <v>2179</v>
      </c>
      <c r="B454">
        <v>3291</v>
      </c>
      <c r="C454" t="s">
        <v>56</v>
      </c>
      <c r="D454" t="s">
        <v>1231</v>
      </c>
      <c r="E454">
        <v>1476</v>
      </c>
      <c r="F454">
        <v>1459</v>
      </c>
      <c r="G454">
        <v>500</v>
      </c>
      <c r="H454" t="s">
        <v>1213</v>
      </c>
      <c r="I454">
        <v>4502</v>
      </c>
      <c r="J454" t="s">
        <v>1476</v>
      </c>
      <c r="K454" t="s">
        <v>1232</v>
      </c>
      <c r="L454">
        <v>3840</v>
      </c>
      <c r="M454">
        <v>3763</v>
      </c>
      <c r="N454">
        <v>200</v>
      </c>
      <c r="O454" t="s">
        <v>1210</v>
      </c>
      <c r="P454">
        <v>0.81530835018109704</v>
      </c>
      <c r="Q454">
        <v>0.82364483929071397</v>
      </c>
      <c r="R454">
        <v>0.26673646890936498</v>
      </c>
      <c r="S454">
        <v>1.79651774169705E-3</v>
      </c>
      <c r="T454">
        <v>-2.07161586626298</v>
      </c>
      <c r="U454">
        <v>2.07161586626298</v>
      </c>
      <c r="V454">
        <v>2.3113776794873799</v>
      </c>
      <c r="W454">
        <v>-10.44</v>
      </c>
      <c r="X454">
        <v>3.07</v>
      </c>
      <c r="Y454">
        <v>294214</v>
      </c>
      <c r="Z454">
        <v>12792</v>
      </c>
      <c r="AA454">
        <v>0.76</v>
      </c>
      <c r="AB454">
        <v>23</v>
      </c>
      <c r="AC454">
        <v>16</v>
      </c>
      <c r="AD454">
        <v>7</v>
      </c>
      <c r="AE454">
        <v>69.569999999999993</v>
      </c>
      <c r="AF454">
        <v>9</v>
      </c>
      <c r="AG454">
        <v>13</v>
      </c>
      <c r="AH454">
        <v>7</v>
      </c>
      <c r="AI454">
        <v>3</v>
      </c>
    </row>
    <row r="455" spans="1:35" x14ac:dyDescent="0.2">
      <c r="A455" s="102">
        <v>2216</v>
      </c>
      <c r="B455">
        <v>4917</v>
      </c>
      <c r="C455" t="s">
        <v>1534</v>
      </c>
      <c r="D455" t="s">
        <v>1234</v>
      </c>
      <c r="E455">
        <v>2338</v>
      </c>
      <c r="F455">
        <v>2306</v>
      </c>
      <c r="G455">
        <v>400</v>
      </c>
      <c r="H455" t="s">
        <v>1210</v>
      </c>
      <c r="I455">
        <v>7272</v>
      </c>
      <c r="J455" t="s">
        <v>1411</v>
      </c>
      <c r="K455" t="s">
        <v>1227</v>
      </c>
      <c r="L455">
        <v>1735</v>
      </c>
      <c r="M455">
        <v>1728</v>
      </c>
      <c r="N455">
        <v>500</v>
      </c>
      <c r="O455" t="s">
        <v>1213</v>
      </c>
      <c r="P455">
        <v>0.88157844383693096</v>
      </c>
      <c r="Q455">
        <v>0.82153500870195895</v>
      </c>
      <c r="R455" s="15">
        <v>0.29445687487726202</v>
      </c>
      <c r="S455">
        <v>2.0074640624758401E-3</v>
      </c>
      <c r="T455">
        <v>0.19613008306764201</v>
      </c>
      <c r="U455">
        <v>0.19613008306764201</v>
      </c>
      <c r="V455">
        <v>0.24494741895976399</v>
      </c>
      <c r="W455">
        <v>0.67</v>
      </c>
      <c r="X455">
        <v>6.33</v>
      </c>
      <c r="Y455">
        <v>293070</v>
      </c>
      <c r="Z455">
        <v>20934</v>
      </c>
      <c r="AA455">
        <v>1.02</v>
      </c>
      <c r="AB455">
        <v>14</v>
      </c>
      <c r="AC455">
        <v>8</v>
      </c>
      <c r="AD455">
        <v>6</v>
      </c>
      <c r="AE455">
        <v>57.14</v>
      </c>
      <c r="AF455">
        <v>13</v>
      </c>
      <c r="AG455">
        <v>7</v>
      </c>
      <c r="AH455">
        <v>2</v>
      </c>
      <c r="AI455">
        <v>5</v>
      </c>
    </row>
    <row r="456" spans="1:35" x14ac:dyDescent="0.2">
      <c r="A456" s="102">
        <v>201</v>
      </c>
      <c r="B456">
        <v>2222</v>
      </c>
      <c r="C456" t="s">
        <v>582</v>
      </c>
      <c r="D456" t="s">
        <v>1237</v>
      </c>
      <c r="E456">
        <v>5150</v>
      </c>
      <c r="F456">
        <v>5190</v>
      </c>
      <c r="G456">
        <v>200</v>
      </c>
      <c r="H456" t="s">
        <v>1213</v>
      </c>
      <c r="I456">
        <v>7730</v>
      </c>
      <c r="J456" t="s">
        <v>1475</v>
      </c>
      <c r="K456" t="s">
        <v>1219</v>
      </c>
      <c r="L456">
        <v>2252</v>
      </c>
      <c r="M456">
        <v>2292</v>
      </c>
      <c r="N456">
        <v>500</v>
      </c>
      <c r="O456" t="s">
        <v>1210</v>
      </c>
      <c r="P456">
        <v>0.92015381530478602</v>
      </c>
      <c r="Q456">
        <v>0.93532094520331899</v>
      </c>
      <c r="R456">
        <v>0.39131581067857102</v>
      </c>
      <c r="S456">
        <v>8.2024379392428695E-2</v>
      </c>
      <c r="T456">
        <v>-2.34368078012016</v>
      </c>
      <c r="U456">
        <v>2.34368078012016</v>
      </c>
      <c r="V456">
        <v>2.3931587869862998</v>
      </c>
      <c r="W456">
        <v>-14.23</v>
      </c>
      <c r="X456">
        <v>10.4</v>
      </c>
      <c r="Y456">
        <v>292997</v>
      </c>
      <c r="Z456">
        <v>15421</v>
      </c>
      <c r="AA456">
        <v>1.04</v>
      </c>
      <c r="AB456">
        <v>19</v>
      </c>
      <c r="AC456">
        <v>13</v>
      </c>
      <c r="AD456">
        <v>6</v>
      </c>
      <c r="AE456">
        <v>68.42</v>
      </c>
      <c r="AF456">
        <v>9</v>
      </c>
      <c r="AG456">
        <v>10</v>
      </c>
      <c r="AH456">
        <v>6</v>
      </c>
      <c r="AI456">
        <v>3</v>
      </c>
    </row>
    <row r="457" spans="1:35" x14ac:dyDescent="0.2">
      <c r="A457" s="102">
        <v>765</v>
      </c>
      <c r="B457">
        <v>5110</v>
      </c>
      <c r="C457" t="s">
        <v>1072</v>
      </c>
      <c r="D457" t="s">
        <v>1336</v>
      </c>
      <c r="E457">
        <v>1127</v>
      </c>
      <c r="F457">
        <v>1123</v>
      </c>
      <c r="G457">
        <v>700</v>
      </c>
      <c r="H457" t="s">
        <v>1210</v>
      </c>
      <c r="I457">
        <v>5471</v>
      </c>
      <c r="J457" t="s">
        <v>1424</v>
      </c>
      <c r="K457" t="s">
        <v>1263</v>
      </c>
      <c r="L457">
        <v>3940</v>
      </c>
      <c r="M457">
        <v>3925</v>
      </c>
      <c r="N457">
        <v>200</v>
      </c>
      <c r="O457" t="s">
        <v>1213</v>
      </c>
      <c r="P457">
        <v>0.94314220007979299</v>
      </c>
      <c r="Q457">
        <v>0.89785966592623101</v>
      </c>
      <c r="R457" s="15">
        <v>0.43382086401875802</v>
      </c>
      <c r="S457" s="15">
        <v>2.8586045954049202E-2</v>
      </c>
      <c r="T457">
        <v>0.73984808099516997</v>
      </c>
      <c r="U457">
        <v>0.73984808099516997</v>
      </c>
      <c r="V457">
        <v>1.0418892166748199</v>
      </c>
      <c r="W457">
        <v>1.63</v>
      </c>
      <c r="X457">
        <v>0.14000000000000001</v>
      </c>
      <c r="Y457">
        <v>292235</v>
      </c>
      <c r="Z457">
        <v>19482</v>
      </c>
      <c r="AA457">
        <v>1.1200000000000001</v>
      </c>
      <c r="AB457">
        <v>15</v>
      </c>
      <c r="AC457">
        <v>10</v>
      </c>
      <c r="AD457">
        <v>5</v>
      </c>
      <c r="AE457">
        <v>66.67</v>
      </c>
      <c r="AF457">
        <v>14</v>
      </c>
      <c r="AG457">
        <v>8</v>
      </c>
      <c r="AH457">
        <v>1</v>
      </c>
      <c r="AI457">
        <v>6</v>
      </c>
    </row>
    <row r="458" spans="1:35" x14ac:dyDescent="0.2">
      <c r="A458" s="102">
        <v>662</v>
      </c>
      <c r="B458">
        <v>6370</v>
      </c>
      <c r="C458" t="s">
        <v>1446</v>
      </c>
      <c r="D458" t="s">
        <v>1222</v>
      </c>
      <c r="E458">
        <v>2840</v>
      </c>
      <c r="F458">
        <v>2795</v>
      </c>
      <c r="G458">
        <v>300</v>
      </c>
      <c r="H458" t="s">
        <v>1213</v>
      </c>
      <c r="I458">
        <v>8591</v>
      </c>
      <c r="J458" t="s">
        <v>1375</v>
      </c>
      <c r="K458" t="s">
        <v>1216</v>
      </c>
      <c r="L458">
        <v>1730</v>
      </c>
      <c r="M458">
        <v>1742</v>
      </c>
      <c r="N458">
        <v>500</v>
      </c>
      <c r="O458" t="s">
        <v>1210</v>
      </c>
      <c r="P458">
        <v>0.57275907026334905</v>
      </c>
      <c r="Q458">
        <v>0.90292943623757804</v>
      </c>
      <c r="R458">
        <v>3.4904802852954303E-2</v>
      </c>
      <c r="S458">
        <v>3.11765797592055E-2</v>
      </c>
      <c r="T458">
        <v>-2.74532789767628</v>
      </c>
      <c r="U458">
        <v>2.74532789767628</v>
      </c>
      <c r="V458">
        <v>2.5016651145365598</v>
      </c>
      <c r="W458">
        <v>-8.4600000000000009</v>
      </c>
      <c r="X458">
        <v>3.88</v>
      </c>
      <c r="Y458">
        <v>291904</v>
      </c>
      <c r="Z458">
        <v>24325</v>
      </c>
      <c r="AA458">
        <v>1.26</v>
      </c>
      <c r="AB458">
        <v>12</v>
      </c>
      <c r="AC458">
        <v>10</v>
      </c>
      <c r="AD458">
        <v>2</v>
      </c>
      <c r="AE458">
        <v>83.33</v>
      </c>
      <c r="AF458">
        <v>14</v>
      </c>
      <c r="AG458">
        <v>5</v>
      </c>
      <c r="AH458">
        <v>2</v>
      </c>
      <c r="AI458">
        <v>5</v>
      </c>
    </row>
    <row r="459" spans="1:35" x14ac:dyDescent="0.2">
      <c r="A459" s="102">
        <v>618</v>
      </c>
      <c r="B459">
        <v>1941</v>
      </c>
      <c r="C459" t="s">
        <v>1579</v>
      </c>
      <c r="D459" t="s">
        <v>1220</v>
      </c>
      <c r="E459">
        <v>2286</v>
      </c>
      <c r="F459">
        <v>2249</v>
      </c>
      <c r="G459">
        <v>400</v>
      </c>
      <c r="H459" t="s">
        <v>1210</v>
      </c>
      <c r="I459">
        <v>2281</v>
      </c>
      <c r="J459" t="s">
        <v>1064</v>
      </c>
      <c r="K459" t="s">
        <v>1237</v>
      </c>
      <c r="L459">
        <v>2280</v>
      </c>
      <c r="M459">
        <v>2222</v>
      </c>
      <c r="N459">
        <v>400</v>
      </c>
      <c r="O459" t="s">
        <v>1213</v>
      </c>
      <c r="P459">
        <v>0.71271813205373602</v>
      </c>
      <c r="Q459">
        <v>0.90491672391630196</v>
      </c>
      <c r="R459">
        <v>0.173156778650947</v>
      </c>
      <c r="S459" s="106">
        <v>4.2122370083280498E-3</v>
      </c>
      <c r="T459">
        <v>0.53271050292102295</v>
      </c>
      <c r="U459">
        <v>0.53271050292102295</v>
      </c>
      <c r="V459">
        <v>0.113190061693757</v>
      </c>
      <c r="W459">
        <v>1.1499999999999999</v>
      </c>
      <c r="X459">
        <v>1.2</v>
      </c>
      <c r="Y459">
        <v>291807</v>
      </c>
      <c r="Z459">
        <v>19454</v>
      </c>
      <c r="AA459">
        <v>1.02</v>
      </c>
      <c r="AB459">
        <v>15</v>
      </c>
      <c r="AC459">
        <v>11</v>
      </c>
      <c r="AD459">
        <v>4</v>
      </c>
      <c r="AE459">
        <v>73.33</v>
      </c>
      <c r="AF459">
        <v>13</v>
      </c>
      <c r="AG459">
        <v>7</v>
      </c>
      <c r="AH459">
        <v>2</v>
      </c>
      <c r="AI459">
        <v>6</v>
      </c>
    </row>
    <row r="460" spans="1:35" x14ac:dyDescent="0.2">
      <c r="A460" s="102">
        <v>2106</v>
      </c>
      <c r="B460">
        <v>4045</v>
      </c>
      <c r="C460" t="s">
        <v>1519</v>
      </c>
      <c r="D460" t="s">
        <v>1234</v>
      </c>
      <c r="E460">
        <v>1094</v>
      </c>
      <c r="F460">
        <v>1078</v>
      </c>
      <c r="G460">
        <v>900</v>
      </c>
      <c r="H460" t="s">
        <v>1213</v>
      </c>
      <c r="I460">
        <v>6448</v>
      </c>
      <c r="J460" t="s">
        <v>437</v>
      </c>
      <c r="K460" t="s">
        <v>1215</v>
      </c>
      <c r="L460">
        <v>1933</v>
      </c>
      <c r="M460">
        <v>1923</v>
      </c>
      <c r="N460">
        <v>500</v>
      </c>
      <c r="O460" t="s">
        <v>1210</v>
      </c>
      <c r="P460">
        <v>0.75687070301607695</v>
      </c>
      <c r="Q460">
        <v>0.82724832586308295</v>
      </c>
      <c r="R460">
        <v>0.401963151383532</v>
      </c>
      <c r="S460">
        <v>7.3739177088434193E-2</v>
      </c>
      <c r="T460">
        <v>-0.31574423927682899</v>
      </c>
      <c r="U460">
        <v>0.31574423927682899</v>
      </c>
      <c r="V460">
        <v>0.35449474168200201</v>
      </c>
      <c r="W460">
        <v>-0.79</v>
      </c>
      <c r="X460">
        <v>0.9</v>
      </c>
      <c r="Y460">
        <v>291532</v>
      </c>
      <c r="Z460">
        <v>19435</v>
      </c>
      <c r="AA460">
        <v>1</v>
      </c>
      <c r="AB460">
        <v>15</v>
      </c>
      <c r="AC460">
        <v>9</v>
      </c>
      <c r="AD460">
        <v>6</v>
      </c>
      <c r="AE460">
        <v>60</v>
      </c>
      <c r="AF460">
        <v>13</v>
      </c>
      <c r="AG460">
        <v>7</v>
      </c>
      <c r="AH460">
        <v>2</v>
      </c>
      <c r="AI460">
        <v>6</v>
      </c>
    </row>
    <row r="461" spans="1:35" x14ac:dyDescent="0.2">
      <c r="A461" s="102">
        <v>2403</v>
      </c>
      <c r="B461">
        <v>5947</v>
      </c>
      <c r="C461" t="s">
        <v>228</v>
      </c>
      <c r="D461" t="s">
        <v>1404</v>
      </c>
      <c r="E461">
        <v>7470</v>
      </c>
      <c r="F461">
        <v>7370</v>
      </c>
      <c r="G461">
        <v>100</v>
      </c>
      <c r="H461" t="s">
        <v>1210</v>
      </c>
      <c r="I461">
        <v>6361</v>
      </c>
      <c r="J461" t="s">
        <v>730</v>
      </c>
      <c r="K461" t="s">
        <v>1222</v>
      </c>
      <c r="L461">
        <v>2606</v>
      </c>
      <c r="M461">
        <v>2571</v>
      </c>
      <c r="N461">
        <v>300</v>
      </c>
      <c r="O461" t="s">
        <v>1213</v>
      </c>
      <c r="P461">
        <v>0.64678627700689595</v>
      </c>
      <c r="Q461">
        <v>0.81271968604249201</v>
      </c>
      <c r="R461" s="15">
        <v>0.28628551458088503</v>
      </c>
      <c r="S461" s="106">
        <v>7.2572696678962906E-2</v>
      </c>
      <c r="T461">
        <v>2.2301311448191199</v>
      </c>
      <c r="U461">
        <v>2.2301311448191199</v>
      </c>
      <c r="V461">
        <v>2.0151811639288502</v>
      </c>
      <c r="W461">
        <v>10.44</v>
      </c>
      <c r="X461">
        <v>4.6500000000000004</v>
      </c>
      <c r="Y461">
        <v>291507</v>
      </c>
      <c r="Z461">
        <v>29151</v>
      </c>
      <c r="AA461">
        <v>1.63</v>
      </c>
      <c r="AB461">
        <v>10</v>
      </c>
      <c r="AC461">
        <v>9</v>
      </c>
      <c r="AD461">
        <v>1</v>
      </c>
      <c r="AE461">
        <v>90</v>
      </c>
      <c r="AF461">
        <v>11</v>
      </c>
      <c r="AG461">
        <v>7</v>
      </c>
      <c r="AH461">
        <v>0</v>
      </c>
      <c r="AI461">
        <v>3</v>
      </c>
    </row>
    <row r="462" spans="1:35" x14ac:dyDescent="0.2">
      <c r="A462" s="102">
        <v>1832</v>
      </c>
      <c r="B462">
        <v>3064</v>
      </c>
      <c r="C462" t="s">
        <v>1466</v>
      </c>
      <c r="D462" t="s">
        <v>1235</v>
      </c>
      <c r="E462">
        <v>2375</v>
      </c>
      <c r="F462">
        <v>2400</v>
      </c>
      <c r="G462">
        <v>400</v>
      </c>
      <c r="H462" t="s">
        <v>1210</v>
      </c>
      <c r="I462">
        <v>4205</v>
      </c>
      <c r="J462" t="s">
        <v>1361</v>
      </c>
      <c r="K462" t="s">
        <v>1234</v>
      </c>
      <c r="L462">
        <v>1049</v>
      </c>
      <c r="M462">
        <v>1033</v>
      </c>
      <c r="N462">
        <v>900</v>
      </c>
      <c r="O462" t="s">
        <v>1213</v>
      </c>
      <c r="P462">
        <v>0.77691777559959097</v>
      </c>
      <c r="Q462">
        <v>0.84254608330865499</v>
      </c>
      <c r="R462" s="15">
        <v>4.40300952920918E-2</v>
      </c>
      <c r="S462" s="15">
        <v>8.6811452448384303E-3</v>
      </c>
      <c r="T462">
        <v>1.59719543212017</v>
      </c>
      <c r="U462">
        <v>1.59719543212017</v>
      </c>
      <c r="V462">
        <v>0.87878697716996002</v>
      </c>
      <c r="W462">
        <v>6.61</v>
      </c>
      <c r="X462">
        <v>3.16</v>
      </c>
      <c r="Y462">
        <v>291497</v>
      </c>
      <c r="Z462">
        <v>12146</v>
      </c>
      <c r="AA462">
        <v>0.56000000000000005</v>
      </c>
      <c r="AB462">
        <v>24</v>
      </c>
      <c r="AC462">
        <v>14</v>
      </c>
      <c r="AD462">
        <v>10</v>
      </c>
      <c r="AE462">
        <v>58.33</v>
      </c>
      <c r="AF462">
        <v>8</v>
      </c>
      <c r="AG462">
        <v>13</v>
      </c>
      <c r="AH462">
        <v>8</v>
      </c>
      <c r="AI462">
        <v>3</v>
      </c>
    </row>
    <row r="463" spans="1:35" x14ac:dyDescent="0.2">
      <c r="A463" s="102">
        <v>1645</v>
      </c>
      <c r="B463">
        <v>3116</v>
      </c>
      <c r="C463" t="s">
        <v>1394</v>
      </c>
      <c r="D463" t="s">
        <v>1227</v>
      </c>
      <c r="E463">
        <v>1490</v>
      </c>
      <c r="F463">
        <v>1491</v>
      </c>
      <c r="G463">
        <v>700</v>
      </c>
      <c r="H463" t="s">
        <v>1210</v>
      </c>
      <c r="I463">
        <v>8410</v>
      </c>
      <c r="J463" t="s">
        <v>1419</v>
      </c>
      <c r="K463" t="s">
        <v>1265</v>
      </c>
      <c r="L463">
        <v>285</v>
      </c>
      <c r="M463">
        <v>284</v>
      </c>
      <c r="N463">
        <v>3700</v>
      </c>
      <c r="O463" t="s">
        <v>1213</v>
      </c>
      <c r="P463">
        <v>0.92436472915568202</v>
      </c>
      <c r="Q463">
        <v>0.85131699491875501</v>
      </c>
      <c r="R463">
        <v>0.121460114627294</v>
      </c>
      <c r="S463" s="15">
        <v>6.5040249602733205E-2</v>
      </c>
      <c r="T463">
        <v>1.59073494380751</v>
      </c>
      <c r="U463">
        <v>1.59073494380751</v>
      </c>
      <c r="V463">
        <v>1.1762785147044601</v>
      </c>
      <c r="W463">
        <v>3.44</v>
      </c>
      <c r="X463">
        <v>0.68</v>
      </c>
      <c r="Y463">
        <v>291489</v>
      </c>
      <c r="Z463">
        <v>17146</v>
      </c>
      <c r="AA463">
        <v>0.84</v>
      </c>
      <c r="AB463">
        <v>17</v>
      </c>
      <c r="AC463">
        <v>10</v>
      </c>
      <c r="AD463">
        <v>7</v>
      </c>
      <c r="AE463">
        <v>58.82</v>
      </c>
      <c r="AF463">
        <v>12</v>
      </c>
      <c r="AG463">
        <v>8</v>
      </c>
      <c r="AH463">
        <v>2</v>
      </c>
      <c r="AI463">
        <v>7</v>
      </c>
    </row>
    <row r="464" spans="1:35" x14ac:dyDescent="0.2">
      <c r="A464" s="102">
        <v>2573</v>
      </c>
      <c r="B464">
        <v>4005</v>
      </c>
      <c r="C464" t="s">
        <v>1445</v>
      </c>
      <c r="D464" t="s">
        <v>1234</v>
      </c>
      <c r="E464">
        <v>398</v>
      </c>
      <c r="F464">
        <v>393</v>
      </c>
      <c r="G464">
        <v>2500</v>
      </c>
      <c r="H464" t="s">
        <v>1213</v>
      </c>
      <c r="I464">
        <v>9003</v>
      </c>
      <c r="J464" t="s">
        <v>1437</v>
      </c>
      <c r="K464" t="s">
        <v>1328</v>
      </c>
      <c r="L464">
        <v>2455</v>
      </c>
      <c r="M464">
        <v>2456</v>
      </c>
      <c r="N464">
        <v>400</v>
      </c>
      <c r="O464" t="s">
        <v>1210</v>
      </c>
      <c r="P464">
        <v>0.90312007627694202</v>
      </c>
      <c r="Q464">
        <v>0.80406196021577603</v>
      </c>
      <c r="R464">
        <v>0.48676440718388703</v>
      </c>
      <c r="S464">
        <v>1.6993645061332999E-2</v>
      </c>
      <c r="T464">
        <v>-1.1666807360102001</v>
      </c>
      <c r="U464">
        <v>1.1666807360102001</v>
      </c>
      <c r="V464">
        <v>0.47863155705858201</v>
      </c>
      <c r="W464">
        <v>-2.87</v>
      </c>
      <c r="X464">
        <v>0.01</v>
      </c>
      <c r="Y464">
        <v>291333</v>
      </c>
      <c r="Z464">
        <v>14567</v>
      </c>
      <c r="AA464">
        <v>0.73</v>
      </c>
      <c r="AB464">
        <v>20</v>
      </c>
      <c r="AC464">
        <v>12</v>
      </c>
      <c r="AD464">
        <v>8</v>
      </c>
      <c r="AE464">
        <v>60</v>
      </c>
      <c r="AF464">
        <v>12</v>
      </c>
      <c r="AG464">
        <v>9</v>
      </c>
      <c r="AH464">
        <v>3</v>
      </c>
      <c r="AI464">
        <v>8</v>
      </c>
    </row>
    <row r="465" spans="1:35" x14ac:dyDescent="0.2">
      <c r="A465" s="102">
        <v>245</v>
      </c>
      <c r="B465">
        <v>2267</v>
      </c>
      <c r="C465" t="s">
        <v>1447</v>
      </c>
      <c r="D465" t="s">
        <v>1237</v>
      </c>
      <c r="E465">
        <v>4980</v>
      </c>
      <c r="F465">
        <v>4935</v>
      </c>
      <c r="G465">
        <v>200</v>
      </c>
      <c r="H465" t="s">
        <v>1213</v>
      </c>
      <c r="I465">
        <v>7182</v>
      </c>
      <c r="J465" t="s">
        <v>1323</v>
      </c>
      <c r="K465" t="s">
        <v>1265</v>
      </c>
      <c r="L465">
        <v>960</v>
      </c>
      <c r="M465">
        <v>964</v>
      </c>
      <c r="N465">
        <v>1000</v>
      </c>
      <c r="O465" t="s">
        <v>1210</v>
      </c>
      <c r="P465">
        <v>0.85006968257033799</v>
      </c>
      <c r="Q465">
        <v>0.93058545511511004</v>
      </c>
      <c r="R465" s="15">
        <v>6.4707920855380102E-2</v>
      </c>
      <c r="S465">
        <v>8.7977215972953604E-3</v>
      </c>
      <c r="T465">
        <v>-2.5130638239575198</v>
      </c>
      <c r="U465">
        <v>2.5130638239575198</v>
      </c>
      <c r="V465">
        <v>2.1606794136440999</v>
      </c>
      <c r="W465">
        <v>-11.68</v>
      </c>
      <c r="X465">
        <v>2.33</v>
      </c>
      <c r="Y465">
        <v>291156</v>
      </c>
      <c r="Z465">
        <v>17127</v>
      </c>
      <c r="AA465">
        <v>1.18</v>
      </c>
      <c r="AB465">
        <v>17</v>
      </c>
      <c r="AC465">
        <v>12</v>
      </c>
      <c r="AD465">
        <v>5</v>
      </c>
      <c r="AE465">
        <v>70.59</v>
      </c>
      <c r="AF465">
        <v>13</v>
      </c>
      <c r="AG465">
        <v>9</v>
      </c>
      <c r="AH465">
        <v>2</v>
      </c>
      <c r="AI465">
        <v>6</v>
      </c>
    </row>
    <row r="466" spans="1:35" x14ac:dyDescent="0.2">
      <c r="A466" s="102">
        <v>51</v>
      </c>
      <c r="B466">
        <v>5802</v>
      </c>
      <c r="C466" t="s">
        <v>1428</v>
      </c>
      <c r="D466" t="s">
        <v>1225</v>
      </c>
      <c r="E466">
        <v>1310.5</v>
      </c>
      <c r="F466">
        <v>1290.5</v>
      </c>
      <c r="G466">
        <v>700</v>
      </c>
      <c r="H466" t="s">
        <v>1213</v>
      </c>
      <c r="I466">
        <v>9810</v>
      </c>
      <c r="J466" t="s">
        <v>1177</v>
      </c>
      <c r="K466" t="s">
        <v>1217</v>
      </c>
      <c r="L466">
        <v>4305</v>
      </c>
      <c r="M466">
        <v>4380</v>
      </c>
      <c r="N466">
        <v>200</v>
      </c>
      <c r="O466" t="s">
        <v>1210</v>
      </c>
      <c r="P466">
        <v>0.93936931708747295</v>
      </c>
      <c r="Q466">
        <v>0.956670698925147</v>
      </c>
      <c r="R466" s="15">
        <v>0.29111009193720599</v>
      </c>
      <c r="S466" s="15">
        <v>3.4125776295048801E-3</v>
      </c>
      <c r="T466">
        <v>-2.6911846869854501</v>
      </c>
      <c r="U466">
        <v>2.6911846869854501</v>
      </c>
      <c r="V466">
        <v>1.3206173440434199</v>
      </c>
      <c r="W466">
        <v>-6.63</v>
      </c>
      <c r="X466">
        <v>3.12</v>
      </c>
      <c r="Y466">
        <v>291005</v>
      </c>
      <c r="Z466">
        <v>22385</v>
      </c>
      <c r="AA466">
        <v>1.27</v>
      </c>
      <c r="AB466">
        <v>13</v>
      </c>
      <c r="AC466">
        <v>11</v>
      </c>
      <c r="AD466">
        <v>2</v>
      </c>
      <c r="AE466">
        <v>84.62</v>
      </c>
      <c r="AF466">
        <v>14</v>
      </c>
      <c r="AG466">
        <v>4</v>
      </c>
      <c r="AH466">
        <v>0</v>
      </c>
      <c r="AI466">
        <v>9</v>
      </c>
    </row>
    <row r="467" spans="1:35" x14ac:dyDescent="0.2">
      <c r="A467" s="102">
        <v>1415</v>
      </c>
      <c r="B467">
        <v>2337</v>
      </c>
      <c r="C467" t="s">
        <v>1598</v>
      </c>
      <c r="D467" t="s">
        <v>1231</v>
      </c>
      <c r="E467">
        <v>329</v>
      </c>
      <c r="F467">
        <v>328</v>
      </c>
      <c r="G467">
        <v>3200</v>
      </c>
      <c r="H467" t="s">
        <v>1213</v>
      </c>
      <c r="I467">
        <v>6723</v>
      </c>
      <c r="J467" t="s">
        <v>1457</v>
      </c>
      <c r="K467" t="s">
        <v>1215</v>
      </c>
      <c r="L467">
        <v>673</v>
      </c>
      <c r="M467">
        <v>651</v>
      </c>
      <c r="N467">
        <v>1600</v>
      </c>
      <c r="O467" t="s">
        <v>1210</v>
      </c>
      <c r="P467">
        <v>0.50291646213978702</v>
      </c>
      <c r="Q467">
        <v>0.86421228274672801</v>
      </c>
      <c r="R467">
        <v>0.42889257850871798</v>
      </c>
      <c r="S467" s="15">
        <v>5.3900135555372299E-3</v>
      </c>
      <c r="T467">
        <v>-2.2324210387256498</v>
      </c>
      <c r="U467">
        <v>2.2324210387256498</v>
      </c>
      <c r="V467">
        <v>2.5879059539867302</v>
      </c>
      <c r="W467">
        <v>-15.2</v>
      </c>
      <c r="X467">
        <v>0.77</v>
      </c>
      <c r="Y467">
        <v>290786</v>
      </c>
      <c r="Z467">
        <v>11631</v>
      </c>
      <c r="AA467">
        <v>0.56000000000000005</v>
      </c>
      <c r="AB467">
        <v>25</v>
      </c>
      <c r="AC467">
        <v>13</v>
      </c>
      <c r="AD467">
        <v>12</v>
      </c>
      <c r="AE467">
        <v>52</v>
      </c>
      <c r="AF467">
        <v>9</v>
      </c>
      <c r="AG467">
        <v>12</v>
      </c>
      <c r="AH467">
        <v>8</v>
      </c>
      <c r="AI467">
        <v>5</v>
      </c>
    </row>
    <row r="468" spans="1:35" x14ac:dyDescent="0.2">
      <c r="A468" s="102">
        <v>2235</v>
      </c>
      <c r="B468">
        <v>1951</v>
      </c>
      <c r="C468" t="s">
        <v>1611</v>
      </c>
      <c r="D468" t="s">
        <v>1220</v>
      </c>
      <c r="E468">
        <v>2362</v>
      </c>
      <c r="F468">
        <v>2359</v>
      </c>
      <c r="G468">
        <v>400</v>
      </c>
      <c r="H468" t="s">
        <v>1210</v>
      </c>
      <c r="I468">
        <v>4540</v>
      </c>
      <c r="J468" t="s">
        <v>1612</v>
      </c>
      <c r="K468" t="s">
        <v>1232</v>
      </c>
      <c r="L468">
        <v>2519</v>
      </c>
      <c r="M468">
        <v>2516</v>
      </c>
      <c r="N468">
        <v>400</v>
      </c>
      <c r="O468" t="s">
        <v>1213</v>
      </c>
      <c r="P468">
        <v>0.92011307863798397</v>
      </c>
      <c r="Q468">
        <v>0.820700004879654</v>
      </c>
      <c r="R468">
        <v>0.11517573840033</v>
      </c>
      <c r="S468">
        <v>1.4449885265934799E-2</v>
      </c>
      <c r="T468">
        <v>1.7775534217464399</v>
      </c>
      <c r="U468">
        <v>1.7775534217464399</v>
      </c>
      <c r="V468">
        <v>2.1774546535510502</v>
      </c>
      <c r="W468">
        <v>4.67</v>
      </c>
      <c r="X468">
        <v>6.24</v>
      </c>
      <c r="Y468">
        <v>290728</v>
      </c>
      <c r="Z468">
        <v>20766</v>
      </c>
      <c r="AA468">
        <v>1.0900000000000001</v>
      </c>
      <c r="AB468">
        <v>14</v>
      </c>
      <c r="AC468">
        <v>8</v>
      </c>
      <c r="AD468">
        <v>6</v>
      </c>
      <c r="AE468">
        <v>57.14</v>
      </c>
      <c r="AF468">
        <v>11</v>
      </c>
      <c r="AG468">
        <v>6</v>
      </c>
      <c r="AH468">
        <v>3</v>
      </c>
      <c r="AI468">
        <v>5</v>
      </c>
    </row>
    <row r="469" spans="1:35" x14ac:dyDescent="0.2">
      <c r="A469" s="102">
        <v>1962</v>
      </c>
      <c r="B469">
        <v>3401</v>
      </c>
      <c r="C469" t="s">
        <v>630</v>
      </c>
      <c r="D469" t="s">
        <v>1480</v>
      </c>
      <c r="E469">
        <v>1818</v>
      </c>
      <c r="F469">
        <v>1775</v>
      </c>
      <c r="G469">
        <v>600</v>
      </c>
      <c r="H469" t="s">
        <v>1213</v>
      </c>
      <c r="I469">
        <v>8593</v>
      </c>
      <c r="J469" t="s">
        <v>221</v>
      </c>
      <c r="K469" t="s">
        <v>1216</v>
      </c>
      <c r="L469">
        <v>619</v>
      </c>
      <c r="M469">
        <v>617</v>
      </c>
      <c r="N469">
        <v>1700</v>
      </c>
      <c r="O469" t="s">
        <v>1210</v>
      </c>
      <c r="P469">
        <v>0.85317452390669901</v>
      </c>
      <c r="Q469">
        <v>0.83550598159449696</v>
      </c>
      <c r="R469">
        <v>0.176686212539061</v>
      </c>
      <c r="S469">
        <v>8.5565843750055104E-2</v>
      </c>
      <c r="T469">
        <v>-0.70213603468496399</v>
      </c>
      <c r="U469">
        <v>0.70213603468496399</v>
      </c>
      <c r="V469">
        <v>1.1885070644659601</v>
      </c>
      <c r="W469">
        <v>-1.71</v>
      </c>
      <c r="X469">
        <v>1.51</v>
      </c>
      <c r="Y469">
        <v>290447</v>
      </c>
      <c r="Z469">
        <v>20746</v>
      </c>
      <c r="AA469">
        <v>1.04</v>
      </c>
      <c r="AB469">
        <v>14</v>
      </c>
      <c r="AC469">
        <v>8</v>
      </c>
      <c r="AD469">
        <v>6</v>
      </c>
      <c r="AE469">
        <v>57.14</v>
      </c>
      <c r="AF469">
        <v>13</v>
      </c>
      <c r="AG469">
        <v>7</v>
      </c>
      <c r="AH469">
        <v>3</v>
      </c>
      <c r="AI469">
        <v>4</v>
      </c>
    </row>
    <row r="470" spans="1:35" x14ac:dyDescent="0.2">
      <c r="A470" s="102">
        <v>1404</v>
      </c>
      <c r="B470">
        <v>4208</v>
      </c>
      <c r="C470" t="s">
        <v>1398</v>
      </c>
      <c r="D470" t="s">
        <v>1234</v>
      </c>
      <c r="E470">
        <v>1965</v>
      </c>
      <c r="F470">
        <v>1968</v>
      </c>
      <c r="G470">
        <v>500</v>
      </c>
      <c r="H470" t="s">
        <v>1213</v>
      </c>
      <c r="I470">
        <v>6923</v>
      </c>
      <c r="J470" t="s">
        <v>55</v>
      </c>
      <c r="K470" t="s">
        <v>1215</v>
      </c>
      <c r="L470">
        <v>2626</v>
      </c>
      <c r="M470">
        <v>2636</v>
      </c>
      <c r="N470">
        <v>400</v>
      </c>
      <c r="O470" t="s">
        <v>1210</v>
      </c>
      <c r="P470">
        <v>0.93315888355870802</v>
      </c>
      <c r="Q470">
        <v>0.86496455430263997</v>
      </c>
      <c r="R470">
        <v>6.94096415929851E-2</v>
      </c>
      <c r="S470" s="15">
        <v>9.0121810685061698E-2</v>
      </c>
      <c r="T470">
        <v>-0.87401649622363697</v>
      </c>
      <c r="U470">
        <v>0.87401649622363697</v>
      </c>
      <c r="V470">
        <v>0.81168964615450501</v>
      </c>
      <c r="W470">
        <v>-1.7</v>
      </c>
      <c r="X470">
        <v>6.68</v>
      </c>
      <c r="Y470">
        <v>289526</v>
      </c>
      <c r="Z470">
        <v>32170</v>
      </c>
      <c r="AA470">
        <v>1.74</v>
      </c>
      <c r="AB470">
        <v>9</v>
      </c>
      <c r="AC470">
        <v>7</v>
      </c>
      <c r="AD470">
        <v>2</v>
      </c>
      <c r="AE470">
        <v>77.78</v>
      </c>
      <c r="AF470">
        <v>10</v>
      </c>
      <c r="AG470">
        <v>5</v>
      </c>
      <c r="AH470">
        <v>0</v>
      </c>
      <c r="AI470">
        <v>4</v>
      </c>
    </row>
    <row r="471" spans="1:35" x14ac:dyDescent="0.2">
      <c r="A471" s="102">
        <v>587</v>
      </c>
      <c r="B471">
        <v>4516</v>
      </c>
      <c r="C471" t="s">
        <v>1626</v>
      </c>
      <c r="D471" t="s">
        <v>1232</v>
      </c>
      <c r="E471">
        <v>7960</v>
      </c>
      <c r="F471">
        <v>7990</v>
      </c>
      <c r="G471">
        <v>100</v>
      </c>
      <c r="H471" t="s">
        <v>1213</v>
      </c>
      <c r="I471">
        <v>6857</v>
      </c>
      <c r="J471" t="s">
        <v>1397</v>
      </c>
      <c r="K471" t="s">
        <v>1215</v>
      </c>
      <c r="L471">
        <v>4920</v>
      </c>
      <c r="M471">
        <v>4915</v>
      </c>
      <c r="N471">
        <v>200</v>
      </c>
      <c r="O471" t="s">
        <v>1210</v>
      </c>
      <c r="P471">
        <v>0.51004778237162995</v>
      </c>
      <c r="Q471">
        <v>0.90669442141355305</v>
      </c>
      <c r="R471">
        <v>0.27895950039432998</v>
      </c>
      <c r="S471" s="15">
        <v>2.19287719217434E-3</v>
      </c>
      <c r="T471">
        <v>-0.41737156817348198</v>
      </c>
      <c r="U471">
        <v>0.41737156817348198</v>
      </c>
      <c r="V471">
        <v>0.94739908092124503</v>
      </c>
      <c r="W471">
        <v>-2.68</v>
      </c>
      <c r="X471">
        <v>23.03</v>
      </c>
      <c r="Y471">
        <v>289400</v>
      </c>
      <c r="Z471">
        <v>26309</v>
      </c>
      <c r="AA471">
        <v>1.82</v>
      </c>
      <c r="AB471">
        <v>11</v>
      </c>
      <c r="AC471">
        <v>8</v>
      </c>
      <c r="AD471">
        <v>3</v>
      </c>
      <c r="AE471">
        <v>72.73</v>
      </c>
      <c r="AF471">
        <v>8</v>
      </c>
      <c r="AG471">
        <v>8</v>
      </c>
      <c r="AH471">
        <v>3</v>
      </c>
      <c r="AI471">
        <v>0</v>
      </c>
    </row>
    <row r="472" spans="1:35" x14ac:dyDescent="0.2">
      <c r="A472" s="102">
        <v>1495</v>
      </c>
      <c r="B472">
        <v>6995</v>
      </c>
      <c r="C472" t="s">
        <v>48</v>
      </c>
      <c r="D472" t="s">
        <v>1227</v>
      </c>
      <c r="E472">
        <v>1629</v>
      </c>
      <c r="F472">
        <v>1627</v>
      </c>
      <c r="G472">
        <v>600</v>
      </c>
      <c r="H472" t="s">
        <v>1213</v>
      </c>
      <c r="I472">
        <v>8410</v>
      </c>
      <c r="J472" t="s">
        <v>1419</v>
      </c>
      <c r="K472" t="s">
        <v>1265</v>
      </c>
      <c r="L472">
        <v>285</v>
      </c>
      <c r="M472">
        <v>284</v>
      </c>
      <c r="N472">
        <v>3400</v>
      </c>
      <c r="O472" t="s">
        <v>1210</v>
      </c>
      <c r="P472">
        <v>0.93931307263118902</v>
      </c>
      <c r="Q472">
        <v>0.85924472347238701</v>
      </c>
      <c r="R472" s="15">
        <v>0.32036097470591102</v>
      </c>
      <c r="S472" s="15">
        <v>1.34982950990877E-2</v>
      </c>
      <c r="T472">
        <v>-1.40422913590207</v>
      </c>
      <c r="U472">
        <v>1.40422913590207</v>
      </c>
      <c r="V472">
        <v>1.5172429063668</v>
      </c>
      <c r="W472">
        <v>-6.37</v>
      </c>
      <c r="X472">
        <v>1.0900000000000001</v>
      </c>
      <c r="Y472">
        <v>289067</v>
      </c>
      <c r="Z472">
        <v>17004</v>
      </c>
      <c r="AA472">
        <v>0.86</v>
      </c>
      <c r="AB472">
        <v>17</v>
      </c>
      <c r="AC472">
        <v>11</v>
      </c>
      <c r="AD472">
        <v>6</v>
      </c>
      <c r="AE472">
        <v>64.709999999999994</v>
      </c>
      <c r="AF472">
        <v>10</v>
      </c>
      <c r="AG472">
        <v>9</v>
      </c>
      <c r="AH472">
        <v>5</v>
      </c>
      <c r="AI472">
        <v>3</v>
      </c>
    </row>
    <row r="473" spans="1:35" x14ac:dyDescent="0.2">
      <c r="A473" s="102">
        <v>1624</v>
      </c>
      <c r="B473">
        <v>4471</v>
      </c>
      <c r="C473" t="s">
        <v>1635</v>
      </c>
      <c r="D473" t="s">
        <v>1234</v>
      </c>
      <c r="E473">
        <v>4460</v>
      </c>
      <c r="F473">
        <v>4390</v>
      </c>
      <c r="G473">
        <v>200</v>
      </c>
      <c r="H473" t="s">
        <v>1210</v>
      </c>
      <c r="I473">
        <v>8012</v>
      </c>
      <c r="J473" t="s">
        <v>1427</v>
      </c>
      <c r="K473" t="s">
        <v>1217</v>
      </c>
      <c r="L473">
        <v>1309</v>
      </c>
      <c r="M473">
        <v>1297</v>
      </c>
      <c r="N473">
        <v>700</v>
      </c>
      <c r="O473" t="s">
        <v>1213</v>
      </c>
      <c r="P473">
        <v>0.95476734660156304</v>
      </c>
      <c r="Q473">
        <v>0.85227787224256801</v>
      </c>
      <c r="R473">
        <v>2.6027219225088199E-2</v>
      </c>
      <c r="S473">
        <v>1.2896272952568399E-2</v>
      </c>
      <c r="T473">
        <v>1.1944722527279901</v>
      </c>
      <c r="U473">
        <v>1.1944722527279901</v>
      </c>
      <c r="V473">
        <v>0.56576154781628896</v>
      </c>
      <c r="W473">
        <v>1.91</v>
      </c>
      <c r="X473">
        <v>3.41</v>
      </c>
      <c r="Y473">
        <v>288737</v>
      </c>
      <c r="Z473">
        <v>22211</v>
      </c>
      <c r="AA473">
        <v>1.22</v>
      </c>
      <c r="AB473">
        <v>13</v>
      </c>
      <c r="AC473">
        <v>9</v>
      </c>
      <c r="AD473">
        <v>4</v>
      </c>
      <c r="AE473">
        <v>69.23</v>
      </c>
      <c r="AF473">
        <v>13</v>
      </c>
      <c r="AG473">
        <v>7</v>
      </c>
      <c r="AH473">
        <v>2</v>
      </c>
      <c r="AI473">
        <v>4</v>
      </c>
    </row>
    <row r="474" spans="1:35" x14ac:dyDescent="0.2">
      <c r="A474" s="102">
        <v>1599</v>
      </c>
      <c r="B474">
        <v>1941</v>
      </c>
      <c r="C474" t="s">
        <v>1579</v>
      </c>
      <c r="D474" t="s">
        <v>1220</v>
      </c>
      <c r="E474">
        <v>2286</v>
      </c>
      <c r="F474">
        <v>2249</v>
      </c>
      <c r="G474">
        <v>400</v>
      </c>
      <c r="H474" t="s">
        <v>1210</v>
      </c>
      <c r="I474">
        <v>3086</v>
      </c>
      <c r="J474" t="s">
        <v>613</v>
      </c>
      <c r="K474" t="s">
        <v>1235</v>
      </c>
      <c r="L474">
        <v>1144</v>
      </c>
      <c r="M474">
        <v>1147</v>
      </c>
      <c r="N474">
        <v>800</v>
      </c>
      <c r="O474" t="s">
        <v>1213</v>
      </c>
      <c r="P474">
        <v>0.59861626951977198</v>
      </c>
      <c r="Q474">
        <v>0.85338629692053403</v>
      </c>
      <c r="R474">
        <v>0.47173140589199303</v>
      </c>
      <c r="S474">
        <v>3.2951496742730998E-2</v>
      </c>
      <c r="T474">
        <v>1.8261936564791399</v>
      </c>
      <c r="U474">
        <v>1.8261936564791399</v>
      </c>
      <c r="V474">
        <v>2.0789739364955699</v>
      </c>
      <c r="W474">
        <v>8.92</v>
      </c>
      <c r="X474">
        <v>2</v>
      </c>
      <c r="Y474">
        <v>288363</v>
      </c>
      <c r="Z474">
        <v>13107</v>
      </c>
      <c r="AA474">
        <v>0.7</v>
      </c>
      <c r="AB474">
        <v>22</v>
      </c>
      <c r="AC474">
        <v>12</v>
      </c>
      <c r="AD474">
        <v>10</v>
      </c>
      <c r="AE474">
        <v>54.55</v>
      </c>
      <c r="AF474">
        <v>13</v>
      </c>
      <c r="AG474">
        <v>10</v>
      </c>
      <c r="AH474">
        <v>5</v>
      </c>
      <c r="AI474">
        <v>7</v>
      </c>
    </row>
    <row r="475" spans="1:35" x14ac:dyDescent="0.2">
      <c r="A475" s="102">
        <v>1553</v>
      </c>
      <c r="B475">
        <v>3048</v>
      </c>
      <c r="C475" t="s">
        <v>1516</v>
      </c>
      <c r="D475" t="s">
        <v>1235</v>
      </c>
      <c r="E475">
        <v>952</v>
      </c>
      <c r="F475">
        <v>953</v>
      </c>
      <c r="G475">
        <v>1100</v>
      </c>
      <c r="H475" t="s">
        <v>1213</v>
      </c>
      <c r="I475">
        <v>3076</v>
      </c>
      <c r="J475" t="s">
        <v>1517</v>
      </c>
      <c r="K475" t="s">
        <v>1217</v>
      </c>
      <c r="L475">
        <v>1532</v>
      </c>
      <c r="M475">
        <v>1525</v>
      </c>
      <c r="N475">
        <v>700</v>
      </c>
      <c r="O475" t="s">
        <v>1210</v>
      </c>
      <c r="P475">
        <v>0.93070032427134797</v>
      </c>
      <c r="Q475">
        <v>0.85617656989793001</v>
      </c>
      <c r="R475">
        <v>0.35409325996378199</v>
      </c>
      <c r="S475">
        <v>7.6400682712331899E-2</v>
      </c>
      <c r="T475">
        <v>-0.163273292126981</v>
      </c>
      <c r="U475">
        <v>0.163273292126981</v>
      </c>
      <c r="V475">
        <v>0.16713806845712101</v>
      </c>
      <c r="W475">
        <v>-0.55000000000000004</v>
      </c>
      <c r="X475">
        <v>1.8</v>
      </c>
      <c r="Y475">
        <v>287818</v>
      </c>
      <c r="Z475">
        <v>11992</v>
      </c>
      <c r="AA475">
        <v>0.67</v>
      </c>
      <c r="AB475">
        <v>24</v>
      </c>
      <c r="AC475">
        <v>15</v>
      </c>
      <c r="AD475">
        <v>9</v>
      </c>
      <c r="AE475">
        <v>62.5</v>
      </c>
      <c r="AF475">
        <v>11</v>
      </c>
      <c r="AG475">
        <v>13</v>
      </c>
      <c r="AH475">
        <v>6</v>
      </c>
      <c r="AI475">
        <v>5</v>
      </c>
    </row>
    <row r="476" spans="1:35" x14ac:dyDescent="0.2">
      <c r="A476" s="102">
        <v>93</v>
      </c>
      <c r="B476">
        <v>8585</v>
      </c>
      <c r="C476" t="s">
        <v>1630</v>
      </c>
      <c r="D476" t="s">
        <v>1216</v>
      </c>
      <c r="E476">
        <v>134</v>
      </c>
      <c r="F476">
        <v>133</v>
      </c>
      <c r="G476">
        <v>7800</v>
      </c>
      <c r="H476" t="s">
        <v>1213</v>
      </c>
      <c r="I476">
        <v>8804</v>
      </c>
      <c r="J476" t="s">
        <v>882</v>
      </c>
      <c r="K476" t="s">
        <v>1231</v>
      </c>
      <c r="L476">
        <v>1510</v>
      </c>
      <c r="M476">
        <v>1473</v>
      </c>
      <c r="N476">
        <v>700</v>
      </c>
      <c r="O476" t="s">
        <v>1210</v>
      </c>
      <c r="P476">
        <v>0.75674460685891298</v>
      </c>
      <c r="Q476">
        <v>0.94930566426679797</v>
      </c>
      <c r="R476" s="106">
        <v>0.20379650908046101</v>
      </c>
      <c r="S476">
        <v>5.1721803591134301E-3</v>
      </c>
      <c r="T476">
        <v>-1.39337452578657</v>
      </c>
      <c r="U476">
        <v>1.39337452578657</v>
      </c>
      <c r="V476">
        <v>1.2698018673098701</v>
      </c>
      <c r="W476">
        <v>-8.0299999999999994</v>
      </c>
      <c r="X476">
        <v>0.61</v>
      </c>
      <c r="Y476">
        <v>287704</v>
      </c>
      <c r="Z476">
        <v>15142</v>
      </c>
      <c r="AA476">
        <v>0.77</v>
      </c>
      <c r="AB476">
        <v>19</v>
      </c>
      <c r="AC476">
        <v>12</v>
      </c>
      <c r="AD476">
        <v>7</v>
      </c>
      <c r="AE476">
        <v>63.16</v>
      </c>
      <c r="AF476">
        <v>12</v>
      </c>
      <c r="AG476">
        <v>9</v>
      </c>
      <c r="AH476">
        <v>5</v>
      </c>
      <c r="AI476">
        <v>5</v>
      </c>
    </row>
    <row r="477" spans="1:35" x14ac:dyDescent="0.2">
      <c r="A477" s="102">
        <v>1079</v>
      </c>
      <c r="B477">
        <v>4118</v>
      </c>
      <c r="C477" t="s">
        <v>1449</v>
      </c>
      <c r="D477" t="s">
        <v>1234</v>
      </c>
      <c r="E477">
        <v>2950</v>
      </c>
      <c r="F477">
        <v>2909</v>
      </c>
      <c r="G477">
        <v>300</v>
      </c>
      <c r="H477" t="s">
        <v>1210</v>
      </c>
      <c r="I477">
        <v>6269</v>
      </c>
      <c r="J477" t="s">
        <v>1602</v>
      </c>
      <c r="K477" t="s">
        <v>1222</v>
      </c>
      <c r="L477">
        <v>1761</v>
      </c>
      <c r="M477">
        <v>1807</v>
      </c>
      <c r="N477">
        <v>500</v>
      </c>
      <c r="O477" t="s">
        <v>1213</v>
      </c>
      <c r="P477">
        <v>0.783723959242282</v>
      </c>
      <c r="Q477">
        <v>0.88215567961139596</v>
      </c>
      <c r="R477">
        <v>7.1204879890053904E-2</v>
      </c>
      <c r="S477">
        <v>2.16107689255324E-2</v>
      </c>
      <c r="T477">
        <v>1.5625666462176</v>
      </c>
      <c r="U477">
        <v>1.5625666462176</v>
      </c>
      <c r="V477">
        <v>1.9947818182219901</v>
      </c>
      <c r="W477">
        <v>11.47</v>
      </c>
      <c r="X477">
        <v>3.53</v>
      </c>
      <c r="Y477">
        <v>287658</v>
      </c>
      <c r="Z477">
        <v>16921</v>
      </c>
      <c r="AA477">
        <v>1</v>
      </c>
      <c r="AB477">
        <v>17</v>
      </c>
      <c r="AC477">
        <v>11</v>
      </c>
      <c r="AD477">
        <v>6</v>
      </c>
      <c r="AE477">
        <v>64.709999999999994</v>
      </c>
      <c r="AF477">
        <v>10</v>
      </c>
      <c r="AG477">
        <v>9</v>
      </c>
      <c r="AH477">
        <v>5</v>
      </c>
      <c r="AI477">
        <v>3</v>
      </c>
    </row>
    <row r="478" spans="1:35" x14ac:dyDescent="0.2">
      <c r="A478" s="102">
        <v>682</v>
      </c>
      <c r="B478">
        <v>4095</v>
      </c>
      <c r="C478" t="s">
        <v>1863</v>
      </c>
      <c r="D478" t="s">
        <v>1234</v>
      </c>
      <c r="E478">
        <v>980</v>
      </c>
      <c r="F478">
        <v>994</v>
      </c>
      <c r="G478">
        <v>1100</v>
      </c>
      <c r="H478" t="s">
        <v>1210</v>
      </c>
      <c r="I478">
        <v>9507</v>
      </c>
      <c r="J478" t="s">
        <v>1334</v>
      </c>
      <c r="K478" t="s">
        <v>1267</v>
      </c>
      <c r="L478">
        <v>828</v>
      </c>
      <c r="M478">
        <v>822</v>
      </c>
      <c r="N478">
        <v>1300</v>
      </c>
      <c r="O478" t="s">
        <v>1213</v>
      </c>
      <c r="P478">
        <v>0.68485476884486995</v>
      </c>
      <c r="Q478">
        <v>0.90185097131782699</v>
      </c>
      <c r="R478">
        <v>4.4243357520260998E-2</v>
      </c>
      <c r="S478" s="106">
        <v>3.2929371987752101E-2</v>
      </c>
      <c r="T478">
        <v>0.74376349468443703</v>
      </c>
      <c r="U478">
        <v>0.74376349468443703</v>
      </c>
      <c r="V478">
        <v>0.54240125361326197</v>
      </c>
      <c r="W478">
        <v>4.22</v>
      </c>
      <c r="X478">
        <v>2.27</v>
      </c>
      <c r="Y478">
        <v>286826</v>
      </c>
      <c r="Z478">
        <v>15935</v>
      </c>
      <c r="AA478">
        <v>0.78</v>
      </c>
      <c r="AB478">
        <v>18</v>
      </c>
      <c r="AC478">
        <v>12</v>
      </c>
      <c r="AD478">
        <v>6</v>
      </c>
      <c r="AE478">
        <v>66.67</v>
      </c>
      <c r="AF478">
        <v>13</v>
      </c>
      <c r="AG478">
        <v>8</v>
      </c>
      <c r="AH478">
        <v>4</v>
      </c>
      <c r="AI478">
        <v>6</v>
      </c>
    </row>
    <row r="479" spans="1:35" x14ac:dyDescent="0.2">
      <c r="A479" s="102">
        <v>1526</v>
      </c>
      <c r="B479">
        <v>2768</v>
      </c>
      <c r="C479" t="s">
        <v>1987</v>
      </c>
      <c r="D479" t="s">
        <v>1217</v>
      </c>
      <c r="E479">
        <v>314</v>
      </c>
      <c r="F479">
        <v>312</v>
      </c>
      <c r="G479">
        <v>2700</v>
      </c>
      <c r="H479" t="s">
        <v>1213</v>
      </c>
      <c r="I479">
        <v>7817</v>
      </c>
      <c r="J479" t="s">
        <v>1868</v>
      </c>
      <c r="K479" t="s">
        <v>1233</v>
      </c>
      <c r="L479">
        <v>4235</v>
      </c>
      <c r="M479">
        <v>4185</v>
      </c>
      <c r="N479">
        <v>200</v>
      </c>
      <c r="O479" t="s">
        <v>1210</v>
      </c>
      <c r="P479">
        <v>0.556896822534517</v>
      </c>
      <c r="Q479">
        <v>0.85761635756918098</v>
      </c>
      <c r="R479">
        <v>7.0640914874909894E-2</v>
      </c>
      <c r="S479">
        <v>9.7869098158629694E-2</v>
      </c>
      <c r="T479">
        <v>-1.1197419611191799</v>
      </c>
      <c r="U479">
        <v>1.1197419611191799</v>
      </c>
      <c r="V479">
        <v>1.3334060862849</v>
      </c>
      <c r="W479">
        <v>-4.26</v>
      </c>
      <c r="X479">
        <v>0.65</v>
      </c>
      <c r="Y479">
        <v>286557</v>
      </c>
      <c r="Z479">
        <v>16856</v>
      </c>
      <c r="AA479">
        <v>0.91</v>
      </c>
      <c r="AB479">
        <v>17</v>
      </c>
      <c r="AC479">
        <v>13</v>
      </c>
      <c r="AD479">
        <v>4</v>
      </c>
      <c r="AE479">
        <v>76.47</v>
      </c>
      <c r="AF479">
        <v>13</v>
      </c>
      <c r="AG479">
        <v>8</v>
      </c>
      <c r="AH479">
        <v>3</v>
      </c>
      <c r="AI479">
        <v>6</v>
      </c>
    </row>
    <row r="480" spans="1:35" x14ac:dyDescent="0.2">
      <c r="A480" s="102">
        <v>1535</v>
      </c>
      <c r="B480">
        <v>7202</v>
      </c>
      <c r="C480" t="s">
        <v>764</v>
      </c>
      <c r="D480" t="s">
        <v>1227</v>
      </c>
      <c r="E480">
        <v>1021</v>
      </c>
      <c r="F480">
        <v>1016</v>
      </c>
      <c r="G480">
        <v>1000</v>
      </c>
      <c r="H480" t="s">
        <v>1210</v>
      </c>
      <c r="I480">
        <v>9474</v>
      </c>
      <c r="J480" t="s">
        <v>1418</v>
      </c>
      <c r="K480" t="s">
        <v>1212</v>
      </c>
      <c r="L480">
        <v>1279</v>
      </c>
      <c r="M480">
        <v>1261</v>
      </c>
      <c r="N480">
        <v>800</v>
      </c>
      <c r="O480" t="s">
        <v>1213</v>
      </c>
      <c r="P480">
        <v>0.94644365174233902</v>
      </c>
      <c r="Q480">
        <v>0.85738918374957396</v>
      </c>
      <c r="R480">
        <v>0.140615746352105</v>
      </c>
      <c r="S480">
        <v>8.6291246700134897E-2</v>
      </c>
      <c r="T480">
        <v>2.82903510624707</v>
      </c>
      <c r="U480">
        <v>2.82903510624707</v>
      </c>
      <c r="V480">
        <v>2.1964875807271902</v>
      </c>
      <c r="W480">
        <v>12.28</v>
      </c>
      <c r="X480">
        <v>0.71</v>
      </c>
      <c r="Y480">
        <v>286070</v>
      </c>
      <c r="Z480">
        <v>15056</v>
      </c>
      <c r="AA480">
        <v>0.74</v>
      </c>
      <c r="AB480">
        <v>19</v>
      </c>
      <c r="AC480">
        <v>13</v>
      </c>
      <c r="AD480">
        <v>6</v>
      </c>
      <c r="AE480">
        <v>68.42</v>
      </c>
      <c r="AF480">
        <v>11</v>
      </c>
      <c r="AG480">
        <v>10</v>
      </c>
      <c r="AH480">
        <v>5</v>
      </c>
      <c r="AI480">
        <v>4</v>
      </c>
    </row>
    <row r="481" spans="1:35" x14ac:dyDescent="0.2">
      <c r="A481" s="102">
        <v>2067</v>
      </c>
      <c r="B481">
        <v>8593</v>
      </c>
      <c r="C481" t="s">
        <v>221</v>
      </c>
      <c r="D481" t="s">
        <v>1216</v>
      </c>
      <c r="E481">
        <v>619</v>
      </c>
      <c r="F481">
        <v>617</v>
      </c>
      <c r="G481">
        <v>1800</v>
      </c>
      <c r="H481" t="s">
        <v>1210</v>
      </c>
      <c r="I481">
        <v>8919</v>
      </c>
      <c r="J481" t="s">
        <v>1605</v>
      </c>
      <c r="K481" t="s">
        <v>1231</v>
      </c>
      <c r="L481">
        <v>3505</v>
      </c>
      <c r="M481">
        <v>3620</v>
      </c>
      <c r="N481">
        <v>300</v>
      </c>
      <c r="O481" t="s">
        <v>1213</v>
      </c>
      <c r="P481">
        <v>0.74586476780314903</v>
      </c>
      <c r="Q481">
        <v>0.83015675418607304</v>
      </c>
      <c r="R481">
        <v>1.2289872920507301E-4</v>
      </c>
      <c r="S481">
        <v>8.4391949244960698E-2</v>
      </c>
      <c r="T481">
        <v>1.9235836755262401</v>
      </c>
      <c r="U481">
        <v>1.9235836755262401</v>
      </c>
      <c r="V481">
        <v>2.5681537410361299</v>
      </c>
      <c r="W481">
        <v>11.39</v>
      </c>
      <c r="X481">
        <v>2.27</v>
      </c>
      <c r="Y481">
        <v>285736</v>
      </c>
      <c r="Z481">
        <v>17858</v>
      </c>
      <c r="AA481">
        <v>1.1000000000000001</v>
      </c>
      <c r="AB481">
        <v>16</v>
      </c>
      <c r="AC481">
        <v>11</v>
      </c>
      <c r="AD481">
        <v>5</v>
      </c>
      <c r="AE481">
        <v>68.75</v>
      </c>
      <c r="AF481">
        <v>6</v>
      </c>
      <c r="AG481">
        <v>11</v>
      </c>
      <c r="AH481">
        <v>5</v>
      </c>
      <c r="AI481">
        <v>0</v>
      </c>
    </row>
    <row r="482" spans="1:35" x14ac:dyDescent="0.2">
      <c r="A482" s="102">
        <v>1424</v>
      </c>
      <c r="B482">
        <v>8002</v>
      </c>
      <c r="C482" t="s">
        <v>27</v>
      </c>
      <c r="D482" t="s">
        <v>1217</v>
      </c>
      <c r="E482">
        <v>720.2</v>
      </c>
      <c r="F482">
        <v>716.8</v>
      </c>
      <c r="G482">
        <v>1400</v>
      </c>
      <c r="H482" t="s">
        <v>1210</v>
      </c>
      <c r="I482">
        <v>9062</v>
      </c>
      <c r="J482" t="s">
        <v>1175</v>
      </c>
      <c r="K482" t="s">
        <v>1328</v>
      </c>
      <c r="L482">
        <v>5190</v>
      </c>
      <c r="M482">
        <v>5170</v>
      </c>
      <c r="N482">
        <v>200</v>
      </c>
      <c r="O482" t="s">
        <v>1213</v>
      </c>
      <c r="P482">
        <v>0.87653309020279602</v>
      </c>
      <c r="Q482">
        <v>0.86379878526696396</v>
      </c>
      <c r="R482">
        <v>0.35869483525135998</v>
      </c>
      <c r="S482">
        <v>5.9725990917557398E-2</v>
      </c>
      <c r="T482">
        <v>1.9768903746537201</v>
      </c>
      <c r="U482">
        <v>1.9768903746537201</v>
      </c>
      <c r="V482">
        <v>2.2750622648011198</v>
      </c>
      <c r="W482">
        <v>9.06</v>
      </c>
      <c r="X482">
        <v>2.95</v>
      </c>
      <c r="Y482">
        <v>285360</v>
      </c>
      <c r="Z482">
        <v>15853</v>
      </c>
      <c r="AA482">
        <v>1.1499999999999999</v>
      </c>
      <c r="AB482">
        <v>18</v>
      </c>
      <c r="AC482">
        <v>13</v>
      </c>
      <c r="AD482">
        <v>5</v>
      </c>
      <c r="AE482">
        <v>72.22</v>
      </c>
      <c r="AF482">
        <v>12</v>
      </c>
      <c r="AG482">
        <v>8</v>
      </c>
      <c r="AH482">
        <v>3</v>
      </c>
      <c r="AI482">
        <v>7</v>
      </c>
    </row>
    <row r="483" spans="1:35" x14ac:dyDescent="0.2">
      <c r="A483" s="102">
        <v>1557</v>
      </c>
      <c r="B483">
        <v>1969</v>
      </c>
      <c r="C483" t="s">
        <v>1557</v>
      </c>
      <c r="D483" t="s">
        <v>1220</v>
      </c>
      <c r="E483">
        <v>1684</v>
      </c>
      <c r="F483">
        <v>1668</v>
      </c>
      <c r="G483">
        <v>600</v>
      </c>
      <c r="H483" t="s">
        <v>1210</v>
      </c>
      <c r="I483">
        <v>6807</v>
      </c>
      <c r="J483" t="s">
        <v>235</v>
      </c>
      <c r="K483" t="s">
        <v>1215</v>
      </c>
      <c r="L483">
        <v>1750</v>
      </c>
      <c r="M483">
        <v>1733</v>
      </c>
      <c r="N483">
        <v>600</v>
      </c>
      <c r="O483" t="s">
        <v>1213</v>
      </c>
      <c r="P483">
        <v>0.80422583680712001</v>
      </c>
      <c r="Q483">
        <v>0.85606128998379505</v>
      </c>
      <c r="R483">
        <v>2.8712119681857499E-2</v>
      </c>
      <c r="S483">
        <v>3.2766287978941197E-2</v>
      </c>
      <c r="T483">
        <v>1.4324543542644099</v>
      </c>
      <c r="U483">
        <v>1.4324543542644099</v>
      </c>
      <c r="V483">
        <v>1.3255014603291499</v>
      </c>
      <c r="W483">
        <v>6.08</v>
      </c>
      <c r="X483">
        <v>3.75</v>
      </c>
      <c r="Y483">
        <v>284968</v>
      </c>
      <c r="Z483">
        <v>14998</v>
      </c>
      <c r="AA483">
        <v>0.78</v>
      </c>
      <c r="AB483">
        <v>19</v>
      </c>
      <c r="AC483">
        <v>12</v>
      </c>
      <c r="AD483">
        <v>7</v>
      </c>
      <c r="AE483">
        <v>63.16</v>
      </c>
      <c r="AF483">
        <v>12</v>
      </c>
      <c r="AG483">
        <v>10</v>
      </c>
      <c r="AH483">
        <v>6</v>
      </c>
      <c r="AI483">
        <v>3</v>
      </c>
    </row>
    <row r="484" spans="1:35" x14ac:dyDescent="0.2">
      <c r="A484" s="102">
        <v>1595</v>
      </c>
      <c r="B484">
        <v>1824</v>
      </c>
      <c r="C484" t="s">
        <v>222</v>
      </c>
      <c r="D484" t="s">
        <v>1220</v>
      </c>
      <c r="E484">
        <v>985</v>
      </c>
      <c r="F484">
        <v>966</v>
      </c>
      <c r="G484">
        <v>1100</v>
      </c>
      <c r="H484" t="s">
        <v>1213</v>
      </c>
      <c r="I484">
        <v>8697</v>
      </c>
      <c r="J484" t="s">
        <v>877</v>
      </c>
      <c r="K484" t="s">
        <v>1216</v>
      </c>
      <c r="L484">
        <v>1836</v>
      </c>
      <c r="M484">
        <v>1815</v>
      </c>
      <c r="N484">
        <v>600</v>
      </c>
      <c r="O484" t="s">
        <v>1210</v>
      </c>
      <c r="P484">
        <v>0.705352483431683</v>
      </c>
      <c r="Q484">
        <v>0.85351739977789798</v>
      </c>
      <c r="R484">
        <v>4.9489459305212505E-4</v>
      </c>
      <c r="S484">
        <v>2.01952210373527E-2</v>
      </c>
      <c r="T484">
        <v>-0.61615060377792097</v>
      </c>
      <c r="U484">
        <v>0.61615060377792097</v>
      </c>
      <c r="V484">
        <v>0.63479025211882101</v>
      </c>
      <c r="W484">
        <v>-2.08</v>
      </c>
      <c r="X484">
        <v>2.42</v>
      </c>
      <c r="Y484">
        <v>283927</v>
      </c>
      <c r="Z484">
        <v>15774</v>
      </c>
      <c r="AA484">
        <v>0.77</v>
      </c>
      <c r="AB484">
        <v>18</v>
      </c>
      <c r="AC484">
        <v>13</v>
      </c>
      <c r="AD484">
        <v>5</v>
      </c>
      <c r="AE484">
        <v>72.22</v>
      </c>
      <c r="AF484">
        <v>12</v>
      </c>
      <c r="AG484">
        <v>9</v>
      </c>
      <c r="AH484">
        <v>3</v>
      </c>
      <c r="AI484">
        <v>6</v>
      </c>
    </row>
    <row r="485" spans="1:35" x14ac:dyDescent="0.2">
      <c r="A485" s="102">
        <v>1257</v>
      </c>
      <c r="B485">
        <v>3197</v>
      </c>
      <c r="C485" t="s">
        <v>621</v>
      </c>
      <c r="D485" t="s">
        <v>1235</v>
      </c>
      <c r="E485">
        <v>1631</v>
      </c>
      <c r="F485">
        <v>1618</v>
      </c>
      <c r="G485">
        <v>600</v>
      </c>
      <c r="H485" t="s">
        <v>1213</v>
      </c>
      <c r="I485">
        <v>7747</v>
      </c>
      <c r="J485" t="s">
        <v>2130</v>
      </c>
      <c r="K485" t="s">
        <v>1219</v>
      </c>
      <c r="L485">
        <v>2632</v>
      </c>
      <c r="M485">
        <v>2586</v>
      </c>
      <c r="N485">
        <v>400</v>
      </c>
      <c r="O485" t="s">
        <v>1210</v>
      </c>
      <c r="P485">
        <v>0.91689239633794695</v>
      </c>
      <c r="Q485">
        <v>0.87234307933339095</v>
      </c>
      <c r="R485">
        <v>2.41500667497496E-2</v>
      </c>
      <c r="S485">
        <v>4.7326141572513296E-3</v>
      </c>
      <c r="T485">
        <v>-2.7245803502960801</v>
      </c>
      <c r="U485">
        <v>2.7245803502960801</v>
      </c>
      <c r="V485">
        <v>2.2690963864925102</v>
      </c>
      <c r="W485">
        <v>-8.15</v>
      </c>
      <c r="X485">
        <v>6.15</v>
      </c>
      <c r="Y485">
        <v>283785</v>
      </c>
      <c r="Z485">
        <v>17737</v>
      </c>
      <c r="AA485">
        <v>0.88</v>
      </c>
      <c r="AB485">
        <v>16</v>
      </c>
      <c r="AC485">
        <v>11</v>
      </c>
      <c r="AD485">
        <v>5</v>
      </c>
      <c r="AE485">
        <v>68.75</v>
      </c>
      <c r="AF485">
        <v>11</v>
      </c>
      <c r="AG485">
        <v>7</v>
      </c>
      <c r="AH485">
        <v>2</v>
      </c>
      <c r="AI485">
        <v>7</v>
      </c>
    </row>
    <row r="486" spans="1:35" x14ac:dyDescent="0.2">
      <c r="A486" s="102">
        <v>2420</v>
      </c>
      <c r="B486">
        <v>1969</v>
      </c>
      <c r="C486" t="s">
        <v>1557</v>
      </c>
      <c r="D486" t="s">
        <v>1220</v>
      </c>
      <c r="E486">
        <v>1684</v>
      </c>
      <c r="F486">
        <v>1668</v>
      </c>
      <c r="G486">
        <v>600</v>
      </c>
      <c r="H486" t="s">
        <v>1210</v>
      </c>
      <c r="I486">
        <v>8604</v>
      </c>
      <c r="J486" t="s">
        <v>436</v>
      </c>
      <c r="K486" t="s">
        <v>1396</v>
      </c>
      <c r="L486">
        <v>488</v>
      </c>
      <c r="M486">
        <v>479.5</v>
      </c>
      <c r="N486">
        <v>2100</v>
      </c>
      <c r="O486" t="s">
        <v>1213</v>
      </c>
      <c r="P486">
        <v>0.68713119561330904</v>
      </c>
      <c r="Q486">
        <v>0.81203276214624698</v>
      </c>
      <c r="R486">
        <v>0.39453019434001402</v>
      </c>
      <c r="S486">
        <v>7.9698815923279806E-2</v>
      </c>
      <c r="T486">
        <v>0.12881614631664701</v>
      </c>
      <c r="U486">
        <v>0.12881614631664701</v>
      </c>
      <c r="V486">
        <v>0.43680151885735602</v>
      </c>
      <c r="W486">
        <v>0.44</v>
      </c>
      <c r="X486">
        <v>0.61</v>
      </c>
      <c r="Y486">
        <v>283371</v>
      </c>
      <c r="Z486">
        <v>14169</v>
      </c>
      <c r="AA486">
        <v>0.71</v>
      </c>
      <c r="AB486">
        <v>20</v>
      </c>
      <c r="AC486">
        <v>13</v>
      </c>
      <c r="AD486">
        <v>7</v>
      </c>
      <c r="AE486">
        <v>65</v>
      </c>
      <c r="AF486">
        <v>14</v>
      </c>
      <c r="AG486">
        <v>9</v>
      </c>
      <c r="AH486">
        <v>5</v>
      </c>
      <c r="AI486">
        <v>6</v>
      </c>
    </row>
    <row r="487" spans="1:35" x14ac:dyDescent="0.2">
      <c r="A487" s="102">
        <v>1416</v>
      </c>
      <c r="B487">
        <v>4613</v>
      </c>
      <c r="C487" t="s">
        <v>224</v>
      </c>
      <c r="D487" t="s">
        <v>1234</v>
      </c>
      <c r="E487">
        <v>2400</v>
      </c>
      <c r="F487">
        <v>2357</v>
      </c>
      <c r="G487">
        <v>300</v>
      </c>
      <c r="H487" t="s">
        <v>1210</v>
      </c>
      <c r="I487">
        <v>6963</v>
      </c>
      <c r="J487" t="s">
        <v>1978</v>
      </c>
      <c r="K487" t="s">
        <v>1215</v>
      </c>
      <c r="L487">
        <v>7190</v>
      </c>
      <c r="M487">
        <v>7100</v>
      </c>
      <c r="N487">
        <v>100</v>
      </c>
      <c r="O487" t="s">
        <v>1213</v>
      </c>
      <c r="P487">
        <v>0.84317571033389505</v>
      </c>
      <c r="Q487">
        <v>0.86418595823162503</v>
      </c>
      <c r="R487">
        <v>1.30335923833046E-2</v>
      </c>
      <c r="S487" s="15">
        <v>6.2418647820918403E-2</v>
      </c>
      <c r="T487">
        <v>2.7901003477125701</v>
      </c>
      <c r="U487">
        <v>2.7901003477125701</v>
      </c>
      <c r="V487">
        <v>2.6423513751979701</v>
      </c>
      <c r="W487">
        <v>7.35</v>
      </c>
      <c r="X487">
        <v>0.41</v>
      </c>
      <c r="Y487">
        <v>283347</v>
      </c>
      <c r="Z487">
        <v>23612</v>
      </c>
      <c r="AA487">
        <v>1.2</v>
      </c>
      <c r="AB487">
        <v>12</v>
      </c>
      <c r="AC487">
        <v>9</v>
      </c>
      <c r="AD487">
        <v>3</v>
      </c>
      <c r="AE487">
        <v>75</v>
      </c>
      <c r="AF487">
        <v>11</v>
      </c>
      <c r="AG487">
        <v>6</v>
      </c>
      <c r="AH487">
        <v>2</v>
      </c>
      <c r="AI487">
        <v>4</v>
      </c>
    </row>
    <row r="488" spans="1:35" x14ac:dyDescent="0.2">
      <c r="A488" s="102">
        <v>511</v>
      </c>
      <c r="B488">
        <v>6471</v>
      </c>
      <c r="C488" t="s">
        <v>1069</v>
      </c>
      <c r="D488" t="s">
        <v>1222</v>
      </c>
      <c r="E488">
        <v>825</v>
      </c>
      <c r="F488">
        <v>827</v>
      </c>
      <c r="G488">
        <v>1200</v>
      </c>
      <c r="H488" t="s">
        <v>1213</v>
      </c>
      <c r="I488">
        <v>7278</v>
      </c>
      <c r="J488" t="s">
        <v>43</v>
      </c>
      <c r="K488" t="s">
        <v>1227</v>
      </c>
      <c r="L488">
        <v>2008</v>
      </c>
      <c r="M488">
        <v>2017</v>
      </c>
      <c r="N488">
        <v>500</v>
      </c>
      <c r="O488" t="s">
        <v>1210</v>
      </c>
      <c r="P488">
        <v>0.96996847659708896</v>
      </c>
      <c r="Q488">
        <v>0.91044296150849902</v>
      </c>
      <c r="R488">
        <v>0.124633835815189</v>
      </c>
      <c r="S488" s="106">
        <v>9.8370407776209701E-2</v>
      </c>
      <c r="T488">
        <v>-1.0804514804845999</v>
      </c>
      <c r="U488">
        <v>1.0804514804845999</v>
      </c>
      <c r="V488">
        <v>0.71812789427953205</v>
      </c>
      <c r="W488">
        <v>-3.01</v>
      </c>
      <c r="X488">
        <v>1.6</v>
      </c>
      <c r="Y488">
        <v>282928</v>
      </c>
      <c r="Z488">
        <v>15718</v>
      </c>
      <c r="AA488">
        <v>0.72</v>
      </c>
      <c r="AB488">
        <v>18</v>
      </c>
      <c r="AC488">
        <v>12</v>
      </c>
      <c r="AD488">
        <v>6</v>
      </c>
      <c r="AE488">
        <v>66.67</v>
      </c>
      <c r="AF488">
        <v>14</v>
      </c>
      <c r="AG488">
        <v>8</v>
      </c>
      <c r="AH488">
        <v>4</v>
      </c>
      <c r="AI488">
        <v>6</v>
      </c>
    </row>
    <row r="489" spans="1:35" x14ac:dyDescent="0.2">
      <c r="A489" s="102">
        <v>273</v>
      </c>
      <c r="B489">
        <v>4095</v>
      </c>
      <c r="C489" t="s">
        <v>1863</v>
      </c>
      <c r="D489" t="s">
        <v>1234</v>
      </c>
      <c r="E489">
        <v>980</v>
      </c>
      <c r="F489">
        <v>994</v>
      </c>
      <c r="G489">
        <v>1000</v>
      </c>
      <c r="H489" t="s">
        <v>1213</v>
      </c>
      <c r="I489">
        <v>7976</v>
      </c>
      <c r="J489" t="s">
        <v>1260</v>
      </c>
      <c r="K489" t="s">
        <v>1233</v>
      </c>
      <c r="L489">
        <v>1495</v>
      </c>
      <c r="M489">
        <v>1488</v>
      </c>
      <c r="N489">
        <v>700</v>
      </c>
      <c r="O489" t="s">
        <v>1210</v>
      </c>
      <c r="P489">
        <v>0.80421680564138498</v>
      </c>
      <c r="Q489">
        <v>0.92847260533664</v>
      </c>
      <c r="R489">
        <v>0.252037814438063</v>
      </c>
      <c r="S489">
        <v>2.4755725801144001E-2</v>
      </c>
      <c r="T489">
        <v>-1.4966422065334599</v>
      </c>
      <c r="U489">
        <v>1.4966422065334599</v>
      </c>
      <c r="V489">
        <v>1.7617334853119699</v>
      </c>
      <c r="W489">
        <v>-4.25</v>
      </c>
      <c r="X489">
        <v>4.57</v>
      </c>
      <c r="Y489">
        <v>282537</v>
      </c>
      <c r="Z489">
        <v>16620</v>
      </c>
      <c r="AA489">
        <v>0.82</v>
      </c>
      <c r="AB489">
        <v>17</v>
      </c>
      <c r="AC489">
        <v>10</v>
      </c>
      <c r="AD489">
        <v>7</v>
      </c>
      <c r="AE489">
        <v>58.82</v>
      </c>
      <c r="AF489">
        <v>14</v>
      </c>
      <c r="AG489">
        <v>6</v>
      </c>
      <c r="AH489">
        <v>4</v>
      </c>
      <c r="AI489">
        <v>7</v>
      </c>
    </row>
    <row r="490" spans="1:35" x14ac:dyDescent="0.2">
      <c r="A490" s="102">
        <v>1797</v>
      </c>
      <c r="B490">
        <v>1951</v>
      </c>
      <c r="C490" t="s">
        <v>1611</v>
      </c>
      <c r="D490" t="s">
        <v>1220</v>
      </c>
      <c r="E490">
        <v>2362</v>
      </c>
      <c r="F490">
        <v>2359</v>
      </c>
      <c r="G490">
        <v>400</v>
      </c>
      <c r="H490" t="s">
        <v>1213</v>
      </c>
      <c r="I490">
        <v>6301</v>
      </c>
      <c r="J490" t="s">
        <v>53</v>
      </c>
      <c r="K490" t="s">
        <v>1222</v>
      </c>
      <c r="L490">
        <v>2178</v>
      </c>
      <c r="M490">
        <v>2182.5</v>
      </c>
      <c r="N490">
        <v>400</v>
      </c>
      <c r="O490" t="s">
        <v>1210</v>
      </c>
      <c r="P490">
        <v>0.86812675414288598</v>
      </c>
      <c r="Q490">
        <v>0.84443516684315101</v>
      </c>
      <c r="R490">
        <v>0.29777061079139999</v>
      </c>
      <c r="S490">
        <v>5.7719282034170401E-3</v>
      </c>
      <c r="T490">
        <v>-0.24079366476540801</v>
      </c>
      <c r="U490">
        <v>0.24079366476540801</v>
      </c>
      <c r="V490">
        <v>0.36155451280904</v>
      </c>
      <c r="W490">
        <v>-0.82</v>
      </c>
      <c r="X490">
        <v>7.48</v>
      </c>
      <c r="Y490">
        <v>282101</v>
      </c>
      <c r="Z490">
        <v>23508</v>
      </c>
      <c r="AA490">
        <v>1.19</v>
      </c>
      <c r="AB490">
        <v>12</v>
      </c>
      <c r="AC490">
        <v>7</v>
      </c>
      <c r="AD490">
        <v>5</v>
      </c>
      <c r="AE490">
        <v>58.33</v>
      </c>
      <c r="AF490">
        <v>10</v>
      </c>
      <c r="AG490">
        <v>7</v>
      </c>
      <c r="AH490">
        <v>4</v>
      </c>
      <c r="AI490">
        <v>1</v>
      </c>
    </row>
    <row r="491" spans="1:35" x14ac:dyDescent="0.2">
      <c r="A491" s="102">
        <v>2245</v>
      </c>
      <c r="B491">
        <v>3401</v>
      </c>
      <c r="C491" t="s">
        <v>630</v>
      </c>
      <c r="D491" t="s">
        <v>1480</v>
      </c>
      <c r="E491">
        <v>1818</v>
      </c>
      <c r="F491">
        <v>1775</v>
      </c>
      <c r="G491">
        <v>500</v>
      </c>
      <c r="H491" t="s">
        <v>1210</v>
      </c>
      <c r="I491">
        <v>9684</v>
      </c>
      <c r="J491" t="s">
        <v>1389</v>
      </c>
      <c r="K491" t="s">
        <v>1212</v>
      </c>
      <c r="L491">
        <v>4300</v>
      </c>
      <c r="M491">
        <v>4350</v>
      </c>
      <c r="N491">
        <v>200</v>
      </c>
      <c r="O491" t="s">
        <v>1213</v>
      </c>
      <c r="P491">
        <v>0.74814735932332699</v>
      </c>
      <c r="Q491">
        <v>0.82034221378248395</v>
      </c>
      <c r="R491">
        <v>5.2123209018201597E-2</v>
      </c>
      <c r="S491">
        <v>2.7985009489138998E-2</v>
      </c>
      <c r="T491">
        <v>1.0500470433020199</v>
      </c>
      <c r="U491">
        <v>1.0500470433020199</v>
      </c>
      <c r="V491">
        <v>0.99981733832517805</v>
      </c>
      <c r="W491">
        <v>5.33</v>
      </c>
      <c r="X491">
        <v>2.0099999999999998</v>
      </c>
      <c r="Y491">
        <v>282041</v>
      </c>
      <c r="Z491">
        <v>14102</v>
      </c>
      <c r="AA491">
        <v>0.9</v>
      </c>
      <c r="AB491">
        <v>20</v>
      </c>
      <c r="AC491">
        <v>13</v>
      </c>
      <c r="AD491">
        <v>7</v>
      </c>
      <c r="AE491">
        <v>65</v>
      </c>
      <c r="AF491">
        <v>9</v>
      </c>
      <c r="AG491">
        <v>12</v>
      </c>
      <c r="AH491">
        <v>3</v>
      </c>
      <c r="AI491">
        <v>5</v>
      </c>
    </row>
    <row r="492" spans="1:35" x14ac:dyDescent="0.2">
      <c r="A492" s="102">
        <v>777</v>
      </c>
      <c r="B492">
        <v>5714</v>
      </c>
      <c r="C492" t="s">
        <v>698</v>
      </c>
      <c r="D492" t="s">
        <v>1225</v>
      </c>
      <c r="E492">
        <v>3570</v>
      </c>
      <c r="F492">
        <v>3565</v>
      </c>
      <c r="G492">
        <v>200</v>
      </c>
      <c r="H492" t="s">
        <v>1210</v>
      </c>
      <c r="I492">
        <v>5947</v>
      </c>
      <c r="J492" t="s">
        <v>228</v>
      </c>
      <c r="K492" t="s">
        <v>1404</v>
      </c>
      <c r="L492">
        <v>7470</v>
      </c>
      <c r="M492">
        <v>7370</v>
      </c>
      <c r="N492">
        <v>100</v>
      </c>
      <c r="O492" t="s">
        <v>1213</v>
      </c>
      <c r="P492">
        <v>0.72748121155016598</v>
      </c>
      <c r="Q492">
        <v>0.897355888002622</v>
      </c>
      <c r="R492" s="106">
        <v>0.41815660069754801</v>
      </c>
      <c r="S492">
        <v>2.7900207373290499E-2</v>
      </c>
      <c r="T492">
        <v>4.50620653226338E-2</v>
      </c>
      <c r="U492">
        <v>4.50620653226338E-2</v>
      </c>
      <c r="V492">
        <v>6.5480770004735497E-2</v>
      </c>
      <c r="W492">
        <v>0.15</v>
      </c>
      <c r="X492">
        <v>3.26</v>
      </c>
      <c r="Y492">
        <v>281478</v>
      </c>
      <c r="Z492">
        <v>18765</v>
      </c>
      <c r="AA492">
        <v>1.26</v>
      </c>
      <c r="AB492">
        <v>15</v>
      </c>
      <c r="AC492">
        <v>11</v>
      </c>
      <c r="AD492">
        <v>4</v>
      </c>
      <c r="AE492">
        <v>73.33</v>
      </c>
      <c r="AF492">
        <v>11</v>
      </c>
      <c r="AG492">
        <v>8</v>
      </c>
      <c r="AH492">
        <v>3</v>
      </c>
      <c r="AI492">
        <v>4</v>
      </c>
    </row>
    <row r="493" spans="1:35" x14ac:dyDescent="0.2">
      <c r="A493" s="102">
        <v>1282</v>
      </c>
      <c r="B493">
        <v>3148</v>
      </c>
      <c r="C493" t="s">
        <v>615</v>
      </c>
      <c r="D493" t="s">
        <v>1235</v>
      </c>
      <c r="E493">
        <v>2462</v>
      </c>
      <c r="F493">
        <v>2444</v>
      </c>
      <c r="G493">
        <v>400</v>
      </c>
      <c r="H493" t="s">
        <v>1213</v>
      </c>
      <c r="I493">
        <v>8697</v>
      </c>
      <c r="J493" t="s">
        <v>877</v>
      </c>
      <c r="K493" t="s">
        <v>1216</v>
      </c>
      <c r="L493">
        <v>1836</v>
      </c>
      <c r="M493">
        <v>1815</v>
      </c>
      <c r="N493">
        <v>500</v>
      </c>
      <c r="O493" t="s">
        <v>1210</v>
      </c>
      <c r="P493">
        <v>0.798906813511574</v>
      </c>
      <c r="Q493">
        <v>0.871476200389529</v>
      </c>
      <c r="R493">
        <v>0.105938576982625</v>
      </c>
      <c r="S493">
        <v>5.5177655717482302E-2</v>
      </c>
      <c r="T493">
        <v>-2.0471019919535598</v>
      </c>
      <c r="U493">
        <v>2.0471019919535598</v>
      </c>
      <c r="V493">
        <v>2.2667624262846</v>
      </c>
      <c r="W493">
        <v>-5.98</v>
      </c>
      <c r="X493">
        <v>7.17</v>
      </c>
      <c r="Y493">
        <v>281278</v>
      </c>
      <c r="Z493">
        <v>23440</v>
      </c>
      <c r="AA493">
        <v>1.1399999999999999</v>
      </c>
      <c r="AB493">
        <v>12</v>
      </c>
      <c r="AC493">
        <v>9</v>
      </c>
      <c r="AD493">
        <v>3</v>
      </c>
      <c r="AE493">
        <v>75</v>
      </c>
      <c r="AF493">
        <v>14</v>
      </c>
      <c r="AG493">
        <v>7</v>
      </c>
      <c r="AH493">
        <v>0</v>
      </c>
      <c r="AI493">
        <v>5</v>
      </c>
    </row>
    <row r="494" spans="1:35" x14ac:dyDescent="0.2">
      <c r="A494" s="102">
        <v>606</v>
      </c>
      <c r="B494">
        <v>5332</v>
      </c>
      <c r="C494" t="s">
        <v>691</v>
      </c>
      <c r="D494" t="s">
        <v>1209</v>
      </c>
      <c r="E494">
        <v>4070</v>
      </c>
      <c r="F494">
        <v>4095</v>
      </c>
      <c r="G494">
        <v>200</v>
      </c>
      <c r="H494" t="s">
        <v>1213</v>
      </c>
      <c r="I494">
        <v>6965</v>
      </c>
      <c r="J494" t="s">
        <v>1586</v>
      </c>
      <c r="K494" t="s">
        <v>1215</v>
      </c>
      <c r="L494">
        <v>4175</v>
      </c>
      <c r="M494">
        <v>4185</v>
      </c>
      <c r="N494">
        <v>200</v>
      </c>
      <c r="O494" t="s">
        <v>1210</v>
      </c>
      <c r="P494">
        <v>0.56147964439603204</v>
      </c>
      <c r="Q494">
        <v>0.90563941084684496</v>
      </c>
      <c r="R494">
        <v>0.359549605142091</v>
      </c>
      <c r="S494">
        <v>5.0990025743801702E-3</v>
      </c>
      <c r="T494">
        <v>-1.56939857741342</v>
      </c>
      <c r="U494">
        <v>1.56939857741342</v>
      </c>
      <c r="V494">
        <v>1.66621121139096</v>
      </c>
      <c r="W494">
        <v>-4.8899999999999997</v>
      </c>
      <c r="X494">
        <v>2.15</v>
      </c>
      <c r="Y494">
        <v>281237</v>
      </c>
      <c r="Z494">
        <v>35155</v>
      </c>
      <c r="AA494">
        <v>1.94</v>
      </c>
      <c r="AB494">
        <v>8</v>
      </c>
      <c r="AC494">
        <v>7</v>
      </c>
      <c r="AD494">
        <v>1</v>
      </c>
      <c r="AE494">
        <v>87.5</v>
      </c>
      <c r="AF494">
        <v>12</v>
      </c>
      <c r="AG494">
        <v>5</v>
      </c>
      <c r="AH494">
        <v>1</v>
      </c>
      <c r="AI494">
        <v>2</v>
      </c>
    </row>
    <row r="495" spans="1:35" x14ac:dyDescent="0.2">
      <c r="A495" s="102">
        <v>1948</v>
      </c>
      <c r="B495">
        <v>6592</v>
      </c>
      <c r="C495" t="s">
        <v>1431</v>
      </c>
      <c r="D495" t="s">
        <v>1215</v>
      </c>
      <c r="E495">
        <v>3790</v>
      </c>
      <c r="F495">
        <v>3745</v>
      </c>
      <c r="G495">
        <v>200</v>
      </c>
      <c r="H495" t="s">
        <v>1210</v>
      </c>
      <c r="I495">
        <v>6845</v>
      </c>
      <c r="J495" t="s">
        <v>1439</v>
      </c>
      <c r="K495" t="s">
        <v>1215</v>
      </c>
      <c r="L495">
        <v>2718</v>
      </c>
      <c r="M495">
        <v>2673</v>
      </c>
      <c r="N495">
        <v>300</v>
      </c>
      <c r="O495" t="s">
        <v>1213</v>
      </c>
      <c r="P495">
        <v>0.79727046847619798</v>
      </c>
      <c r="Q495">
        <v>0.83666742692261697</v>
      </c>
      <c r="R495">
        <v>0.171297571198197</v>
      </c>
      <c r="S495">
        <v>3.0134413264226698E-2</v>
      </c>
      <c r="T495">
        <v>0.76446991978984602</v>
      </c>
      <c r="U495">
        <v>0.76446991978984602</v>
      </c>
      <c r="V495">
        <v>0.69320810190996696</v>
      </c>
      <c r="W495">
        <v>2.21</v>
      </c>
      <c r="X495">
        <v>7.06</v>
      </c>
      <c r="Y495">
        <v>281004</v>
      </c>
      <c r="Z495">
        <v>25546</v>
      </c>
      <c r="AA495">
        <v>1.32</v>
      </c>
      <c r="AB495">
        <v>11</v>
      </c>
      <c r="AC495">
        <v>8</v>
      </c>
      <c r="AD495">
        <v>3</v>
      </c>
      <c r="AE495">
        <v>72.73</v>
      </c>
      <c r="AF495">
        <v>14</v>
      </c>
      <c r="AG495">
        <v>4</v>
      </c>
      <c r="AH495">
        <v>1</v>
      </c>
      <c r="AI495">
        <v>6</v>
      </c>
    </row>
    <row r="496" spans="1:35" x14ac:dyDescent="0.2">
      <c r="A496" s="102">
        <v>1279</v>
      </c>
      <c r="B496">
        <v>4516</v>
      </c>
      <c r="C496" t="s">
        <v>1626</v>
      </c>
      <c r="D496" t="s">
        <v>1232</v>
      </c>
      <c r="E496">
        <v>7960</v>
      </c>
      <c r="F496">
        <v>7990</v>
      </c>
      <c r="G496">
        <v>100</v>
      </c>
      <c r="H496" t="s">
        <v>1213</v>
      </c>
      <c r="I496">
        <v>6457</v>
      </c>
      <c r="J496" t="s">
        <v>1526</v>
      </c>
      <c r="K496" t="s">
        <v>1222</v>
      </c>
      <c r="L496">
        <v>2901</v>
      </c>
      <c r="M496">
        <v>2874</v>
      </c>
      <c r="N496">
        <v>300</v>
      </c>
      <c r="O496" t="s">
        <v>1210</v>
      </c>
      <c r="P496">
        <v>0.58671363814609701</v>
      </c>
      <c r="Q496">
        <v>0.87165895569138796</v>
      </c>
      <c r="R496">
        <v>0.25712091320251601</v>
      </c>
      <c r="S496" s="15">
        <v>1.4191270811330601E-2</v>
      </c>
      <c r="T496">
        <v>-1.19335067320537</v>
      </c>
      <c r="U496">
        <v>1.19335067320537</v>
      </c>
      <c r="V496">
        <v>1.91720867430008</v>
      </c>
      <c r="W496">
        <v>-4.76</v>
      </c>
      <c r="X496">
        <v>7.91</v>
      </c>
      <c r="Y496">
        <v>280920</v>
      </c>
      <c r="Z496">
        <v>31213</v>
      </c>
      <c r="AA496">
        <v>1.98</v>
      </c>
      <c r="AB496">
        <v>9</v>
      </c>
      <c r="AC496">
        <v>8</v>
      </c>
      <c r="AD496">
        <v>1</v>
      </c>
      <c r="AE496">
        <v>88.89</v>
      </c>
      <c r="AF496">
        <v>13</v>
      </c>
      <c r="AG496">
        <v>7</v>
      </c>
      <c r="AH496">
        <v>0</v>
      </c>
      <c r="AI496">
        <v>2</v>
      </c>
    </row>
    <row r="497" spans="1:35" x14ac:dyDescent="0.2">
      <c r="A497" s="102">
        <v>1738</v>
      </c>
      <c r="B497">
        <v>5463</v>
      </c>
      <c r="C497" t="s">
        <v>64</v>
      </c>
      <c r="D497" t="s">
        <v>1263</v>
      </c>
      <c r="E497">
        <v>2662</v>
      </c>
      <c r="F497">
        <v>2620</v>
      </c>
      <c r="G497">
        <v>300</v>
      </c>
      <c r="H497" t="s">
        <v>1210</v>
      </c>
      <c r="I497">
        <v>7458</v>
      </c>
      <c r="J497" t="s">
        <v>1623</v>
      </c>
      <c r="K497" t="s">
        <v>1217</v>
      </c>
      <c r="L497">
        <v>4355</v>
      </c>
      <c r="M497">
        <v>4410</v>
      </c>
      <c r="N497">
        <v>200</v>
      </c>
      <c r="O497" t="s">
        <v>1213</v>
      </c>
      <c r="P497">
        <v>0.82223035473671002</v>
      </c>
      <c r="Q497">
        <v>0.84706806158353898</v>
      </c>
      <c r="R497">
        <v>0.187807712073084</v>
      </c>
      <c r="S497">
        <v>5.92955093694673E-2</v>
      </c>
      <c r="T497">
        <v>1.1184128839688601</v>
      </c>
      <c r="U497">
        <v>1.1184128839688601</v>
      </c>
      <c r="V497">
        <v>1.59052149579303</v>
      </c>
      <c r="W497">
        <v>3.75</v>
      </c>
      <c r="X497">
        <v>10.88</v>
      </c>
      <c r="Y497">
        <v>280897</v>
      </c>
      <c r="Z497">
        <v>31211</v>
      </c>
      <c r="AA497">
        <v>1.6</v>
      </c>
      <c r="AB497">
        <v>9</v>
      </c>
      <c r="AC497">
        <v>7</v>
      </c>
      <c r="AD497">
        <v>2</v>
      </c>
      <c r="AE497">
        <v>77.78</v>
      </c>
      <c r="AF497">
        <v>11</v>
      </c>
      <c r="AG497">
        <v>4</v>
      </c>
      <c r="AH497">
        <v>1</v>
      </c>
      <c r="AI497">
        <v>4</v>
      </c>
    </row>
    <row r="498" spans="1:35" x14ac:dyDescent="0.2">
      <c r="A498" s="102">
        <v>1401</v>
      </c>
      <c r="B498">
        <v>5714</v>
      </c>
      <c r="C498" t="s">
        <v>698</v>
      </c>
      <c r="D498" t="s">
        <v>1225</v>
      </c>
      <c r="E498">
        <v>3570</v>
      </c>
      <c r="F498">
        <v>3565</v>
      </c>
      <c r="G498">
        <v>300</v>
      </c>
      <c r="H498" t="s">
        <v>1210</v>
      </c>
      <c r="I498">
        <v>8593</v>
      </c>
      <c r="J498" t="s">
        <v>221</v>
      </c>
      <c r="K498" t="s">
        <v>1216</v>
      </c>
      <c r="L498">
        <v>619</v>
      </c>
      <c r="M498">
        <v>617</v>
      </c>
      <c r="N498">
        <v>1700</v>
      </c>
      <c r="O498" t="s">
        <v>1213</v>
      </c>
      <c r="P498">
        <v>0.79514992754621705</v>
      </c>
      <c r="Q498">
        <v>0.86501368088554198</v>
      </c>
      <c r="R498">
        <v>0.315143677966017</v>
      </c>
      <c r="S498">
        <v>9.9676598593155197E-2</v>
      </c>
      <c r="T498">
        <v>0.27808718558452</v>
      </c>
      <c r="U498">
        <v>0.27808718558452</v>
      </c>
      <c r="V498">
        <v>0.45126830437607801</v>
      </c>
      <c r="W498">
        <v>0.62</v>
      </c>
      <c r="X498">
        <v>1.93</v>
      </c>
      <c r="Y498">
        <v>280520</v>
      </c>
      <c r="Z498">
        <v>14026</v>
      </c>
      <c r="AA498">
        <v>0.84</v>
      </c>
      <c r="AB498">
        <v>20</v>
      </c>
      <c r="AC498">
        <v>13</v>
      </c>
      <c r="AD498">
        <v>7</v>
      </c>
      <c r="AE498">
        <v>65</v>
      </c>
      <c r="AF498">
        <v>12</v>
      </c>
      <c r="AG498">
        <v>8</v>
      </c>
      <c r="AH498">
        <v>4</v>
      </c>
      <c r="AI498">
        <v>8</v>
      </c>
    </row>
    <row r="499" spans="1:35" x14ac:dyDescent="0.2">
      <c r="A499" s="102">
        <v>246</v>
      </c>
      <c r="B499">
        <v>3863</v>
      </c>
      <c r="C499" t="s">
        <v>1422</v>
      </c>
      <c r="D499" t="s">
        <v>1421</v>
      </c>
      <c r="E499">
        <v>1583</v>
      </c>
      <c r="F499">
        <v>1564</v>
      </c>
      <c r="G499">
        <v>700</v>
      </c>
      <c r="H499" t="s">
        <v>1213</v>
      </c>
      <c r="I499">
        <v>9506</v>
      </c>
      <c r="J499" t="s">
        <v>1266</v>
      </c>
      <c r="K499" t="s">
        <v>1267</v>
      </c>
      <c r="L499">
        <v>965</v>
      </c>
      <c r="M499">
        <v>948</v>
      </c>
      <c r="N499">
        <v>1200</v>
      </c>
      <c r="O499" t="s">
        <v>1210</v>
      </c>
      <c r="P499">
        <v>0.71773839943288498</v>
      </c>
      <c r="Q499">
        <v>0.93047490889797602</v>
      </c>
      <c r="R499" s="15">
        <v>0.327916708263989</v>
      </c>
      <c r="S499">
        <v>1.6385597044043299E-2</v>
      </c>
      <c r="T499">
        <v>-1.6425109797961699</v>
      </c>
      <c r="U499">
        <v>1.6425109797961699</v>
      </c>
      <c r="V499">
        <v>1.99724224090098</v>
      </c>
      <c r="W499">
        <v>-5.03</v>
      </c>
      <c r="X499">
        <v>3.91</v>
      </c>
      <c r="Y499">
        <v>280509</v>
      </c>
      <c r="Z499">
        <v>18701</v>
      </c>
      <c r="AA499">
        <v>0.97</v>
      </c>
      <c r="AB499">
        <v>15</v>
      </c>
      <c r="AC499">
        <v>13</v>
      </c>
      <c r="AD499">
        <v>2</v>
      </c>
      <c r="AE499">
        <v>86.67</v>
      </c>
      <c r="AF499">
        <v>13</v>
      </c>
      <c r="AG499">
        <v>6</v>
      </c>
      <c r="AH499">
        <v>2</v>
      </c>
      <c r="AI499">
        <v>7</v>
      </c>
    </row>
    <row r="500" spans="1:35" x14ac:dyDescent="0.2">
      <c r="A500" s="102">
        <v>2297</v>
      </c>
      <c r="B500">
        <v>6301</v>
      </c>
      <c r="C500" t="s">
        <v>53</v>
      </c>
      <c r="D500" t="s">
        <v>1222</v>
      </c>
      <c r="E500">
        <v>2178</v>
      </c>
      <c r="F500">
        <v>2182.5</v>
      </c>
      <c r="G500">
        <v>400</v>
      </c>
      <c r="H500" t="s">
        <v>1213</v>
      </c>
      <c r="I500">
        <v>7267</v>
      </c>
      <c r="J500" t="s">
        <v>58</v>
      </c>
      <c r="K500" t="s">
        <v>1227</v>
      </c>
      <c r="L500">
        <v>2832</v>
      </c>
      <c r="M500">
        <v>2799.5</v>
      </c>
      <c r="N500">
        <v>300</v>
      </c>
      <c r="O500" t="s">
        <v>1210</v>
      </c>
      <c r="P500">
        <v>0.72909370508170501</v>
      </c>
      <c r="Q500">
        <v>0.81782001636975199</v>
      </c>
      <c r="R500">
        <v>3.1486001808236699E-2</v>
      </c>
      <c r="S500">
        <v>2.5976138488646099E-2</v>
      </c>
      <c r="T500">
        <v>-1.7288378964789199</v>
      </c>
      <c r="U500">
        <v>1.7288378964789199</v>
      </c>
      <c r="V500">
        <v>2.4872162682098899</v>
      </c>
      <c r="W500">
        <v>-7.27</v>
      </c>
      <c r="X500">
        <v>3.95</v>
      </c>
      <c r="Y500">
        <v>279648</v>
      </c>
      <c r="Z500">
        <v>17478</v>
      </c>
      <c r="AA500">
        <v>1</v>
      </c>
      <c r="AB500">
        <v>16</v>
      </c>
      <c r="AC500">
        <v>10</v>
      </c>
      <c r="AD500">
        <v>6</v>
      </c>
      <c r="AE500">
        <v>62.5</v>
      </c>
      <c r="AF500">
        <v>14</v>
      </c>
      <c r="AG500">
        <v>7</v>
      </c>
      <c r="AH500">
        <v>2</v>
      </c>
      <c r="AI500">
        <v>7</v>
      </c>
    </row>
    <row r="501" spans="1:35" x14ac:dyDescent="0.2">
      <c r="A501" s="102">
        <v>1655</v>
      </c>
      <c r="B501">
        <v>8309</v>
      </c>
      <c r="C501" t="s">
        <v>845</v>
      </c>
      <c r="D501" t="s">
        <v>1265</v>
      </c>
      <c r="E501">
        <v>3704</v>
      </c>
      <c r="F501">
        <v>3700</v>
      </c>
      <c r="G501">
        <v>200</v>
      </c>
      <c r="H501" t="s">
        <v>1210</v>
      </c>
      <c r="I501">
        <v>9069</v>
      </c>
      <c r="J501" t="s">
        <v>1318</v>
      </c>
      <c r="K501" t="s">
        <v>1328</v>
      </c>
      <c r="L501">
        <v>805</v>
      </c>
      <c r="M501">
        <v>792</v>
      </c>
      <c r="N501">
        <v>900</v>
      </c>
      <c r="O501" t="s">
        <v>1213</v>
      </c>
      <c r="P501">
        <v>0.95117275926320399</v>
      </c>
      <c r="Q501">
        <v>0.85097426782077501</v>
      </c>
      <c r="R501" s="15">
        <v>2.4003085354752499E-2</v>
      </c>
      <c r="S501">
        <v>7.61454898511569E-3</v>
      </c>
      <c r="T501">
        <v>1.3637836941583199</v>
      </c>
      <c r="U501">
        <v>1.3637836941583199</v>
      </c>
      <c r="V501">
        <v>0.20510450058402099</v>
      </c>
      <c r="W501">
        <v>1.47</v>
      </c>
      <c r="X501">
        <v>3.68</v>
      </c>
      <c r="Y501">
        <v>279637</v>
      </c>
      <c r="Z501">
        <v>17477</v>
      </c>
      <c r="AA501">
        <v>1.04</v>
      </c>
      <c r="AB501">
        <v>16</v>
      </c>
      <c r="AC501">
        <v>11</v>
      </c>
      <c r="AD501">
        <v>5</v>
      </c>
      <c r="AE501">
        <v>68.75</v>
      </c>
      <c r="AF501">
        <v>12</v>
      </c>
      <c r="AG501">
        <v>7</v>
      </c>
      <c r="AH501">
        <v>1</v>
      </c>
      <c r="AI501">
        <v>8</v>
      </c>
    </row>
    <row r="502" spans="1:35" x14ac:dyDescent="0.2">
      <c r="A502" s="102">
        <v>1153</v>
      </c>
      <c r="B502">
        <v>4091</v>
      </c>
      <c r="C502" t="s">
        <v>1945</v>
      </c>
      <c r="D502" t="s">
        <v>1234</v>
      </c>
      <c r="E502">
        <v>1981</v>
      </c>
      <c r="F502">
        <v>1931</v>
      </c>
      <c r="G502">
        <v>500</v>
      </c>
      <c r="H502" t="s">
        <v>1210</v>
      </c>
      <c r="I502">
        <v>7730</v>
      </c>
      <c r="J502" t="s">
        <v>1475</v>
      </c>
      <c r="K502" t="s">
        <v>1219</v>
      </c>
      <c r="L502">
        <v>2252</v>
      </c>
      <c r="M502">
        <v>2292</v>
      </c>
      <c r="N502">
        <v>400</v>
      </c>
      <c r="O502" t="s">
        <v>1213</v>
      </c>
      <c r="P502">
        <v>0.85854078191313998</v>
      </c>
      <c r="Q502">
        <v>0.87748248394518402</v>
      </c>
      <c r="R502">
        <v>9.7963675158732194E-2</v>
      </c>
      <c r="S502" s="15">
        <v>5.2168242568679399E-2</v>
      </c>
      <c r="T502">
        <v>0.271279689147498</v>
      </c>
      <c r="U502">
        <v>0.271279689147498</v>
      </c>
      <c r="V502">
        <v>0.24841337128521301</v>
      </c>
      <c r="W502">
        <v>1.25</v>
      </c>
      <c r="X502">
        <v>5.31</v>
      </c>
      <c r="Y502">
        <v>279480</v>
      </c>
      <c r="Z502">
        <v>17468</v>
      </c>
      <c r="AA502">
        <v>0.82</v>
      </c>
      <c r="AB502">
        <v>16</v>
      </c>
      <c r="AC502">
        <v>8</v>
      </c>
      <c r="AD502">
        <v>8</v>
      </c>
      <c r="AE502">
        <v>50</v>
      </c>
      <c r="AF502">
        <v>11</v>
      </c>
      <c r="AG502">
        <v>7</v>
      </c>
      <c r="AH502">
        <v>5</v>
      </c>
      <c r="AI502">
        <v>4</v>
      </c>
    </row>
    <row r="503" spans="1:35" x14ac:dyDescent="0.2">
      <c r="A503" s="102">
        <v>776</v>
      </c>
      <c r="B503">
        <v>1414</v>
      </c>
      <c r="C503" t="s">
        <v>1385</v>
      </c>
      <c r="D503" t="s">
        <v>1220</v>
      </c>
      <c r="E503">
        <v>3930</v>
      </c>
      <c r="F503">
        <v>3940</v>
      </c>
      <c r="G503">
        <v>200</v>
      </c>
      <c r="H503" t="s">
        <v>1210</v>
      </c>
      <c r="I503">
        <v>7729</v>
      </c>
      <c r="J503" t="s">
        <v>542</v>
      </c>
      <c r="K503" t="s">
        <v>1219</v>
      </c>
      <c r="L503">
        <v>3420</v>
      </c>
      <c r="M503">
        <v>3380</v>
      </c>
      <c r="N503">
        <v>200</v>
      </c>
      <c r="O503" t="s">
        <v>1213</v>
      </c>
      <c r="P503">
        <v>0.81856979027773902</v>
      </c>
      <c r="Q503">
        <v>0.89737512702730604</v>
      </c>
      <c r="R503" s="15">
        <v>0.27676920463484</v>
      </c>
      <c r="S503" s="15">
        <v>4.0388838163818802E-2</v>
      </c>
      <c r="T503">
        <v>1.4391154265263</v>
      </c>
      <c r="U503">
        <v>1.4391154265263</v>
      </c>
      <c r="V503">
        <v>0.43842300254634697</v>
      </c>
      <c r="W503">
        <v>4.54</v>
      </c>
      <c r="X503">
        <v>14.21</v>
      </c>
      <c r="Y503">
        <v>278965</v>
      </c>
      <c r="Z503">
        <v>23247</v>
      </c>
      <c r="AA503">
        <v>1.18</v>
      </c>
      <c r="AB503">
        <v>12</v>
      </c>
      <c r="AC503">
        <v>9</v>
      </c>
      <c r="AD503">
        <v>3</v>
      </c>
      <c r="AE503">
        <v>75</v>
      </c>
      <c r="AF503">
        <v>13</v>
      </c>
      <c r="AG503">
        <v>5</v>
      </c>
      <c r="AH503">
        <v>2</v>
      </c>
      <c r="AI503">
        <v>5</v>
      </c>
    </row>
    <row r="504" spans="1:35" x14ac:dyDescent="0.2">
      <c r="A504" s="102">
        <v>1539</v>
      </c>
      <c r="B504">
        <v>2127</v>
      </c>
      <c r="C504" t="s">
        <v>1387</v>
      </c>
      <c r="D504" t="s">
        <v>1224</v>
      </c>
      <c r="E504">
        <v>3240</v>
      </c>
      <c r="F504">
        <v>3280</v>
      </c>
      <c r="G504">
        <v>300</v>
      </c>
      <c r="H504" t="s">
        <v>1213</v>
      </c>
      <c r="I504">
        <v>4686</v>
      </c>
      <c r="J504" t="s">
        <v>1230</v>
      </c>
      <c r="K504" t="s">
        <v>1212</v>
      </c>
      <c r="L504">
        <v>5240</v>
      </c>
      <c r="M504">
        <v>5160</v>
      </c>
      <c r="N504">
        <v>200</v>
      </c>
      <c r="O504" t="s">
        <v>1210</v>
      </c>
      <c r="P504">
        <v>0.51790058449326104</v>
      </c>
      <c r="Q504">
        <v>0.85716644587277402</v>
      </c>
      <c r="R504">
        <v>5.9000033672965198E-2</v>
      </c>
      <c r="S504">
        <v>5.4522230583154099E-2</v>
      </c>
      <c r="T504">
        <v>-1.6464593954865599E-2</v>
      </c>
      <c r="U504">
        <v>1.6464593954865599E-2</v>
      </c>
      <c r="V504">
        <v>0.42721914774958297</v>
      </c>
      <c r="W504">
        <v>-0.09</v>
      </c>
      <c r="X504">
        <v>4.6500000000000004</v>
      </c>
      <c r="Y504">
        <v>278801</v>
      </c>
      <c r="Z504">
        <v>14674</v>
      </c>
      <c r="AA504">
        <v>0.76</v>
      </c>
      <c r="AB504">
        <v>19</v>
      </c>
      <c r="AC504">
        <v>13</v>
      </c>
      <c r="AD504">
        <v>6</v>
      </c>
      <c r="AE504">
        <v>68.42</v>
      </c>
      <c r="AF504">
        <v>7</v>
      </c>
      <c r="AG504">
        <v>12</v>
      </c>
      <c r="AH504">
        <v>6</v>
      </c>
      <c r="AI504">
        <v>1</v>
      </c>
    </row>
    <row r="505" spans="1:35" x14ac:dyDescent="0.2">
      <c r="A505" s="102">
        <v>1748</v>
      </c>
      <c r="B505">
        <v>2206</v>
      </c>
      <c r="C505" t="s">
        <v>578</v>
      </c>
      <c r="D505" t="s">
        <v>1237</v>
      </c>
      <c r="E505">
        <v>4400</v>
      </c>
      <c r="F505">
        <v>4445</v>
      </c>
      <c r="G505">
        <v>200</v>
      </c>
      <c r="H505" t="s">
        <v>1210</v>
      </c>
      <c r="I505">
        <v>4540</v>
      </c>
      <c r="J505" t="s">
        <v>1612</v>
      </c>
      <c r="K505" t="s">
        <v>1232</v>
      </c>
      <c r="L505">
        <v>2519</v>
      </c>
      <c r="M505">
        <v>2516</v>
      </c>
      <c r="N505">
        <v>400</v>
      </c>
      <c r="O505" t="s">
        <v>1213</v>
      </c>
      <c r="P505">
        <v>0.86221036241128801</v>
      </c>
      <c r="Q505">
        <v>0.84666909812927804</v>
      </c>
      <c r="R505" s="15">
        <v>0.221753865377879</v>
      </c>
      <c r="S505">
        <v>2.6428567150497701E-2</v>
      </c>
      <c r="T505">
        <v>3.4311053567068499</v>
      </c>
      <c r="U505">
        <v>3.4311053567068499</v>
      </c>
      <c r="V505">
        <v>3.1005433582820898</v>
      </c>
      <c r="W505">
        <v>10.72</v>
      </c>
      <c r="X505">
        <v>13.21</v>
      </c>
      <c r="Y505">
        <v>278648</v>
      </c>
      <c r="Z505">
        <v>39807</v>
      </c>
      <c r="AA505">
        <v>2.15</v>
      </c>
      <c r="AB505">
        <v>7</v>
      </c>
      <c r="AC505">
        <v>6</v>
      </c>
      <c r="AD505">
        <v>1</v>
      </c>
      <c r="AE505">
        <v>85.71</v>
      </c>
      <c r="AF505">
        <v>12</v>
      </c>
      <c r="AG505">
        <v>4</v>
      </c>
      <c r="AH505">
        <v>0</v>
      </c>
      <c r="AI505">
        <v>3</v>
      </c>
    </row>
    <row r="506" spans="1:35" x14ac:dyDescent="0.2">
      <c r="A506" s="102">
        <v>2583</v>
      </c>
      <c r="B506">
        <v>5020</v>
      </c>
      <c r="C506" t="s">
        <v>1535</v>
      </c>
      <c r="D506" t="s">
        <v>1465</v>
      </c>
      <c r="E506">
        <v>428.6</v>
      </c>
      <c r="F506">
        <v>434</v>
      </c>
      <c r="G506">
        <v>2500</v>
      </c>
      <c r="H506" t="s">
        <v>1213</v>
      </c>
      <c r="I506">
        <v>6013</v>
      </c>
      <c r="J506" t="s">
        <v>1624</v>
      </c>
      <c r="K506" t="s">
        <v>1222</v>
      </c>
      <c r="L506">
        <v>1179</v>
      </c>
      <c r="M506">
        <v>1184</v>
      </c>
      <c r="N506">
        <v>900</v>
      </c>
      <c r="O506" t="s">
        <v>1210</v>
      </c>
      <c r="P506">
        <v>0.76529642020788702</v>
      </c>
      <c r="Q506">
        <v>0.80324729789128102</v>
      </c>
      <c r="R506">
        <v>0.106330009404471</v>
      </c>
      <c r="S506">
        <v>2.5676462372457999E-2</v>
      </c>
      <c r="T506">
        <v>-2.2847609908313902</v>
      </c>
      <c r="U506">
        <v>2.2847609908313902</v>
      </c>
      <c r="V506">
        <v>2.26903676483035</v>
      </c>
      <c r="W506">
        <v>-5.76</v>
      </c>
      <c r="X506">
        <v>1.82</v>
      </c>
      <c r="Y506">
        <v>278549</v>
      </c>
      <c r="Z506">
        <v>16385</v>
      </c>
      <c r="AA506">
        <v>0.73</v>
      </c>
      <c r="AB506">
        <v>17</v>
      </c>
      <c r="AC506">
        <v>10</v>
      </c>
      <c r="AD506">
        <v>7</v>
      </c>
      <c r="AE506">
        <v>58.82</v>
      </c>
      <c r="AF506">
        <v>9</v>
      </c>
      <c r="AG506">
        <v>10</v>
      </c>
      <c r="AH506">
        <v>5</v>
      </c>
      <c r="AI506">
        <v>2</v>
      </c>
    </row>
    <row r="507" spans="1:35" x14ac:dyDescent="0.2">
      <c r="A507" s="102">
        <v>234</v>
      </c>
      <c r="B507">
        <v>6752</v>
      </c>
      <c r="C507" t="s">
        <v>52</v>
      </c>
      <c r="D507" t="s">
        <v>1215</v>
      </c>
      <c r="E507">
        <v>1049</v>
      </c>
      <c r="F507">
        <v>1030.5</v>
      </c>
      <c r="G507">
        <v>800</v>
      </c>
      <c r="H507" t="s">
        <v>1213</v>
      </c>
      <c r="I507">
        <v>8586</v>
      </c>
      <c r="J507" t="s">
        <v>1322</v>
      </c>
      <c r="K507" t="s">
        <v>1216</v>
      </c>
      <c r="L507">
        <v>2810</v>
      </c>
      <c r="M507">
        <v>2762</v>
      </c>
      <c r="N507">
        <v>300</v>
      </c>
      <c r="O507" t="s">
        <v>1210</v>
      </c>
      <c r="P507">
        <v>0.72197051015990898</v>
      </c>
      <c r="Q507">
        <v>0.93217429641721605</v>
      </c>
      <c r="R507" s="106">
        <v>0.42706521942251002</v>
      </c>
      <c r="S507">
        <v>6.1375856756122104E-3</v>
      </c>
      <c r="T507">
        <v>-0.20619057823947201</v>
      </c>
      <c r="U507">
        <v>0.20619057823947201</v>
      </c>
      <c r="V507">
        <v>0.148931957629407</v>
      </c>
      <c r="W507">
        <v>-0.91</v>
      </c>
      <c r="X507">
        <v>0.51</v>
      </c>
      <c r="Y507">
        <v>278438</v>
      </c>
      <c r="Z507">
        <v>13922</v>
      </c>
      <c r="AA507">
        <v>0.66</v>
      </c>
      <c r="AB507">
        <v>20</v>
      </c>
      <c r="AC507">
        <v>14</v>
      </c>
      <c r="AD507">
        <v>6</v>
      </c>
      <c r="AE507">
        <v>70</v>
      </c>
      <c r="AF507">
        <v>12</v>
      </c>
      <c r="AG507">
        <v>8</v>
      </c>
      <c r="AH507">
        <v>4</v>
      </c>
      <c r="AI507">
        <v>8</v>
      </c>
    </row>
    <row r="508" spans="1:35" x14ac:dyDescent="0.2">
      <c r="A508" s="102">
        <v>2585</v>
      </c>
      <c r="B508">
        <v>4208</v>
      </c>
      <c r="C508" t="s">
        <v>1398</v>
      </c>
      <c r="D508" t="s">
        <v>1234</v>
      </c>
      <c r="E508">
        <v>1965</v>
      </c>
      <c r="F508">
        <v>1968</v>
      </c>
      <c r="G508">
        <v>500</v>
      </c>
      <c r="H508" t="s">
        <v>1210</v>
      </c>
      <c r="I508">
        <v>7453</v>
      </c>
      <c r="J508" t="s">
        <v>51</v>
      </c>
      <c r="K508" t="s">
        <v>1235</v>
      </c>
      <c r="L508">
        <v>1486</v>
      </c>
      <c r="M508">
        <v>1478</v>
      </c>
      <c r="N508">
        <v>700</v>
      </c>
      <c r="O508" t="s">
        <v>1213</v>
      </c>
      <c r="P508">
        <v>0.86830982975737203</v>
      </c>
      <c r="Q508">
        <v>0.803153715824379</v>
      </c>
      <c r="R508" s="15">
        <v>0.122435657767791</v>
      </c>
      <c r="S508" s="106">
        <v>2.7222102607106301E-2</v>
      </c>
      <c r="T508">
        <v>2.0963309610050498</v>
      </c>
      <c r="U508">
        <v>2.0963309610050498</v>
      </c>
      <c r="V508">
        <v>2.07882948751775</v>
      </c>
      <c r="W508">
        <v>20.84</v>
      </c>
      <c r="X508">
        <v>5.14</v>
      </c>
      <c r="Y508">
        <v>277608</v>
      </c>
      <c r="Z508">
        <v>19829</v>
      </c>
      <c r="AA508">
        <v>1.06</v>
      </c>
      <c r="AB508">
        <v>14</v>
      </c>
      <c r="AC508">
        <v>8</v>
      </c>
      <c r="AD508">
        <v>6</v>
      </c>
      <c r="AE508">
        <v>57.14</v>
      </c>
      <c r="AF508">
        <v>11</v>
      </c>
      <c r="AG508">
        <v>8</v>
      </c>
      <c r="AH508">
        <v>3</v>
      </c>
      <c r="AI508">
        <v>3</v>
      </c>
    </row>
    <row r="509" spans="1:35" x14ac:dyDescent="0.2">
      <c r="A509" s="102">
        <v>902</v>
      </c>
      <c r="B509">
        <v>4739</v>
      </c>
      <c r="C509" t="s">
        <v>1262</v>
      </c>
      <c r="D509" t="s">
        <v>1212</v>
      </c>
      <c r="E509">
        <v>3050</v>
      </c>
      <c r="F509">
        <v>2994</v>
      </c>
      <c r="G509">
        <v>300</v>
      </c>
      <c r="H509" t="s">
        <v>1213</v>
      </c>
      <c r="I509">
        <v>9437</v>
      </c>
      <c r="J509" t="s">
        <v>467</v>
      </c>
      <c r="K509" t="s">
        <v>1212</v>
      </c>
      <c r="L509">
        <v>2980</v>
      </c>
      <c r="M509">
        <v>2927.5</v>
      </c>
      <c r="N509">
        <v>300</v>
      </c>
      <c r="O509" t="s">
        <v>1210</v>
      </c>
      <c r="P509">
        <v>0.87786615263470202</v>
      </c>
      <c r="Q509">
        <v>0.89126456617891303</v>
      </c>
      <c r="R509">
        <v>1.9723185066769701E-4</v>
      </c>
      <c r="S509" s="106">
        <v>5.3866334428297601E-2</v>
      </c>
      <c r="T509">
        <v>-9.5361612957402295E-2</v>
      </c>
      <c r="U509">
        <v>9.5361612957402295E-2</v>
      </c>
      <c r="V509">
        <v>0.187137963570533</v>
      </c>
      <c r="W509">
        <v>-0.36</v>
      </c>
      <c r="X509">
        <v>2.2200000000000002</v>
      </c>
      <c r="Y509">
        <v>277456</v>
      </c>
      <c r="Z509">
        <v>16321</v>
      </c>
      <c r="AA509">
        <v>0.8</v>
      </c>
      <c r="AB509">
        <v>17</v>
      </c>
      <c r="AC509">
        <v>10</v>
      </c>
      <c r="AD509">
        <v>7</v>
      </c>
      <c r="AE509">
        <v>58.82</v>
      </c>
      <c r="AF509">
        <v>13</v>
      </c>
      <c r="AG509">
        <v>6</v>
      </c>
      <c r="AH509">
        <v>2</v>
      </c>
      <c r="AI509">
        <v>9</v>
      </c>
    </row>
    <row r="510" spans="1:35" x14ac:dyDescent="0.2">
      <c r="A510" s="102">
        <v>2322</v>
      </c>
      <c r="B510">
        <v>4043</v>
      </c>
      <c r="C510" t="s">
        <v>1482</v>
      </c>
      <c r="D510" t="s">
        <v>1234</v>
      </c>
      <c r="E510">
        <v>2465</v>
      </c>
      <c r="F510">
        <v>2434</v>
      </c>
      <c r="G510">
        <v>400</v>
      </c>
      <c r="H510" t="s">
        <v>1213</v>
      </c>
      <c r="I510">
        <v>4527</v>
      </c>
      <c r="J510" t="s">
        <v>1620</v>
      </c>
      <c r="K510" t="s">
        <v>1232</v>
      </c>
      <c r="L510">
        <v>3115</v>
      </c>
      <c r="M510">
        <v>3070</v>
      </c>
      <c r="N510">
        <v>300</v>
      </c>
      <c r="O510" t="s">
        <v>1210</v>
      </c>
      <c r="P510">
        <v>0.70239862068748804</v>
      </c>
      <c r="Q510">
        <v>0.81693787527517603</v>
      </c>
      <c r="R510" s="106">
        <v>9.2575126317968395E-2</v>
      </c>
      <c r="S510">
        <v>2.51246372019138E-2</v>
      </c>
      <c r="T510">
        <v>-1.88764227534438</v>
      </c>
      <c r="U510">
        <v>1.88764227534438</v>
      </c>
      <c r="V510">
        <v>1.7520238582473699</v>
      </c>
      <c r="W510">
        <v>-8.0500000000000007</v>
      </c>
      <c r="X510">
        <v>5.71</v>
      </c>
      <c r="Y510">
        <v>277189</v>
      </c>
      <c r="Z510">
        <v>25199</v>
      </c>
      <c r="AA510">
        <v>1.31</v>
      </c>
      <c r="AB510">
        <v>11</v>
      </c>
      <c r="AC510">
        <v>7</v>
      </c>
      <c r="AD510">
        <v>4</v>
      </c>
      <c r="AE510">
        <v>63.64</v>
      </c>
      <c r="AF510">
        <v>10</v>
      </c>
      <c r="AG510">
        <v>7</v>
      </c>
      <c r="AH510">
        <v>3</v>
      </c>
      <c r="AI510">
        <v>1</v>
      </c>
    </row>
    <row r="511" spans="1:35" x14ac:dyDescent="0.2">
      <c r="A511" s="102">
        <v>387</v>
      </c>
      <c r="B511">
        <v>5631</v>
      </c>
      <c r="C511" t="s">
        <v>1425</v>
      </c>
      <c r="D511" t="s">
        <v>1222</v>
      </c>
      <c r="E511">
        <v>1578</v>
      </c>
      <c r="F511">
        <v>1575</v>
      </c>
      <c r="G511">
        <v>500</v>
      </c>
      <c r="H511" t="s">
        <v>1213</v>
      </c>
      <c r="I511">
        <v>7313</v>
      </c>
      <c r="J511" t="s">
        <v>1163</v>
      </c>
      <c r="K511" t="s">
        <v>1227</v>
      </c>
      <c r="L511">
        <v>2789</v>
      </c>
      <c r="M511">
        <v>2818</v>
      </c>
      <c r="N511">
        <v>300</v>
      </c>
      <c r="O511" t="s">
        <v>1210</v>
      </c>
      <c r="P511">
        <v>0.832560138087719</v>
      </c>
      <c r="Q511">
        <v>0.91882660633860302</v>
      </c>
      <c r="R511">
        <v>0.44199440973516901</v>
      </c>
      <c r="S511">
        <v>1.4371642453761199E-2</v>
      </c>
      <c r="T511">
        <v>-2.7242440368014802</v>
      </c>
      <c r="U511">
        <v>2.7242440368014802</v>
      </c>
      <c r="V511">
        <v>2.4292297944263299</v>
      </c>
      <c r="W511">
        <v>-14.74</v>
      </c>
      <c r="X511">
        <v>6.85</v>
      </c>
      <c r="Y511">
        <v>276997</v>
      </c>
      <c r="Z511">
        <v>16294</v>
      </c>
      <c r="AA511">
        <v>0.88</v>
      </c>
      <c r="AB511">
        <v>17</v>
      </c>
      <c r="AC511">
        <v>10</v>
      </c>
      <c r="AD511">
        <v>7</v>
      </c>
      <c r="AE511">
        <v>58.82</v>
      </c>
      <c r="AF511">
        <v>8</v>
      </c>
      <c r="AG511">
        <v>9</v>
      </c>
      <c r="AH511">
        <v>5</v>
      </c>
      <c r="AI511">
        <v>3</v>
      </c>
    </row>
    <row r="512" spans="1:35" x14ac:dyDescent="0.2">
      <c r="A512" s="102">
        <v>440</v>
      </c>
      <c r="B512">
        <v>2607</v>
      </c>
      <c r="C512" t="s">
        <v>1238</v>
      </c>
      <c r="D512" t="s">
        <v>1237</v>
      </c>
      <c r="E512">
        <v>2550</v>
      </c>
      <c r="F512">
        <v>2505</v>
      </c>
      <c r="G512">
        <v>400</v>
      </c>
      <c r="H512" t="s">
        <v>1213</v>
      </c>
      <c r="I512">
        <v>7182</v>
      </c>
      <c r="J512" t="s">
        <v>1323</v>
      </c>
      <c r="K512" t="s">
        <v>1265</v>
      </c>
      <c r="L512">
        <v>960</v>
      </c>
      <c r="M512">
        <v>964</v>
      </c>
      <c r="N512">
        <v>1000</v>
      </c>
      <c r="O512" t="s">
        <v>1210</v>
      </c>
      <c r="P512">
        <v>0.91386196899441496</v>
      </c>
      <c r="Q512">
        <v>0.91478278394077805</v>
      </c>
      <c r="R512" s="15">
        <v>7.8626747106486997E-2</v>
      </c>
      <c r="S512">
        <v>7.2518807989909702E-3</v>
      </c>
      <c r="T512">
        <v>-2.5931900651433302</v>
      </c>
      <c r="U512">
        <v>2.5931900651433302</v>
      </c>
      <c r="V512">
        <v>1.8468758888037899</v>
      </c>
      <c r="W512">
        <v>-9.61</v>
      </c>
      <c r="X512">
        <v>3.79</v>
      </c>
      <c r="Y512">
        <v>276895</v>
      </c>
      <c r="Z512">
        <v>14573</v>
      </c>
      <c r="AA512">
        <v>0.61</v>
      </c>
      <c r="AB512">
        <v>19</v>
      </c>
      <c r="AC512">
        <v>11</v>
      </c>
      <c r="AD512">
        <v>8</v>
      </c>
      <c r="AE512">
        <v>57.89</v>
      </c>
      <c r="AF512">
        <v>11</v>
      </c>
      <c r="AG512">
        <v>8</v>
      </c>
      <c r="AH512">
        <v>6</v>
      </c>
      <c r="AI512">
        <v>5</v>
      </c>
    </row>
    <row r="513" spans="1:35" x14ac:dyDescent="0.2">
      <c r="A513" s="102">
        <v>141</v>
      </c>
      <c r="B513">
        <v>6762</v>
      </c>
      <c r="C513" t="s">
        <v>2127</v>
      </c>
      <c r="D513" t="s">
        <v>1215</v>
      </c>
      <c r="E513">
        <v>10440</v>
      </c>
      <c r="F513">
        <v>10450</v>
      </c>
      <c r="G513">
        <v>100</v>
      </c>
      <c r="H513" t="s">
        <v>1210</v>
      </c>
      <c r="I513">
        <v>8425</v>
      </c>
      <c r="J513" t="s">
        <v>1384</v>
      </c>
      <c r="K513" t="s">
        <v>1216</v>
      </c>
      <c r="L513">
        <v>2878</v>
      </c>
      <c r="M513">
        <v>2848</v>
      </c>
      <c r="N513">
        <v>400</v>
      </c>
      <c r="O513" t="s">
        <v>1213</v>
      </c>
      <c r="P513">
        <v>0.83810499728119803</v>
      </c>
      <c r="Q513">
        <v>0.94116354672938796</v>
      </c>
      <c r="R513">
        <v>3.0695549994341601E-2</v>
      </c>
      <c r="S513">
        <v>2.1460304770785799E-2</v>
      </c>
      <c r="T513">
        <v>0.88861111579585705</v>
      </c>
      <c r="U513">
        <v>0.88861111579585705</v>
      </c>
      <c r="V513">
        <v>0.80899733651566397</v>
      </c>
      <c r="W513">
        <v>1.91</v>
      </c>
      <c r="X513">
        <v>9.01</v>
      </c>
      <c r="Y513">
        <v>276744</v>
      </c>
      <c r="Z513">
        <v>23062</v>
      </c>
      <c r="AA513">
        <v>1.31</v>
      </c>
      <c r="AB513">
        <v>12</v>
      </c>
      <c r="AC513">
        <v>7</v>
      </c>
      <c r="AD513">
        <v>5</v>
      </c>
      <c r="AE513">
        <v>58.33</v>
      </c>
      <c r="AF513">
        <v>10</v>
      </c>
      <c r="AG513">
        <v>6</v>
      </c>
      <c r="AH513">
        <v>2</v>
      </c>
      <c r="AI513">
        <v>4</v>
      </c>
    </row>
    <row r="514" spans="1:35" x14ac:dyDescent="0.2">
      <c r="A514" s="102">
        <v>1814</v>
      </c>
      <c r="B514">
        <v>1969</v>
      </c>
      <c r="C514" t="s">
        <v>1557</v>
      </c>
      <c r="D514" t="s">
        <v>1220</v>
      </c>
      <c r="E514">
        <v>1684</v>
      </c>
      <c r="F514">
        <v>1668</v>
      </c>
      <c r="G514">
        <v>600</v>
      </c>
      <c r="H514" t="s">
        <v>1210</v>
      </c>
      <c r="I514">
        <v>6448</v>
      </c>
      <c r="J514" t="s">
        <v>437</v>
      </c>
      <c r="K514" t="s">
        <v>1215</v>
      </c>
      <c r="L514">
        <v>1933</v>
      </c>
      <c r="M514">
        <v>1923</v>
      </c>
      <c r="N514">
        <v>500</v>
      </c>
      <c r="O514" t="s">
        <v>1213</v>
      </c>
      <c r="P514">
        <v>0.86416874087839901</v>
      </c>
      <c r="Q514">
        <v>0.84355328702653198</v>
      </c>
      <c r="R514" s="106">
        <v>0.18693297569435099</v>
      </c>
      <c r="S514" s="106">
        <v>8.9098161689048994E-2</v>
      </c>
      <c r="T514">
        <v>0.35944102722548099</v>
      </c>
      <c r="U514">
        <v>0.35944102722548099</v>
      </c>
      <c r="V514">
        <v>0.49987754223882003</v>
      </c>
      <c r="W514">
        <v>0.73</v>
      </c>
      <c r="X514">
        <v>4.09</v>
      </c>
      <c r="Y514">
        <v>276653</v>
      </c>
      <c r="Z514">
        <v>17291</v>
      </c>
      <c r="AA514">
        <v>0.85</v>
      </c>
      <c r="AB514">
        <v>16</v>
      </c>
      <c r="AC514">
        <v>9</v>
      </c>
      <c r="AD514">
        <v>7</v>
      </c>
      <c r="AE514">
        <v>56.25</v>
      </c>
      <c r="AF514">
        <v>13</v>
      </c>
      <c r="AG514">
        <v>6</v>
      </c>
      <c r="AH514">
        <v>1</v>
      </c>
      <c r="AI514">
        <v>9</v>
      </c>
    </row>
    <row r="515" spans="1:35" x14ac:dyDescent="0.2">
      <c r="A515" s="102">
        <v>353</v>
      </c>
      <c r="B515">
        <v>1719</v>
      </c>
      <c r="C515" t="s">
        <v>543</v>
      </c>
      <c r="D515" t="s">
        <v>1220</v>
      </c>
      <c r="E515">
        <v>788</v>
      </c>
      <c r="F515">
        <v>791</v>
      </c>
      <c r="G515">
        <v>1300</v>
      </c>
      <c r="H515" t="s">
        <v>1210</v>
      </c>
      <c r="I515">
        <v>8020</v>
      </c>
      <c r="J515" t="s">
        <v>1324</v>
      </c>
      <c r="K515" t="s">
        <v>1217</v>
      </c>
      <c r="L515">
        <v>1186</v>
      </c>
      <c r="M515">
        <v>1172</v>
      </c>
      <c r="N515">
        <v>900</v>
      </c>
      <c r="O515" t="s">
        <v>1213</v>
      </c>
      <c r="P515">
        <v>0.94735580997457602</v>
      </c>
      <c r="Q515">
        <v>0.92140618548534803</v>
      </c>
      <c r="R515">
        <v>6.8359938561018199E-2</v>
      </c>
      <c r="S515">
        <v>1.0021724739920501E-2</v>
      </c>
      <c r="T515">
        <v>1.7170744802979101</v>
      </c>
      <c r="U515">
        <v>1.7170744802979101</v>
      </c>
      <c r="V515">
        <v>1.3932159224421199</v>
      </c>
      <c r="W515">
        <v>3.82</v>
      </c>
      <c r="X515">
        <v>2.5099999999999998</v>
      </c>
      <c r="Y515">
        <v>276254</v>
      </c>
      <c r="Z515">
        <v>15347</v>
      </c>
      <c r="AA515">
        <v>0.71</v>
      </c>
      <c r="AB515">
        <v>18</v>
      </c>
      <c r="AC515">
        <v>12</v>
      </c>
      <c r="AD515">
        <v>6</v>
      </c>
      <c r="AE515">
        <v>66.67</v>
      </c>
      <c r="AF515">
        <v>12</v>
      </c>
      <c r="AG515">
        <v>8</v>
      </c>
      <c r="AH515">
        <v>4</v>
      </c>
      <c r="AI515">
        <v>6</v>
      </c>
    </row>
    <row r="516" spans="1:35" x14ac:dyDescent="0.2">
      <c r="A516" s="102">
        <v>426</v>
      </c>
      <c r="B516">
        <v>7181</v>
      </c>
      <c r="C516" t="s">
        <v>61</v>
      </c>
      <c r="D516" t="s">
        <v>1386</v>
      </c>
      <c r="E516">
        <v>1669</v>
      </c>
      <c r="F516">
        <v>1657</v>
      </c>
      <c r="G516">
        <v>600</v>
      </c>
      <c r="H516" t="s">
        <v>1210</v>
      </c>
      <c r="I516">
        <v>9956</v>
      </c>
      <c r="J516" t="s">
        <v>1165</v>
      </c>
      <c r="K516" t="s">
        <v>1235</v>
      </c>
      <c r="L516">
        <v>1605</v>
      </c>
      <c r="M516">
        <v>1635</v>
      </c>
      <c r="N516">
        <v>600</v>
      </c>
      <c r="O516" t="s">
        <v>1213</v>
      </c>
      <c r="P516">
        <v>0.68934103173751204</v>
      </c>
      <c r="Q516">
        <v>0.91596915225265396</v>
      </c>
      <c r="R516">
        <v>0.23452178893377501</v>
      </c>
      <c r="S516">
        <v>7.7402980763348797E-2</v>
      </c>
      <c r="T516">
        <v>1.58419590296346</v>
      </c>
      <c r="U516">
        <v>1.58419590296346</v>
      </c>
      <c r="V516">
        <v>2.16161999306685</v>
      </c>
      <c r="W516">
        <v>7.08</v>
      </c>
      <c r="X516">
        <v>1.33</v>
      </c>
      <c r="Y516">
        <v>275918</v>
      </c>
      <c r="Z516">
        <v>18395</v>
      </c>
      <c r="AA516">
        <v>0.87</v>
      </c>
      <c r="AB516">
        <v>15</v>
      </c>
      <c r="AC516">
        <v>11</v>
      </c>
      <c r="AD516">
        <v>4</v>
      </c>
      <c r="AE516">
        <v>73.33</v>
      </c>
      <c r="AF516">
        <v>14</v>
      </c>
      <c r="AG516">
        <v>4</v>
      </c>
      <c r="AH516">
        <v>1</v>
      </c>
      <c r="AI516">
        <v>10</v>
      </c>
    </row>
    <row r="517" spans="1:35" x14ac:dyDescent="0.2">
      <c r="A517" s="102">
        <v>903</v>
      </c>
      <c r="B517">
        <v>4613</v>
      </c>
      <c r="C517" t="s">
        <v>224</v>
      </c>
      <c r="D517" t="s">
        <v>1234</v>
      </c>
      <c r="E517">
        <v>2400</v>
      </c>
      <c r="F517">
        <v>2357</v>
      </c>
      <c r="G517">
        <v>400</v>
      </c>
      <c r="H517" t="s">
        <v>1210</v>
      </c>
      <c r="I517">
        <v>6925</v>
      </c>
      <c r="J517" t="s">
        <v>1603</v>
      </c>
      <c r="K517" t="s">
        <v>1215</v>
      </c>
      <c r="L517">
        <v>1345</v>
      </c>
      <c r="M517">
        <v>1350</v>
      </c>
      <c r="N517">
        <v>700</v>
      </c>
      <c r="O517" t="s">
        <v>1213</v>
      </c>
      <c r="P517">
        <v>0.75724088281697599</v>
      </c>
      <c r="Q517">
        <v>0.89125750035975104</v>
      </c>
      <c r="R517">
        <v>0.23106406029409199</v>
      </c>
      <c r="S517" s="15">
        <v>5.5835478768040802E-3</v>
      </c>
      <c r="T517">
        <v>1.5182113924371901</v>
      </c>
      <c r="U517">
        <v>1.5182113924371901</v>
      </c>
      <c r="V517">
        <v>2.2400155313898802</v>
      </c>
      <c r="W517">
        <v>5.18</v>
      </c>
      <c r="X517">
        <v>0.23</v>
      </c>
      <c r="Y517">
        <v>275893</v>
      </c>
      <c r="Z517">
        <v>18393</v>
      </c>
      <c r="AA517">
        <v>0.92</v>
      </c>
      <c r="AB517">
        <v>15</v>
      </c>
      <c r="AC517">
        <v>10</v>
      </c>
      <c r="AD517">
        <v>5</v>
      </c>
      <c r="AE517">
        <v>66.67</v>
      </c>
      <c r="AF517">
        <v>12</v>
      </c>
      <c r="AG517">
        <v>8</v>
      </c>
      <c r="AH517">
        <v>4</v>
      </c>
      <c r="AI517">
        <v>3</v>
      </c>
    </row>
    <row r="518" spans="1:35" x14ac:dyDescent="0.2">
      <c r="A518" s="102">
        <v>883</v>
      </c>
      <c r="B518">
        <v>2206</v>
      </c>
      <c r="C518" t="s">
        <v>578</v>
      </c>
      <c r="D518" t="s">
        <v>1237</v>
      </c>
      <c r="E518">
        <v>4400</v>
      </c>
      <c r="F518">
        <v>4445</v>
      </c>
      <c r="G518">
        <v>200</v>
      </c>
      <c r="H518" t="s">
        <v>1210</v>
      </c>
      <c r="I518">
        <v>7202</v>
      </c>
      <c r="J518" t="s">
        <v>764</v>
      </c>
      <c r="K518" t="s">
        <v>1227</v>
      </c>
      <c r="L518">
        <v>1021</v>
      </c>
      <c r="M518">
        <v>1016</v>
      </c>
      <c r="N518">
        <v>900</v>
      </c>
      <c r="O518" t="s">
        <v>1213</v>
      </c>
      <c r="P518">
        <v>0.83551243752098703</v>
      </c>
      <c r="Q518">
        <v>0.89232400508864096</v>
      </c>
      <c r="R518" s="106">
        <v>1.3288897568959099E-2</v>
      </c>
      <c r="S518">
        <v>9.7119903295974599E-2</v>
      </c>
      <c r="T518">
        <v>1.85824024555026</v>
      </c>
      <c r="U518">
        <v>1.85824024555026</v>
      </c>
      <c r="V518">
        <v>1.5507451855265499</v>
      </c>
      <c r="W518">
        <v>8.89</v>
      </c>
      <c r="X518">
        <v>2.86</v>
      </c>
      <c r="Y518">
        <v>275843</v>
      </c>
      <c r="Z518">
        <v>16226</v>
      </c>
      <c r="AA518">
        <v>1.02</v>
      </c>
      <c r="AB518">
        <v>17</v>
      </c>
      <c r="AC518">
        <v>12</v>
      </c>
      <c r="AD518">
        <v>5</v>
      </c>
      <c r="AE518">
        <v>70.59</v>
      </c>
      <c r="AF518">
        <v>10</v>
      </c>
      <c r="AG518">
        <v>12</v>
      </c>
      <c r="AH518">
        <v>3</v>
      </c>
      <c r="AI518">
        <v>2</v>
      </c>
    </row>
    <row r="519" spans="1:35" x14ac:dyDescent="0.2">
      <c r="A519" s="102">
        <v>1809</v>
      </c>
      <c r="B519">
        <v>4183</v>
      </c>
      <c r="C519" t="s">
        <v>1400</v>
      </c>
      <c r="D519" t="s">
        <v>1234</v>
      </c>
      <c r="E519">
        <v>2350</v>
      </c>
      <c r="F519">
        <v>2339</v>
      </c>
      <c r="G519">
        <v>400</v>
      </c>
      <c r="H519" t="s">
        <v>1210</v>
      </c>
      <c r="I519">
        <v>8385</v>
      </c>
      <c r="J519" t="s">
        <v>865</v>
      </c>
      <c r="K519" t="s">
        <v>1265</v>
      </c>
      <c r="L519">
        <v>485</v>
      </c>
      <c r="M519">
        <v>488</v>
      </c>
      <c r="N519">
        <v>1900</v>
      </c>
      <c r="O519" t="s">
        <v>1213</v>
      </c>
      <c r="P519">
        <v>0.81539132798869296</v>
      </c>
      <c r="Q519">
        <v>0.843727650567206</v>
      </c>
      <c r="R519" s="106">
        <v>0.321624263828862</v>
      </c>
      <c r="S519">
        <v>4.4544557175997902E-2</v>
      </c>
      <c r="T519">
        <v>2.2216367048093102</v>
      </c>
      <c r="U519">
        <v>2.2216367048093102</v>
      </c>
      <c r="V519">
        <v>2.8898892246741301</v>
      </c>
      <c r="W519">
        <v>6.95</v>
      </c>
      <c r="X519">
        <v>0.9</v>
      </c>
      <c r="Y519">
        <v>275143</v>
      </c>
      <c r="Z519">
        <v>19653</v>
      </c>
      <c r="AA519">
        <v>1.01</v>
      </c>
      <c r="AB519">
        <v>14</v>
      </c>
      <c r="AC519">
        <v>9</v>
      </c>
      <c r="AD519">
        <v>5</v>
      </c>
      <c r="AE519">
        <v>64.290000000000006</v>
      </c>
      <c r="AF519">
        <v>12</v>
      </c>
      <c r="AG519">
        <v>7</v>
      </c>
      <c r="AH519">
        <v>2</v>
      </c>
      <c r="AI519">
        <v>5</v>
      </c>
    </row>
    <row r="520" spans="1:35" x14ac:dyDescent="0.2">
      <c r="A520" s="102">
        <v>1976</v>
      </c>
      <c r="B520">
        <v>6361</v>
      </c>
      <c r="C520" t="s">
        <v>730</v>
      </c>
      <c r="D520" t="s">
        <v>1222</v>
      </c>
      <c r="E520">
        <v>2606</v>
      </c>
      <c r="F520">
        <v>2571</v>
      </c>
      <c r="G520">
        <v>400</v>
      </c>
      <c r="H520" t="s">
        <v>1213</v>
      </c>
      <c r="I520">
        <v>7205</v>
      </c>
      <c r="J520" t="s">
        <v>57</v>
      </c>
      <c r="K520" t="s">
        <v>1227</v>
      </c>
      <c r="L520">
        <v>900</v>
      </c>
      <c r="M520">
        <v>892</v>
      </c>
      <c r="N520">
        <v>1200</v>
      </c>
      <c r="O520" t="s">
        <v>1210</v>
      </c>
      <c r="P520">
        <v>0.80556363447797397</v>
      </c>
      <c r="Q520">
        <v>0.83504362950766298</v>
      </c>
      <c r="R520">
        <v>0.27710040301059802</v>
      </c>
      <c r="S520">
        <v>9.3094397182510905E-2</v>
      </c>
      <c r="T520">
        <v>-0.78565782503119397</v>
      </c>
      <c r="U520">
        <v>0.78565782503119397</v>
      </c>
      <c r="V520">
        <v>0.57989409578971296</v>
      </c>
      <c r="W520">
        <v>-3.71</v>
      </c>
      <c r="X520">
        <v>4.08</v>
      </c>
      <c r="Y520">
        <v>275091</v>
      </c>
      <c r="Z520">
        <v>17193</v>
      </c>
      <c r="AA520">
        <v>0.79</v>
      </c>
      <c r="AB520">
        <v>16</v>
      </c>
      <c r="AC520">
        <v>10</v>
      </c>
      <c r="AD520">
        <v>6</v>
      </c>
      <c r="AE520">
        <v>62.5</v>
      </c>
      <c r="AF520">
        <v>11</v>
      </c>
      <c r="AG520">
        <v>8</v>
      </c>
      <c r="AH520">
        <v>3</v>
      </c>
      <c r="AI520">
        <v>5</v>
      </c>
    </row>
    <row r="521" spans="1:35" x14ac:dyDescent="0.2">
      <c r="A521" s="102">
        <v>507</v>
      </c>
      <c r="B521">
        <v>7751</v>
      </c>
      <c r="C521" t="s">
        <v>1619</v>
      </c>
      <c r="D521" t="s">
        <v>1215</v>
      </c>
      <c r="E521">
        <v>2719.5</v>
      </c>
      <c r="F521">
        <v>2733.5</v>
      </c>
      <c r="G521">
        <v>400</v>
      </c>
      <c r="H521" t="s">
        <v>1210</v>
      </c>
      <c r="I521">
        <v>8377</v>
      </c>
      <c r="J521" t="s">
        <v>1329</v>
      </c>
      <c r="K521" t="s">
        <v>1265</v>
      </c>
      <c r="L521">
        <v>920</v>
      </c>
      <c r="M521">
        <v>917</v>
      </c>
      <c r="N521">
        <v>1200</v>
      </c>
      <c r="O521" t="s">
        <v>1213</v>
      </c>
      <c r="P521">
        <v>0.85676975029049696</v>
      </c>
      <c r="Q521">
        <v>0.91075565089592103</v>
      </c>
      <c r="R521">
        <v>9.9035537282157596E-2</v>
      </c>
      <c r="S521" s="15">
        <v>3.3476918514915101E-4</v>
      </c>
      <c r="T521">
        <v>3.4490933101274099</v>
      </c>
      <c r="U521">
        <v>3.4490933101274099</v>
      </c>
      <c r="V521">
        <v>3.5467413944664599</v>
      </c>
      <c r="W521">
        <v>8.7899999999999991</v>
      </c>
      <c r="X521">
        <v>0.64</v>
      </c>
      <c r="Y521">
        <v>274009</v>
      </c>
      <c r="Z521">
        <v>18267</v>
      </c>
      <c r="AA521">
        <v>0.96</v>
      </c>
      <c r="AB521">
        <v>15</v>
      </c>
      <c r="AC521">
        <v>12</v>
      </c>
      <c r="AD521">
        <v>3</v>
      </c>
      <c r="AE521">
        <v>80</v>
      </c>
      <c r="AF521">
        <v>12</v>
      </c>
      <c r="AG521">
        <v>6</v>
      </c>
      <c r="AH521">
        <v>2</v>
      </c>
      <c r="AI521">
        <v>7</v>
      </c>
    </row>
    <row r="522" spans="1:35" x14ac:dyDescent="0.2">
      <c r="A522" s="102">
        <v>1720</v>
      </c>
      <c r="B522">
        <v>2337</v>
      </c>
      <c r="C522" t="s">
        <v>1598</v>
      </c>
      <c r="D522" t="s">
        <v>1231</v>
      </c>
      <c r="E522">
        <v>329</v>
      </c>
      <c r="F522">
        <v>328</v>
      </c>
      <c r="G522">
        <v>2200</v>
      </c>
      <c r="H522" t="s">
        <v>1213</v>
      </c>
      <c r="I522">
        <v>6963</v>
      </c>
      <c r="J522" t="s">
        <v>1978</v>
      </c>
      <c r="K522" t="s">
        <v>1215</v>
      </c>
      <c r="L522">
        <v>7190</v>
      </c>
      <c r="M522">
        <v>7100</v>
      </c>
      <c r="N522">
        <v>100</v>
      </c>
      <c r="O522" t="s">
        <v>1210</v>
      </c>
      <c r="P522">
        <v>0.85122079767191206</v>
      </c>
      <c r="Q522">
        <v>0.847966050587728</v>
      </c>
      <c r="R522">
        <v>0.40463614763867001</v>
      </c>
      <c r="S522">
        <v>9.1742060653799098E-2</v>
      </c>
      <c r="T522">
        <v>-1.6189605321134399</v>
      </c>
      <c r="U522">
        <v>1.6189605321134399</v>
      </c>
      <c r="V522">
        <v>1.51722094805948</v>
      </c>
      <c r="W522">
        <v>-7.58</v>
      </c>
      <c r="X522">
        <v>1.63</v>
      </c>
      <c r="Y522">
        <v>273796</v>
      </c>
      <c r="Z522">
        <v>19557</v>
      </c>
      <c r="AA522">
        <v>1.31</v>
      </c>
      <c r="AB522">
        <v>14</v>
      </c>
      <c r="AC522">
        <v>8</v>
      </c>
      <c r="AD522">
        <v>6</v>
      </c>
      <c r="AE522">
        <v>57.14</v>
      </c>
      <c r="AF522">
        <v>10</v>
      </c>
      <c r="AG522">
        <v>8</v>
      </c>
      <c r="AH522">
        <v>5</v>
      </c>
      <c r="AI522">
        <v>1</v>
      </c>
    </row>
    <row r="523" spans="1:35" x14ac:dyDescent="0.2">
      <c r="A523" s="102">
        <v>87</v>
      </c>
      <c r="B523">
        <v>4613</v>
      </c>
      <c r="C523" t="s">
        <v>224</v>
      </c>
      <c r="D523" t="s">
        <v>1234</v>
      </c>
      <c r="E523">
        <v>2400</v>
      </c>
      <c r="F523">
        <v>2357</v>
      </c>
      <c r="G523">
        <v>500</v>
      </c>
      <c r="H523" t="s">
        <v>1210</v>
      </c>
      <c r="I523">
        <v>6845</v>
      </c>
      <c r="J523" t="s">
        <v>1439</v>
      </c>
      <c r="K523" t="s">
        <v>1215</v>
      </c>
      <c r="L523">
        <v>2718</v>
      </c>
      <c r="M523">
        <v>2673</v>
      </c>
      <c r="N523">
        <v>400</v>
      </c>
      <c r="O523" t="s">
        <v>1213</v>
      </c>
      <c r="P523">
        <v>0.83448333598200797</v>
      </c>
      <c r="Q523">
        <v>0.94994363791012304</v>
      </c>
      <c r="R523">
        <v>0.200865906010119</v>
      </c>
      <c r="S523">
        <v>1.6699339888690899E-2</v>
      </c>
      <c r="T523">
        <v>0.69238604838047002</v>
      </c>
      <c r="U523">
        <v>0.69238604838047002</v>
      </c>
      <c r="V523">
        <v>0.71200275898926702</v>
      </c>
      <c r="W523">
        <v>1.49</v>
      </c>
      <c r="X523">
        <v>10.220000000000001</v>
      </c>
      <c r="Y523">
        <v>273477</v>
      </c>
      <c r="Z523">
        <v>30386</v>
      </c>
      <c r="AA523">
        <v>1.52</v>
      </c>
      <c r="AB523">
        <v>9</v>
      </c>
      <c r="AC523">
        <v>7</v>
      </c>
      <c r="AD523">
        <v>2</v>
      </c>
      <c r="AE523">
        <v>77.78</v>
      </c>
      <c r="AF523">
        <v>11</v>
      </c>
      <c r="AG523">
        <v>5</v>
      </c>
      <c r="AH523">
        <v>1</v>
      </c>
      <c r="AI523">
        <v>3</v>
      </c>
    </row>
    <row r="524" spans="1:35" x14ac:dyDescent="0.2">
      <c r="A524" s="102">
        <v>1468</v>
      </c>
      <c r="B524">
        <v>1969</v>
      </c>
      <c r="C524" t="s">
        <v>1557</v>
      </c>
      <c r="D524" t="s">
        <v>1220</v>
      </c>
      <c r="E524">
        <v>1684</v>
      </c>
      <c r="F524">
        <v>1668</v>
      </c>
      <c r="G524">
        <v>600</v>
      </c>
      <c r="H524" t="s">
        <v>1210</v>
      </c>
      <c r="I524">
        <v>6287</v>
      </c>
      <c r="J524" t="s">
        <v>1309</v>
      </c>
      <c r="K524" t="s">
        <v>1222</v>
      </c>
      <c r="L524">
        <v>2465</v>
      </c>
      <c r="M524">
        <v>2431</v>
      </c>
      <c r="N524">
        <v>400</v>
      </c>
      <c r="O524" t="s">
        <v>1213</v>
      </c>
      <c r="P524">
        <v>0.88154653284695095</v>
      </c>
      <c r="Q524">
        <v>0.861056329497074</v>
      </c>
      <c r="R524">
        <v>5.0771385678577502E-2</v>
      </c>
      <c r="S524">
        <v>2.9717158252832498E-2</v>
      </c>
      <c r="T524">
        <v>2.5633256680384702</v>
      </c>
      <c r="U524">
        <v>2.5633256680384702</v>
      </c>
      <c r="V524">
        <v>2.5200993150365698</v>
      </c>
      <c r="W524">
        <v>12.99</v>
      </c>
      <c r="X524">
        <v>2.92</v>
      </c>
      <c r="Y524">
        <v>273463</v>
      </c>
      <c r="Z524">
        <v>14393</v>
      </c>
      <c r="AA524">
        <v>0.77</v>
      </c>
      <c r="AB524">
        <v>19</v>
      </c>
      <c r="AC524">
        <v>12</v>
      </c>
      <c r="AD524">
        <v>7</v>
      </c>
      <c r="AE524">
        <v>63.16</v>
      </c>
      <c r="AF524">
        <v>12</v>
      </c>
      <c r="AG524">
        <v>9</v>
      </c>
      <c r="AH524">
        <v>4</v>
      </c>
      <c r="AI524">
        <v>6</v>
      </c>
    </row>
    <row r="525" spans="1:35" x14ac:dyDescent="0.2">
      <c r="A525" s="102">
        <v>2081</v>
      </c>
      <c r="B525">
        <v>2201</v>
      </c>
      <c r="C525" t="s">
        <v>576</v>
      </c>
      <c r="D525" t="s">
        <v>1237</v>
      </c>
      <c r="E525">
        <v>4270</v>
      </c>
      <c r="F525">
        <v>4265</v>
      </c>
      <c r="G525">
        <v>200</v>
      </c>
      <c r="H525" t="s">
        <v>1210</v>
      </c>
      <c r="I525">
        <v>8919</v>
      </c>
      <c r="J525" t="s">
        <v>1605</v>
      </c>
      <c r="K525" t="s">
        <v>1231</v>
      </c>
      <c r="L525">
        <v>3505</v>
      </c>
      <c r="M525">
        <v>3620</v>
      </c>
      <c r="N525">
        <v>200</v>
      </c>
      <c r="O525" t="s">
        <v>1213</v>
      </c>
      <c r="P525">
        <v>0.89211008821363402</v>
      </c>
      <c r="Q525">
        <v>0.82939947838718397</v>
      </c>
      <c r="R525">
        <v>0.18771177458992999</v>
      </c>
      <c r="S525">
        <v>5.8071484483243003E-3</v>
      </c>
      <c r="T525">
        <v>0.80084152642369499</v>
      </c>
      <c r="U525">
        <v>0.80084152642369499</v>
      </c>
      <c r="V525">
        <v>1.3327335278216099</v>
      </c>
      <c r="W525">
        <v>2.58</v>
      </c>
      <c r="X525">
        <v>15.12</v>
      </c>
      <c r="Y525">
        <v>273285</v>
      </c>
      <c r="Z525">
        <v>39041</v>
      </c>
      <c r="AA525">
        <v>2.46</v>
      </c>
      <c r="AB525">
        <v>7</v>
      </c>
      <c r="AC525">
        <v>6</v>
      </c>
      <c r="AD525">
        <v>1</v>
      </c>
      <c r="AE525">
        <v>85.71</v>
      </c>
      <c r="AF525">
        <v>9</v>
      </c>
      <c r="AG525">
        <v>5</v>
      </c>
      <c r="AH525">
        <v>1</v>
      </c>
      <c r="AI525">
        <v>1</v>
      </c>
    </row>
    <row r="526" spans="1:35" x14ac:dyDescent="0.2">
      <c r="A526" s="102">
        <v>1326</v>
      </c>
      <c r="B526">
        <v>1332</v>
      </c>
      <c r="C526" t="s">
        <v>1600</v>
      </c>
      <c r="D526" t="s">
        <v>1326</v>
      </c>
      <c r="E526">
        <v>514</v>
      </c>
      <c r="F526">
        <v>511</v>
      </c>
      <c r="G526">
        <v>2100</v>
      </c>
      <c r="H526" t="s">
        <v>1213</v>
      </c>
      <c r="I526">
        <v>4095</v>
      </c>
      <c r="J526" t="s">
        <v>1863</v>
      </c>
      <c r="K526" t="s">
        <v>1234</v>
      </c>
      <c r="L526">
        <v>980</v>
      </c>
      <c r="M526">
        <v>994</v>
      </c>
      <c r="N526">
        <v>1100</v>
      </c>
      <c r="O526" t="s">
        <v>1210</v>
      </c>
      <c r="P526">
        <v>0.722602045603287</v>
      </c>
      <c r="Q526">
        <v>0.86887676080204801</v>
      </c>
      <c r="R526" s="15">
        <v>0.26034867512237098</v>
      </c>
      <c r="S526" s="15">
        <v>4.1946413332822001E-2</v>
      </c>
      <c r="T526">
        <v>-1.17888327116625</v>
      </c>
      <c r="U526">
        <v>1.17888327116625</v>
      </c>
      <c r="V526">
        <v>0.19035141852801399</v>
      </c>
      <c r="W526">
        <v>-4.49</v>
      </c>
      <c r="X526">
        <v>1.86</v>
      </c>
      <c r="Y526">
        <v>273079</v>
      </c>
      <c r="Z526">
        <v>14373</v>
      </c>
      <c r="AA526">
        <v>0.73</v>
      </c>
      <c r="AB526">
        <v>19</v>
      </c>
      <c r="AC526">
        <v>11</v>
      </c>
      <c r="AD526">
        <v>8</v>
      </c>
      <c r="AE526">
        <v>57.89</v>
      </c>
      <c r="AF526">
        <v>9</v>
      </c>
      <c r="AG526">
        <v>11</v>
      </c>
      <c r="AH526">
        <v>5</v>
      </c>
      <c r="AI526">
        <v>3</v>
      </c>
    </row>
    <row r="527" spans="1:35" x14ac:dyDescent="0.2">
      <c r="A527" s="102">
        <v>18</v>
      </c>
      <c r="B527">
        <v>6134</v>
      </c>
      <c r="C527" t="s">
        <v>1429</v>
      </c>
      <c r="D527" t="s">
        <v>1222</v>
      </c>
      <c r="E527">
        <v>1756</v>
      </c>
      <c r="F527">
        <v>1735</v>
      </c>
      <c r="G527">
        <v>600</v>
      </c>
      <c r="H527" t="s">
        <v>1210</v>
      </c>
      <c r="I527">
        <v>6762</v>
      </c>
      <c r="J527" t="s">
        <v>2127</v>
      </c>
      <c r="K527" t="s">
        <v>1215</v>
      </c>
      <c r="L527">
        <v>10440</v>
      </c>
      <c r="M527">
        <v>10450</v>
      </c>
      <c r="N527">
        <v>100</v>
      </c>
      <c r="O527" t="s">
        <v>1213</v>
      </c>
      <c r="P527">
        <v>0.55333945497166903</v>
      </c>
      <c r="Q527">
        <v>0.96627905992034402</v>
      </c>
      <c r="R527">
        <v>0.45988042184516498</v>
      </c>
      <c r="S527">
        <v>2.2072582695623399E-2</v>
      </c>
      <c r="T527">
        <v>0.46429145850411502</v>
      </c>
      <c r="U527">
        <v>0.46429145850411502</v>
      </c>
      <c r="V527">
        <v>0.52390116114980301</v>
      </c>
      <c r="W527">
        <v>2.2200000000000002</v>
      </c>
      <c r="X527">
        <v>0.38</v>
      </c>
      <c r="Y527">
        <v>272877</v>
      </c>
      <c r="Z527">
        <v>24807</v>
      </c>
      <c r="AA527">
        <v>1.29</v>
      </c>
      <c r="AB527">
        <v>11</v>
      </c>
      <c r="AC527">
        <v>9</v>
      </c>
      <c r="AD527">
        <v>2</v>
      </c>
      <c r="AE527">
        <v>81.819999999999993</v>
      </c>
      <c r="AF527">
        <v>12</v>
      </c>
      <c r="AG527">
        <v>5</v>
      </c>
      <c r="AH527">
        <v>1</v>
      </c>
      <c r="AI527">
        <v>5</v>
      </c>
    </row>
    <row r="528" spans="1:35" x14ac:dyDescent="0.2">
      <c r="A528" s="102">
        <v>474</v>
      </c>
      <c r="B528">
        <v>6406</v>
      </c>
      <c r="C528" t="s">
        <v>1980</v>
      </c>
      <c r="D528" t="s">
        <v>1222</v>
      </c>
      <c r="E528">
        <v>1510</v>
      </c>
      <c r="F528">
        <v>1501</v>
      </c>
      <c r="G528">
        <v>600</v>
      </c>
      <c r="H528" t="s">
        <v>1210</v>
      </c>
      <c r="I528">
        <v>6479</v>
      </c>
      <c r="J528" t="s">
        <v>546</v>
      </c>
      <c r="K528" t="s">
        <v>1215</v>
      </c>
      <c r="L528">
        <v>1968</v>
      </c>
      <c r="M528">
        <v>1904</v>
      </c>
      <c r="N528">
        <v>500</v>
      </c>
      <c r="O528" t="s">
        <v>1213</v>
      </c>
      <c r="P528">
        <v>0.68038787934015998</v>
      </c>
      <c r="Q528">
        <v>0.91245903991326005</v>
      </c>
      <c r="R528">
        <v>0.37173853092308101</v>
      </c>
      <c r="S528">
        <v>6.6321726662801797E-2</v>
      </c>
      <c r="T528">
        <v>0.25201097798601602</v>
      </c>
      <c r="U528">
        <v>0.25201097798601602</v>
      </c>
      <c r="V528">
        <v>1.0105290571938099</v>
      </c>
      <c r="W528">
        <v>0.81</v>
      </c>
      <c r="X528">
        <v>5.4</v>
      </c>
      <c r="Y528">
        <v>272318</v>
      </c>
      <c r="Z528">
        <v>17020</v>
      </c>
      <c r="AA528">
        <v>0.82</v>
      </c>
      <c r="AB528">
        <v>16</v>
      </c>
      <c r="AC528">
        <v>10</v>
      </c>
      <c r="AD528">
        <v>6</v>
      </c>
      <c r="AE528">
        <v>62.5</v>
      </c>
      <c r="AF528">
        <v>11</v>
      </c>
      <c r="AG528">
        <v>7</v>
      </c>
      <c r="AH528">
        <v>3</v>
      </c>
      <c r="AI528">
        <v>6</v>
      </c>
    </row>
    <row r="529" spans="1:35" x14ac:dyDescent="0.2">
      <c r="A529" s="102">
        <v>1728</v>
      </c>
      <c r="B529">
        <v>3291</v>
      </c>
      <c r="C529" t="s">
        <v>56</v>
      </c>
      <c r="D529" t="s">
        <v>1231</v>
      </c>
      <c r="E529">
        <v>1476</v>
      </c>
      <c r="F529">
        <v>1459</v>
      </c>
      <c r="G529">
        <v>700</v>
      </c>
      <c r="H529" t="s">
        <v>1210</v>
      </c>
      <c r="I529">
        <v>7189</v>
      </c>
      <c r="J529" t="s">
        <v>42</v>
      </c>
      <c r="K529" t="s">
        <v>1265</v>
      </c>
      <c r="L529">
        <v>622</v>
      </c>
      <c r="M529">
        <v>620</v>
      </c>
      <c r="N529">
        <v>1600</v>
      </c>
      <c r="O529" t="s">
        <v>1213</v>
      </c>
      <c r="P529">
        <v>0.83814643525960297</v>
      </c>
      <c r="Q529">
        <v>0.84745964854460398</v>
      </c>
      <c r="R529" s="15">
        <v>4.3764987310794101E-3</v>
      </c>
      <c r="S529" s="15">
        <v>4.4903984225987702E-2</v>
      </c>
      <c r="T529">
        <v>0.111066842705175</v>
      </c>
      <c r="U529">
        <v>0.111066842705175</v>
      </c>
      <c r="V529">
        <v>0.30377077113373702</v>
      </c>
      <c r="W529">
        <v>0.7</v>
      </c>
      <c r="X529">
        <v>2.87</v>
      </c>
      <c r="Y529">
        <v>272277</v>
      </c>
      <c r="Z529">
        <v>13614</v>
      </c>
      <c r="AA529">
        <v>0.64</v>
      </c>
      <c r="AB529">
        <v>20</v>
      </c>
      <c r="AC529">
        <v>12</v>
      </c>
      <c r="AD529">
        <v>8</v>
      </c>
      <c r="AE529">
        <v>60</v>
      </c>
      <c r="AF529">
        <v>13</v>
      </c>
      <c r="AG529">
        <v>9</v>
      </c>
      <c r="AH529">
        <v>2</v>
      </c>
      <c r="AI529">
        <v>9</v>
      </c>
    </row>
    <row r="530" spans="1:35" x14ac:dyDescent="0.2">
      <c r="A530" s="102">
        <v>1889</v>
      </c>
      <c r="B530">
        <v>4212</v>
      </c>
      <c r="C530" t="s">
        <v>659</v>
      </c>
      <c r="D530" t="s">
        <v>1234</v>
      </c>
      <c r="E530">
        <v>2140</v>
      </c>
      <c r="F530">
        <v>2122</v>
      </c>
      <c r="G530">
        <v>400</v>
      </c>
      <c r="H530" t="s">
        <v>1210</v>
      </c>
      <c r="I530">
        <v>6098</v>
      </c>
      <c r="J530" t="s">
        <v>236</v>
      </c>
      <c r="K530" t="s">
        <v>1224</v>
      </c>
      <c r="L530">
        <v>3874</v>
      </c>
      <c r="M530">
        <v>3758</v>
      </c>
      <c r="N530">
        <v>200</v>
      </c>
      <c r="O530" t="s">
        <v>1213</v>
      </c>
      <c r="P530">
        <v>0.74898877729420399</v>
      </c>
      <c r="Q530">
        <v>0.84007663565465696</v>
      </c>
      <c r="R530">
        <v>0.38847348018264899</v>
      </c>
      <c r="S530">
        <v>5.7227563623317698E-2</v>
      </c>
      <c r="T530">
        <v>0.14605411890741801</v>
      </c>
      <c r="U530">
        <v>0.14605411890741801</v>
      </c>
      <c r="V530">
        <v>0.65530932552506105</v>
      </c>
      <c r="W530">
        <v>0.62</v>
      </c>
      <c r="X530">
        <v>12.93</v>
      </c>
      <c r="Y530">
        <v>272086</v>
      </c>
      <c r="Z530">
        <v>15116</v>
      </c>
      <c r="AA530">
        <v>0.78</v>
      </c>
      <c r="AB530">
        <v>18</v>
      </c>
      <c r="AC530">
        <v>12</v>
      </c>
      <c r="AD530">
        <v>6</v>
      </c>
      <c r="AE530">
        <v>66.67</v>
      </c>
      <c r="AF530">
        <v>12</v>
      </c>
      <c r="AG530">
        <v>8</v>
      </c>
      <c r="AH530">
        <v>3</v>
      </c>
      <c r="AI530">
        <v>7</v>
      </c>
    </row>
    <row r="531" spans="1:35" x14ac:dyDescent="0.2">
      <c r="A531" s="102">
        <v>161</v>
      </c>
      <c r="B531">
        <v>4062</v>
      </c>
      <c r="C531" t="s">
        <v>229</v>
      </c>
      <c r="D531" t="s">
        <v>1215</v>
      </c>
      <c r="E531">
        <v>2462</v>
      </c>
      <c r="F531">
        <v>2389</v>
      </c>
      <c r="G531">
        <v>300</v>
      </c>
      <c r="H531" t="s">
        <v>1213</v>
      </c>
      <c r="I531">
        <v>7203</v>
      </c>
      <c r="J531" t="s">
        <v>1992</v>
      </c>
      <c r="K531" t="s">
        <v>1227</v>
      </c>
      <c r="L531">
        <v>7202</v>
      </c>
      <c r="M531">
        <v>7127</v>
      </c>
      <c r="N531">
        <v>100</v>
      </c>
      <c r="O531" t="s">
        <v>1210</v>
      </c>
      <c r="P531">
        <v>0.55863078610213701</v>
      </c>
      <c r="Q531">
        <v>0.93936798001652499</v>
      </c>
      <c r="R531">
        <v>0.26036312904036601</v>
      </c>
      <c r="S531">
        <v>9.5398873277061699E-3</v>
      </c>
      <c r="T531">
        <v>-0.205111577580434</v>
      </c>
      <c r="U531">
        <v>0.205111577580434</v>
      </c>
      <c r="V531">
        <v>0.74027503365968705</v>
      </c>
      <c r="W531">
        <v>-0.73</v>
      </c>
      <c r="X531">
        <v>0.56000000000000005</v>
      </c>
      <c r="Y531">
        <v>271342</v>
      </c>
      <c r="Z531">
        <v>20872</v>
      </c>
      <c r="AA531">
        <v>1.46</v>
      </c>
      <c r="AB531">
        <v>13</v>
      </c>
      <c r="AC531">
        <v>10</v>
      </c>
      <c r="AD531">
        <v>3</v>
      </c>
      <c r="AE531">
        <v>76.92</v>
      </c>
      <c r="AF531">
        <v>14</v>
      </c>
      <c r="AG531">
        <v>5</v>
      </c>
      <c r="AH531">
        <v>0</v>
      </c>
      <c r="AI531">
        <v>8</v>
      </c>
    </row>
    <row r="532" spans="1:35" x14ac:dyDescent="0.2">
      <c r="A532" s="102">
        <v>1116</v>
      </c>
      <c r="B532">
        <v>1941</v>
      </c>
      <c r="C532" t="s">
        <v>1579</v>
      </c>
      <c r="D532" t="s">
        <v>1220</v>
      </c>
      <c r="E532">
        <v>2286</v>
      </c>
      <c r="F532">
        <v>2249</v>
      </c>
      <c r="G532">
        <v>400</v>
      </c>
      <c r="H532" t="s">
        <v>1210</v>
      </c>
      <c r="I532">
        <v>4613</v>
      </c>
      <c r="J532" t="s">
        <v>224</v>
      </c>
      <c r="K532" t="s">
        <v>1234</v>
      </c>
      <c r="L532">
        <v>2400</v>
      </c>
      <c r="M532">
        <v>2357</v>
      </c>
      <c r="N532">
        <v>400</v>
      </c>
      <c r="O532" t="s">
        <v>1213</v>
      </c>
      <c r="P532">
        <v>0.73171107742590202</v>
      </c>
      <c r="Q532">
        <v>0.87978254513256904</v>
      </c>
      <c r="R532">
        <v>0.17961680736722299</v>
      </c>
      <c r="S532" s="106">
        <v>5.8360222268057597E-3</v>
      </c>
      <c r="T532">
        <v>0.28327312163011398</v>
      </c>
      <c r="U532">
        <v>0.28327312163011398</v>
      </c>
      <c r="V532">
        <v>0.17250216050449299</v>
      </c>
      <c r="W532">
        <v>0.7</v>
      </c>
      <c r="X532">
        <v>4.58</v>
      </c>
      <c r="Y532">
        <v>270458</v>
      </c>
      <c r="Z532">
        <v>24587</v>
      </c>
      <c r="AA532">
        <v>1.1599999999999999</v>
      </c>
      <c r="AB532">
        <v>11</v>
      </c>
      <c r="AC532">
        <v>6</v>
      </c>
      <c r="AD532">
        <v>5</v>
      </c>
      <c r="AE532">
        <v>54.55</v>
      </c>
      <c r="AF532">
        <v>14</v>
      </c>
      <c r="AG532">
        <v>4</v>
      </c>
      <c r="AH532">
        <v>1</v>
      </c>
      <c r="AI532">
        <v>6</v>
      </c>
    </row>
    <row r="533" spans="1:35" x14ac:dyDescent="0.2">
      <c r="A533" s="102">
        <v>1997</v>
      </c>
      <c r="B533">
        <v>3401</v>
      </c>
      <c r="C533" t="s">
        <v>630</v>
      </c>
      <c r="D533" t="s">
        <v>1480</v>
      </c>
      <c r="E533">
        <v>1818</v>
      </c>
      <c r="F533">
        <v>1775</v>
      </c>
      <c r="G533">
        <v>600</v>
      </c>
      <c r="H533" t="s">
        <v>1210</v>
      </c>
      <c r="I533">
        <v>5938</v>
      </c>
      <c r="J533" t="s">
        <v>2126</v>
      </c>
      <c r="K533" t="s">
        <v>1404</v>
      </c>
      <c r="L533">
        <v>1659</v>
      </c>
      <c r="M533">
        <v>1620</v>
      </c>
      <c r="N533">
        <v>700</v>
      </c>
      <c r="O533" t="s">
        <v>1213</v>
      </c>
      <c r="P533">
        <v>0.77911753264406802</v>
      </c>
      <c r="Q533">
        <v>0.83362153556131302</v>
      </c>
      <c r="R533">
        <v>8.3154580597275901E-2</v>
      </c>
      <c r="S533">
        <v>8.96720702342685E-2</v>
      </c>
      <c r="T533">
        <v>1.4075616539047899</v>
      </c>
      <c r="U533">
        <v>1.4075616539047899</v>
      </c>
      <c r="V533">
        <v>0.104913289517496</v>
      </c>
      <c r="W533">
        <v>3.3</v>
      </c>
      <c r="X533">
        <v>6.48</v>
      </c>
      <c r="Y533">
        <v>270311</v>
      </c>
      <c r="Z533">
        <v>18021</v>
      </c>
      <c r="AA533">
        <v>0.89</v>
      </c>
      <c r="AB533">
        <v>15</v>
      </c>
      <c r="AC533">
        <v>9</v>
      </c>
      <c r="AD533">
        <v>6</v>
      </c>
      <c r="AE533">
        <v>60</v>
      </c>
      <c r="AF533">
        <v>14</v>
      </c>
      <c r="AG533">
        <v>7</v>
      </c>
      <c r="AH533">
        <v>0</v>
      </c>
      <c r="AI533">
        <v>8</v>
      </c>
    </row>
    <row r="534" spans="1:35" x14ac:dyDescent="0.2">
      <c r="A534" s="102">
        <v>160</v>
      </c>
      <c r="B534">
        <v>6588</v>
      </c>
      <c r="C534" t="s">
        <v>434</v>
      </c>
      <c r="D534" t="s">
        <v>1215</v>
      </c>
      <c r="E534">
        <v>3910</v>
      </c>
      <c r="F534">
        <v>3980</v>
      </c>
      <c r="G534">
        <v>200</v>
      </c>
      <c r="H534" t="s">
        <v>1210</v>
      </c>
      <c r="I534">
        <v>8593</v>
      </c>
      <c r="J534" t="s">
        <v>221</v>
      </c>
      <c r="K534" t="s">
        <v>1216</v>
      </c>
      <c r="L534">
        <v>619</v>
      </c>
      <c r="M534">
        <v>617</v>
      </c>
      <c r="N534">
        <v>1300</v>
      </c>
      <c r="O534" t="s">
        <v>1213</v>
      </c>
      <c r="P534">
        <v>0.78305069431477803</v>
      </c>
      <c r="Q534">
        <v>0.93945671623656701</v>
      </c>
      <c r="R534">
        <v>0.12482947981789</v>
      </c>
      <c r="S534">
        <v>3.6971154522133502E-2</v>
      </c>
      <c r="T534">
        <v>0.74227328501814804</v>
      </c>
      <c r="U534">
        <v>0.74227328501814804</v>
      </c>
      <c r="V534">
        <v>0.62314880377239801</v>
      </c>
      <c r="W534">
        <v>2.34</v>
      </c>
      <c r="X534">
        <v>0.77</v>
      </c>
      <c r="Y534">
        <v>270216</v>
      </c>
      <c r="Z534">
        <v>16888</v>
      </c>
      <c r="AA534">
        <v>0.8</v>
      </c>
      <c r="AB534">
        <v>16</v>
      </c>
      <c r="AC534">
        <v>11</v>
      </c>
      <c r="AD534">
        <v>5</v>
      </c>
      <c r="AE534">
        <v>68.75</v>
      </c>
      <c r="AF534">
        <v>13</v>
      </c>
      <c r="AG534">
        <v>6</v>
      </c>
      <c r="AH534">
        <v>4</v>
      </c>
      <c r="AI534">
        <v>6</v>
      </c>
    </row>
    <row r="535" spans="1:35" x14ac:dyDescent="0.2">
      <c r="A535" s="102">
        <v>2611</v>
      </c>
      <c r="B535">
        <v>3048</v>
      </c>
      <c r="C535" t="s">
        <v>1516</v>
      </c>
      <c r="D535" t="s">
        <v>1235</v>
      </c>
      <c r="E535">
        <v>952</v>
      </c>
      <c r="F535">
        <v>953</v>
      </c>
      <c r="G535">
        <v>1100</v>
      </c>
      <c r="H535" t="s">
        <v>1213</v>
      </c>
      <c r="I535">
        <v>8020</v>
      </c>
      <c r="J535" t="s">
        <v>1324</v>
      </c>
      <c r="K535" t="s">
        <v>1217</v>
      </c>
      <c r="L535">
        <v>1186</v>
      </c>
      <c r="M535">
        <v>1172</v>
      </c>
      <c r="N535">
        <v>900</v>
      </c>
      <c r="O535" t="s">
        <v>1210</v>
      </c>
      <c r="P535">
        <v>0.91553478475146199</v>
      </c>
      <c r="Q535">
        <v>0.80190505045155502</v>
      </c>
      <c r="R535" s="106">
        <v>7.9217740947026605E-2</v>
      </c>
      <c r="S535" s="15">
        <v>3.4230549824092502E-2</v>
      </c>
      <c r="T535">
        <v>-1.9289432881977</v>
      </c>
      <c r="U535">
        <v>1.9289432881977</v>
      </c>
      <c r="V535">
        <v>1.9964479881275401</v>
      </c>
      <c r="W535">
        <v>-5.28</v>
      </c>
      <c r="X535">
        <v>0.62</v>
      </c>
      <c r="Y535">
        <v>270058</v>
      </c>
      <c r="Z535">
        <v>15003</v>
      </c>
      <c r="AA535">
        <v>0.72</v>
      </c>
      <c r="AB535">
        <v>18</v>
      </c>
      <c r="AC535">
        <v>13</v>
      </c>
      <c r="AD535">
        <v>5</v>
      </c>
      <c r="AE535">
        <v>72.22</v>
      </c>
      <c r="AF535">
        <v>10</v>
      </c>
      <c r="AG535">
        <v>9</v>
      </c>
      <c r="AH535">
        <v>5</v>
      </c>
      <c r="AI535">
        <v>4</v>
      </c>
    </row>
    <row r="536" spans="1:35" x14ac:dyDescent="0.2">
      <c r="A536" s="102">
        <v>1169</v>
      </c>
      <c r="B536">
        <v>3076</v>
      </c>
      <c r="C536" t="s">
        <v>1517</v>
      </c>
      <c r="D536" t="s">
        <v>1217</v>
      </c>
      <c r="E536">
        <v>1532</v>
      </c>
      <c r="F536">
        <v>1525</v>
      </c>
      <c r="G536">
        <v>700</v>
      </c>
      <c r="H536" t="s">
        <v>1213</v>
      </c>
      <c r="I536">
        <v>5802</v>
      </c>
      <c r="J536" t="s">
        <v>1428</v>
      </c>
      <c r="K536" t="s">
        <v>1225</v>
      </c>
      <c r="L536">
        <v>1310.5</v>
      </c>
      <c r="M536">
        <v>1290.5</v>
      </c>
      <c r="N536">
        <v>800</v>
      </c>
      <c r="O536" t="s">
        <v>1210</v>
      </c>
      <c r="P536">
        <v>0.93293890419558501</v>
      </c>
      <c r="Q536">
        <v>0.87684612484612601</v>
      </c>
      <c r="R536">
        <v>0.22121365470523399</v>
      </c>
      <c r="S536" s="15">
        <v>9.6497864281938402E-3</v>
      </c>
      <c r="T536">
        <v>-1.04846614174318</v>
      </c>
      <c r="U536">
        <v>1.04846614174318</v>
      </c>
      <c r="V536">
        <v>1.15297100637233</v>
      </c>
      <c r="W536">
        <v>-3.97</v>
      </c>
      <c r="X536">
        <v>3.29</v>
      </c>
      <c r="Y536">
        <v>270025</v>
      </c>
      <c r="Z536">
        <v>16877</v>
      </c>
      <c r="AA536">
        <v>0.89</v>
      </c>
      <c r="AB536">
        <v>16</v>
      </c>
      <c r="AC536">
        <v>11</v>
      </c>
      <c r="AD536">
        <v>5</v>
      </c>
      <c r="AE536">
        <v>68.75</v>
      </c>
      <c r="AF536">
        <v>12</v>
      </c>
      <c r="AG536">
        <v>8</v>
      </c>
      <c r="AH536">
        <v>2</v>
      </c>
      <c r="AI536">
        <v>6</v>
      </c>
    </row>
    <row r="537" spans="1:35" x14ac:dyDescent="0.2">
      <c r="A537" s="102">
        <v>1730</v>
      </c>
      <c r="B537">
        <v>8410</v>
      </c>
      <c r="C537" t="s">
        <v>1419</v>
      </c>
      <c r="D537" t="s">
        <v>1265</v>
      </c>
      <c r="E537">
        <v>285</v>
      </c>
      <c r="F537">
        <v>284</v>
      </c>
      <c r="G537">
        <v>3700</v>
      </c>
      <c r="H537" t="s">
        <v>1210</v>
      </c>
      <c r="I537">
        <v>8795</v>
      </c>
      <c r="J537" t="s">
        <v>1458</v>
      </c>
      <c r="K537" t="s">
        <v>1386</v>
      </c>
      <c r="L537">
        <v>1081</v>
      </c>
      <c r="M537">
        <v>1065</v>
      </c>
      <c r="N537">
        <v>1000</v>
      </c>
      <c r="O537" t="s">
        <v>1213</v>
      </c>
      <c r="P537">
        <v>0.92064142835595197</v>
      </c>
      <c r="Q537">
        <v>0.84741005006131798</v>
      </c>
      <c r="R537">
        <v>5.9151530678446099E-2</v>
      </c>
      <c r="S537">
        <v>6.6314192855714896E-2</v>
      </c>
      <c r="T537">
        <v>0.87202017260290798</v>
      </c>
      <c r="U537">
        <v>0.87202017260290798</v>
      </c>
      <c r="V537">
        <v>0.56659407406254803</v>
      </c>
      <c r="W537">
        <v>2.68</v>
      </c>
      <c r="X537">
        <v>1.33</v>
      </c>
      <c r="Y537">
        <v>270003</v>
      </c>
      <c r="Z537">
        <v>15000</v>
      </c>
      <c r="AA537">
        <v>0.74</v>
      </c>
      <c r="AB537">
        <v>18</v>
      </c>
      <c r="AC537">
        <v>11</v>
      </c>
      <c r="AD537">
        <v>7</v>
      </c>
      <c r="AE537">
        <v>61.11</v>
      </c>
      <c r="AF537">
        <v>11</v>
      </c>
      <c r="AG537">
        <v>10</v>
      </c>
      <c r="AH537">
        <v>5</v>
      </c>
      <c r="AI537">
        <v>3</v>
      </c>
    </row>
    <row r="538" spans="1:35" x14ac:dyDescent="0.2">
      <c r="A538" s="102">
        <v>752</v>
      </c>
      <c r="B538">
        <v>6588</v>
      </c>
      <c r="C538" t="s">
        <v>434</v>
      </c>
      <c r="D538" t="s">
        <v>1215</v>
      </c>
      <c r="E538">
        <v>3910</v>
      </c>
      <c r="F538">
        <v>3980</v>
      </c>
      <c r="G538">
        <v>100</v>
      </c>
      <c r="H538" t="s">
        <v>1210</v>
      </c>
      <c r="I538">
        <v>6856</v>
      </c>
      <c r="J538" t="s">
        <v>231</v>
      </c>
      <c r="K538" t="s">
        <v>1215</v>
      </c>
      <c r="L538">
        <v>5980</v>
      </c>
      <c r="M538">
        <v>5890</v>
      </c>
      <c r="N538">
        <v>100</v>
      </c>
      <c r="O538" t="s">
        <v>1213</v>
      </c>
      <c r="P538">
        <v>0.90642980754831204</v>
      </c>
      <c r="Q538">
        <v>0.89828762968053</v>
      </c>
      <c r="R538">
        <v>1.9340694699392001E-2</v>
      </c>
      <c r="S538">
        <v>7.2035045789658206E-2</v>
      </c>
      <c r="T538">
        <v>2.8028416640888598</v>
      </c>
      <c r="U538">
        <v>2.8028416640888598</v>
      </c>
      <c r="V538">
        <v>1.66894996228763</v>
      </c>
      <c r="W538">
        <v>9.76</v>
      </c>
      <c r="X538">
        <v>32.43</v>
      </c>
      <c r="Y538">
        <v>269458</v>
      </c>
      <c r="Z538">
        <v>22455</v>
      </c>
      <c r="AA538">
        <v>1.34</v>
      </c>
      <c r="AB538">
        <v>12</v>
      </c>
      <c r="AC538">
        <v>8</v>
      </c>
      <c r="AD538">
        <v>4</v>
      </c>
      <c r="AE538">
        <v>66.67</v>
      </c>
      <c r="AF538">
        <v>13</v>
      </c>
      <c r="AG538">
        <v>6</v>
      </c>
      <c r="AH538">
        <v>2</v>
      </c>
      <c r="AI538">
        <v>4</v>
      </c>
    </row>
    <row r="539" spans="1:35" x14ac:dyDescent="0.2">
      <c r="A539" s="102">
        <v>1103</v>
      </c>
      <c r="B539">
        <v>2607</v>
      </c>
      <c r="C539" t="s">
        <v>1238</v>
      </c>
      <c r="D539" t="s">
        <v>1237</v>
      </c>
      <c r="E539">
        <v>2550</v>
      </c>
      <c r="F539">
        <v>2505</v>
      </c>
      <c r="G539">
        <v>400</v>
      </c>
      <c r="H539" t="s">
        <v>1210</v>
      </c>
      <c r="I539">
        <v>7211</v>
      </c>
      <c r="J539" t="s">
        <v>26</v>
      </c>
      <c r="K539" t="s">
        <v>1227</v>
      </c>
      <c r="L539">
        <v>364</v>
      </c>
      <c r="M539">
        <v>359</v>
      </c>
      <c r="N539">
        <v>2800</v>
      </c>
      <c r="O539" t="s">
        <v>1213</v>
      </c>
      <c r="P539">
        <v>0.925651928683355</v>
      </c>
      <c r="Q539">
        <v>0.88069853665744002</v>
      </c>
      <c r="R539">
        <v>1.13434330659067E-2</v>
      </c>
      <c r="S539" s="15">
        <v>1.79279343221454E-2</v>
      </c>
      <c r="T539">
        <v>1.6354095782828999</v>
      </c>
      <c r="U539">
        <v>1.6354095782828999</v>
      </c>
      <c r="V539">
        <v>1.7758582760630299</v>
      </c>
      <c r="W539">
        <v>5.89</v>
      </c>
      <c r="X539">
        <v>0.32</v>
      </c>
      <c r="Y539">
        <v>269451</v>
      </c>
      <c r="Z539">
        <v>15850</v>
      </c>
      <c r="AA539">
        <v>0.83</v>
      </c>
      <c r="AB539">
        <v>17</v>
      </c>
      <c r="AC539">
        <v>10</v>
      </c>
      <c r="AD539">
        <v>7</v>
      </c>
      <c r="AE539">
        <v>58.82</v>
      </c>
      <c r="AF539">
        <v>11</v>
      </c>
      <c r="AG539">
        <v>8</v>
      </c>
      <c r="AH539">
        <v>4</v>
      </c>
      <c r="AI539">
        <v>5</v>
      </c>
    </row>
    <row r="540" spans="1:35" x14ac:dyDescent="0.2">
      <c r="A540" s="102">
        <v>629</v>
      </c>
      <c r="B540">
        <v>1820</v>
      </c>
      <c r="C540" t="s">
        <v>59</v>
      </c>
      <c r="D540" t="s">
        <v>1220</v>
      </c>
      <c r="E540">
        <v>2242</v>
      </c>
      <c r="F540">
        <v>2272</v>
      </c>
      <c r="G540">
        <v>400</v>
      </c>
      <c r="H540" t="s">
        <v>1213</v>
      </c>
      <c r="I540">
        <v>8697</v>
      </c>
      <c r="J540" t="s">
        <v>877</v>
      </c>
      <c r="K540" t="s">
        <v>1216</v>
      </c>
      <c r="L540">
        <v>1836</v>
      </c>
      <c r="M540">
        <v>1815</v>
      </c>
      <c r="N540">
        <v>500</v>
      </c>
      <c r="O540" t="s">
        <v>1210</v>
      </c>
      <c r="P540">
        <v>0.60378610674998101</v>
      </c>
      <c r="Q540">
        <v>0.90441978247955801</v>
      </c>
      <c r="R540">
        <v>0.180389648971573</v>
      </c>
      <c r="S540">
        <v>5.9728029044959302E-2</v>
      </c>
      <c r="T540">
        <v>-0.33341906973087798</v>
      </c>
      <c r="U540">
        <v>0.33341906973087798</v>
      </c>
      <c r="V540">
        <v>1.40793390955933</v>
      </c>
      <c r="W540">
        <v>-0.73</v>
      </c>
      <c r="X540">
        <v>0.14000000000000001</v>
      </c>
      <c r="Y540">
        <v>269048</v>
      </c>
      <c r="Z540">
        <v>14947</v>
      </c>
      <c r="AA540">
        <v>0.73</v>
      </c>
      <c r="AB540">
        <v>18</v>
      </c>
      <c r="AC540">
        <v>12</v>
      </c>
      <c r="AD540">
        <v>6</v>
      </c>
      <c r="AE540">
        <v>66.67</v>
      </c>
      <c r="AF540">
        <v>14</v>
      </c>
      <c r="AG540">
        <v>6</v>
      </c>
      <c r="AH540">
        <v>3</v>
      </c>
      <c r="AI540">
        <v>9</v>
      </c>
    </row>
    <row r="541" spans="1:35" x14ac:dyDescent="0.2">
      <c r="A541" s="102">
        <v>309</v>
      </c>
      <c r="B541">
        <v>6744</v>
      </c>
      <c r="C541" t="s">
        <v>1625</v>
      </c>
      <c r="D541" t="s">
        <v>1215</v>
      </c>
      <c r="E541">
        <v>2072</v>
      </c>
      <c r="F541">
        <v>2029</v>
      </c>
      <c r="G541">
        <v>500</v>
      </c>
      <c r="H541" t="s">
        <v>1213</v>
      </c>
      <c r="I541">
        <v>9746</v>
      </c>
      <c r="J541" t="s">
        <v>1410</v>
      </c>
      <c r="K541" t="s">
        <v>1212</v>
      </c>
      <c r="L541">
        <v>4850</v>
      </c>
      <c r="M541">
        <v>4890</v>
      </c>
      <c r="N541">
        <v>200</v>
      </c>
      <c r="O541" t="s">
        <v>1210</v>
      </c>
      <c r="P541">
        <v>0.68835250847974006</v>
      </c>
      <c r="Q541">
        <v>0.92584094941904205</v>
      </c>
      <c r="R541">
        <v>0.11611166514726801</v>
      </c>
      <c r="S541">
        <v>6.8467309840373497E-2</v>
      </c>
      <c r="T541">
        <v>-3.1493305840367301</v>
      </c>
      <c r="U541">
        <v>3.1493305840367301</v>
      </c>
      <c r="V541">
        <v>1.9318158390039799</v>
      </c>
      <c r="W541">
        <v>-10.79</v>
      </c>
      <c r="X541">
        <v>3.73</v>
      </c>
      <c r="Y541">
        <v>268884</v>
      </c>
      <c r="Z541">
        <v>15817</v>
      </c>
      <c r="AA541">
        <v>0.91</v>
      </c>
      <c r="AB541">
        <v>17</v>
      </c>
      <c r="AC541">
        <v>12</v>
      </c>
      <c r="AD541">
        <v>5</v>
      </c>
      <c r="AE541">
        <v>70.59</v>
      </c>
      <c r="AF541">
        <v>10</v>
      </c>
      <c r="AG541">
        <v>8</v>
      </c>
      <c r="AH541">
        <v>4</v>
      </c>
      <c r="AI541">
        <v>5</v>
      </c>
    </row>
    <row r="542" spans="1:35" x14ac:dyDescent="0.2">
      <c r="A542" s="102">
        <v>2449</v>
      </c>
      <c r="B542">
        <v>3038</v>
      </c>
      <c r="C542" t="s">
        <v>1047</v>
      </c>
      <c r="D542" t="s">
        <v>1217</v>
      </c>
      <c r="E542">
        <v>4000</v>
      </c>
      <c r="F542">
        <v>3935</v>
      </c>
      <c r="G542">
        <v>200</v>
      </c>
      <c r="H542" t="s">
        <v>1210</v>
      </c>
      <c r="I542">
        <v>6701</v>
      </c>
      <c r="J542" t="s">
        <v>1391</v>
      </c>
      <c r="K542" t="s">
        <v>1215</v>
      </c>
      <c r="L542">
        <v>4150</v>
      </c>
      <c r="M542">
        <v>4040</v>
      </c>
      <c r="N542">
        <v>200</v>
      </c>
      <c r="O542" t="s">
        <v>1213</v>
      </c>
      <c r="P542">
        <v>0.69978294518942097</v>
      </c>
      <c r="Q542">
        <v>0.81061006882423703</v>
      </c>
      <c r="R542">
        <v>0.39753321652831503</v>
      </c>
      <c r="S542" s="106">
        <v>9.4937680770024194E-2</v>
      </c>
      <c r="T542">
        <v>2.1724879069437399</v>
      </c>
      <c r="U542">
        <v>2.1724879069437399</v>
      </c>
      <c r="V542">
        <v>2.1564458318275599</v>
      </c>
      <c r="W542">
        <v>15.55</v>
      </c>
      <c r="X542">
        <v>2.6</v>
      </c>
      <c r="Y542">
        <v>268797</v>
      </c>
      <c r="Z542">
        <v>12800</v>
      </c>
      <c r="AA542">
        <v>0.71</v>
      </c>
      <c r="AB542">
        <v>21</v>
      </c>
      <c r="AC542">
        <v>11</v>
      </c>
      <c r="AD542">
        <v>10</v>
      </c>
      <c r="AE542">
        <v>52.38</v>
      </c>
      <c r="AF542">
        <v>11</v>
      </c>
      <c r="AG542">
        <v>11</v>
      </c>
      <c r="AH542">
        <v>6</v>
      </c>
      <c r="AI542">
        <v>4</v>
      </c>
    </row>
    <row r="543" spans="1:35" x14ac:dyDescent="0.2">
      <c r="A543" s="102">
        <v>2375</v>
      </c>
      <c r="B543">
        <v>3076</v>
      </c>
      <c r="C543" t="s">
        <v>1517</v>
      </c>
      <c r="D543" t="s">
        <v>1217</v>
      </c>
      <c r="E543">
        <v>1532</v>
      </c>
      <c r="F543">
        <v>1525</v>
      </c>
      <c r="G543">
        <v>700</v>
      </c>
      <c r="H543" t="s">
        <v>1213</v>
      </c>
      <c r="I543">
        <v>8410</v>
      </c>
      <c r="J543" t="s">
        <v>1419</v>
      </c>
      <c r="K543" t="s">
        <v>1265</v>
      </c>
      <c r="L543">
        <v>285</v>
      </c>
      <c r="M543">
        <v>284</v>
      </c>
      <c r="N543">
        <v>3800</v>
      </c>
      <c r="O543" t="s">
        <v>1210</v>
      </c>
      <c r="P543">
        <v>0.873003679627956</v>
      </c>
      <c r="Q543">
        <v>0.81443754426498205</v>
      </c>
      <c r="R543">
        <v>0.34734574289715497</v>
      </c>
      <c r="S543">
        <v>9.6873381267614106E-3</v>
      </c>
      <c r="T543">
        <v>-1.5880400025283901</v>
      </c>
      <c r="U543">
        <v>1.5880400025283901</v>
      </c>
      <c r="V543">
        <v>1.5002491716611901</v>
      </c>
      <c r="W543">
        <v>-7.1</v>
      </c>
      <c r="X543">
        <v>1.1000000000000001</v>
      </c>
      <c r="Y543">
        <v>268602</v>
      </c>
      <c r="Z543">
        <v>13430</v>
      </c>
      <c r="AA543">
        <v>0.72</v>
      </c>
      <c r="AB543">
        <v>20</v>
      </c>
      <c r="AC543">
        <v>11</v>
      </c>
      <c r="AD543">
        <v>9</v>
      </c>
      <c r="AE543">
        <v>55</v>
      </c>
      <c r="AF543">
        <v>12</v>
      </c>
      <c r="AG543">
        <v>9</v>
      </c>
      <c r="AH543">
        <v>5</v>
      </c>
      <c r="AI543">
        <v>6</v>
      </c>
    </row>
    <row r="544" spans="1:35" x14ac:dyDescent="0.2">
      <c r="A544" s="102">
        <v>2093</v>
      </c>
      <c r="B544">
        <v>6674</v>
      </c>
      <c r="C544" t="s">
        <v>230</v>
      </c>
      <c r="D544" t="s">
        <v>1215</v>
      </c>
      <c r="E544">
        <v>1904</v>
      </c>
      <c r="F544">
        <v>1907</v>
      </c>
      <c r="G544">
        <v>500</v>
      </c>
      <c r="H544" t="s">
        <v>1213</v>
      </c>
      <c r="I544">
        <v>9069</v>
      </c>
      <c r="J544" t="s">
        <v>1318</v>
      </c>
      <c r="K544" t="s">
        <v>1328</v>
      </c>
      <c r="L544">
        <v>805</v>
      </c>
      <c r="M544">
        <v>792</v>
      </c>
      <c r="N544">
        <v>1200</v>
      </c>
      <c r="O544" t="s">
        <v>1210</v>
      </c>
      <c r="P544">
        <v>0.94201089002895499</v>
      </c>
      <c r="Q544">
        <v>0.828362951624808</v>
      </c>
      <c r="R544">
        <v>0.191684601439915</v>
      </c>
      <c r="S544">
        <v>1.4153304048925799E-2</v>
      </c>
      <c r="T544">
        <v>-1.73144102201894</v>
      </c>
      <c r="U544">
        <v>1.73144102201894</v>
      </c>
      <c r="V544">
        <v>1.4784677594742699</v>
      </c>
      <c r="W544">
        <v>-4.59</v>
      </c>
      <c r="X544">
        <v>0.33</v>
      </c>
      <c r="Y544">
        <v>268544</v>
      </c>
      <c r="Z544">
        <v>17903</v>
      </c>
      <c r="AA544">
        <v>1.02</v>
      </c>
      <c r="AB544">
        <v>15</v>
      </c>
      <c r="AC544">
        <v>12</v>
      </c>
      <c r="AD544">
        <v>3</v>
      </c>
      <c r="AE544">
        <v>80</v>
      </c>
      <c r="AF544">
        <v>13</v>
      </c>
      <c r="AG544">
        <v>7</v>
      </c>
      <c r="AH544">
        <v>2</v>
      </c>
      <c r="AI544">
        <v>6</v>
      </c>
    </row>
    <row r="545" spans="1:35" x14ac:dyDescent="0.2">
      <c r="A545" s="102">
        <v>2207</v>
      </c>
      <c r="B545">
        <v>3076</v>
      </c>
      <c r="C545" t="s">
        <v>1517</v>
      </c>
      <c r="D545" t="s">
        <v>1217</v>
      </c>
      <c r="E545">
        <v>1532</v>
      </c>
      <c r="F545">
        <v>1525</v>
      </c>
      <c r="G545">
        <v>700</v>
      </c>
      <c r="H545" t="s">
        <v>1213</v>
      </c>
      <c r="I545">
        <v>6361</v>
      </c>
      <c r="J545" t="s">
        <v>730</v>
      </c>
      <c r="K545" t="s">
        <v>1222</v>
      </c>
      <c r="L545">
        <v>2606</v>
      </c>
      <c r="M545">
        <v>2571</v>
      </c>
      <c r="N545">
        <v>400</v>
      </c>
      <c r="O545" t="s">
        <v>1210</v>
      </c>
      <c r="P545">
        <v>0.88683232746016605</v>
      </c>
      <c r="Q545">
        <v>0.82187906452789705</v>
      </c>
      <c r="R545">
        <v>7.9187298405185194E-2</v>
      </c>
      <c r="S545">
        <v>4.2895491212938799E-2</v>
      </c>
      <c r="T545">
        <v>-0.10445366221427101</v>
      </c>
      <c r="U545">
        <v>0.10445366221427101</v>
      </c>
      <c r="V545">
        <v>0.43009103838066498</v>
      </c>
      <c r="W545">
        <v>-0.35</v>
      </c>
      <c r="X545">
        <v>3.8</v>
      </c>
      <c r="Y545">
        <v>268186</v>
      </c>
      <c r="Z545">
        <v>26819</v>
      </c>
      <c r="AA545">
        <v>1.41</v>
      </c>
      <c r="AB545">
        <v>10</v>
      </c>
      <c r="AC545">
        <v>8</v>
      </c>
      <c r="AD545">
        <v>2</v>
      </c>
      <c r="AE545">
        <v>80</v>
      </c>
      <c r="AF545">
        <v>12</v>
      </c>
      <c r="AG545">
        <v>4</v>
      </c>
      <c r="AH545">
        <v>2</v>
      </c>
      <c r="AI545">
        <v>4</v>
      </c>
    </row>
    <row r="546" spans="1:35" x14ac:dyDescent="0.2">
      <c r="A546" s="102">
        <v>335</v>
      </c>
      <c r="B546">
        <v>4208</v>
      </c>
      <c r="C546" t="s">
        <v>1398</v>
      </c>
      <c r="D546" t="s">
        <v>1234</v>
      </c>
      <c r="E546">
        <v>1965</v>
      </c>
      <c r="F546">
        <v>1968</v>
      </c>
      <c r="G546">
        <v>600</v>
      </c>
      <c r="H546" t="s">
        <v>1213</v>
      </c>
      <c r="I546">
        <v>6301</v>
      </c>
      <c r="J546" t="s">
        <v>53</v>
      </c>
      <c r="K546" t="s">
        <v>1222</v>
      </c>
      <c r="L546">
        <v>2178</v>
      </c>
      <c r="M546">
        <v>2182.5</v>
      </c>
      <c r="N546">
        <v>500</v>
      </c>
      <c r="O546" t="s">
        <v>1210</v>
      </c>
      <c r="P546">
        <v>0.94588797180227102</v>
      </c>
      <c r="Q546">
        <v>0.92341165607279796</v>
      </c>
      <c r="R546" s="15">
        <v>0.32785706732989101</v>
      </c>
      <c r="S546">
        <v>1.69948631226703E-2</v>
      </c>
      <c r="T546">
        <v>-0.25458279175806098</v>
      </c>
      <c r="U546">
        <v>0.25458279175806098</v>
      </c>
      <c r="V546">
        <v>0.58801997027656205</v>
      </c>
      <c r="W546">
        <v>-0.53</v>
      </c>
      <c r="X546">
        <v>8.2100000000000009</v>
      </c>
      <c r="Y546">
        <v>267339</v>
      </c>
      <c r="Z546">
        <v>22278</v>
      </c>
      <c r="AA546">
        <v>1.1200000000000001</v>
      </c>
      <c r="AB546">
        <v>12</v>
      </c>
      <c r="AC546">
        <v>8</v>
      </c>
      <c r="AD546">
        <v>4</v>
      </c>
      <c r="AE546">
        <v>66.67</v>
      </c>
      <c r="AF546">
        <v>12</v>
      </c>
      <c r="AG546">
        <v>6</v>
      </c>
      <c r="AH546">
        <v>1</v>
      </c>
      <c r="AI546">
        <v>5</v>
      </c>
    </row>
    <row r="547" spans="1:35" x14ac:dyDescent="0.2">
      <c r="A547" s="102">
        <v>1285</v>
      </c>
      <c r="B547">
        <v>2602</v>
      </c>
      <c r="C547" t="s">
        <v>548</v>
      </c>
      <c r="D547" t="s">
        <v>1237</v>
      </c>
      <c r="E547">
        <v>3380</v>
      </c>
      <c r="F547">
        <v>3335</v>
      </c>
      <c r="G547">
        <v>200</v>
      </c>
      <c r="H547" t="s">
        <v>1213</v>
      </c>
      <c r="I547">
        <v>6592</v>
      </c>
      <c r="J547" t="s">
        <v>1431</v>
      </c>
      <c r="K547" t="s">
        <v>1215</v>
      </c>
      <c r="L547">
        <v>3790</v>
      </c>
      <c r="M547">
        <v>3745</v>
      </c>
      <c r="N547">
        <v>200</v>
      </c>
      <c r="O547" t="s">
        <v>1210</v>
      </c>
      <c r="P547">
        <v>0.83605892936943504</v>
      </c>
      <c r="Q547">
        <v>0.87126399979216496</v>
      </c>
      <c r="R547">
        <v>0.229055575189162</v>
      </c>
      <c r="S547">
        <v>9.2513361466045094E-2</v>
      </c>
      <c r="T547">
        <v>-0.83655135929401403</v>
      </c>
      <c r="U547">
        <v>0.83655135929401403</v>
      </c>
      <c r="V547">
        <v>1.1913031959385001</v>
      </c>
      <c r="W547">
        <v>-1.63</v>
      </c>
      <c r="X547">
        <v>10.95</v>
      </c>
      <c r="Y547">
        <v>266896</v>
      </c>
      <c r="Z547">
        <v>22241</v>
      </c>
      <c r="AA547">
        <v>1.1299999999999999</v>
      </c>
      <c r="AB547">
        <v>12</v>
      </c>
      <c r="AC547">
        <v>9</v>
      </c>
      <c r="AD547">
        <v>3</v>
      </c>
      <c r="AE547">
        <v>75</v>
      </c>
      <c r="AF547">
        <v>11</v>
      </c>
      <c r="AG547">
        <v>6</v>
      </c>
      <c r="AH547">
        <v>2</v>
      </c>
      <c r="AI547">
        <v>4</v>
      </c>
    </row>
    <row r="548" spans="1:35" x14ac:dyDescent="0.2">
      <c r="A548" s="102">
        <v>832</v>
      </c>
      <c r="B548">
        <v>7735</v>
      </c>
      <c r="C548" t="s">
        <v>1613</v>
      </c>
      <c r="D548" t="s">
        <v>1215</v>
      </c>
      <c r="E548">
        <v>5500</v>
      </c>
      <c r="F548">
        <v>5470</v>
      </c>
      <c r="G548">
        <v>200</v>
      </c>
      <c r="H548" t="s">
        <v>1213</v>
      </c>
      <c r="I548">
        <v>9684</v>
      </c>
      <c r="J548" t="s">
        <v>1389</v>
      </c>
      <c r="K548" t="s">
        <v>1212</v>
      </c>
      <c r="L548">
        <v>4300</v>
      </c>
      <c r="M548">
        <v>4350</v>
      </c>
      <c r="N548">
        <v>300</v>
      </c>
      <c r="O548" t="s">
        <v>1210</v>
      </c>
      <c r="P548">
        <v>0.79891798619753895</v>
      </c>
      <c r="Q548">
        <v>0.89468060233774205</v>
      </c>
      <c r="R548">
        <v>4.3594665984294401E-2</v>
      </c>
      <c r="S548" s="106">
        <v>8.5202502359016594E-2</v>
      </c>
      <c r="T548">
        <v>-1.05265320345586</v>
      </c>
      <c r="U548">
        <v>1.05265320345586</v>
      </c>
      <c r="V548">
        <v>0.81429324538394698</v>
      </c>
      <c r="W548">
        <v>-8.06</v>
      </c>
      <c r="X548">
        <v>19.29</v>
      </c>
      <c r="Y548">
        <v>266427</v>
      </c>
      <c r="Z548">
        <v>33303</v>
      </c>
      <c r="AA548">
        <v>1.66</v>
      </c>
      <c r="AB548">
        <v>8</v>
      </c>
      <c r="AC548">
        <v>7</v>
      </c>
      <c r="AD548">
        <v>1</v>
      </c>
      <c r="AE548">
        <v>87.5</v>
      </c>
      <c r="AF548">
        <v>7</v>
      </c>
      <c r="AG548">
        <v>5</v>
      </c>
      <c r="AH548">
        <v>1</v>
      </c>
      <c r="AI548">
        <v>2</v>
      </c>
    </row>
    <row r="549" spans="1:35" x14ac:dyDescent="0.2">
      <c r="A549" s="102">
        <v>1253</v>
      </c>
      <c r="B549">
        <v>4516</v>
      </c>
      <c r="C549" t="s">
        <v>1626</v>
      </c>
      <c r="D549" t="s">
        <v>1232</v>
      </c>
      <c r="E549">
        <v>7960</v>
      </c>
      <c r="F549">
        <v>7990</v>
      </c>
      <c r="G549">
        <v>100</v>
      </c>
      <c r="H549" t="s">
        <v>1213</v>
      </c>
      <c r="I549">
        <v>8593</v>
      </c>
      <c r="J549" t="s">
        <v>221</v>
      </c>
      <c r="K549" t="s">
        <v>1216</v>
      </c>
      <c r="L549">
        <v>619</v>
      </c>
      <c r="M549">
        <v>617</v>
      </c>
      <c r="N549">
        <v>1300</v>
      </c>
      <c r="O549" t="s">
        <v>1210</v>
      </c>
      <c r="P549">
        <v>0.51815281057157203</v>
      </c>
      <c r="Q549">
        <v>0.87240091675245002</v>
      </c>
      <c r="R549">
        <v>0.35163731461457198</v>
      </c>
      <c r="S549" s="106">
        <v>2.64240589117338E-2</v>
      </c>
      <c r="T549">
        <v>-1.3212428944524199</v>
      </c>
      <c r="U549">
        <v>1.3212428944524199</v>
      </c>
      <c r="V549">
        <v>2.10759115523991</v>
      </c>
      <c r="W549">
        <v>-5.45</v>
      </c>
      <c r="X549">
        <v>0.39</v>
      </c>
      <c r="Y549">
        <v>265902</v>
      </c>
      <c r="Z549">
        <v>11079</v>
      </c>
      <c r="AA549">
        <v>0.62</v>
      </c>
      <c r="AB549">
        <v>24</v>
      </c>
      <c r="AC549">
        <v>14</v>
      </c>
      <c r="AD549">
        <v>10</v>
      </c>
      <c r="AE549">
        <v>58.33</v>
      </c>
      <c r="AF549">
        <v>10</v>
      </c>
      <c r="AG549">
        <v>12</v>
      </c>
      <c r="AH549">
        <v>8</v>
      </c>
      <c r="AI549">
        <v>4</v>
      </c>
    </row>
    <row r="550" spans="1:35" x14ac:dyDescent="0.2">
      <c r="A550" s="102">
        <v>593</v>
      </c>
      <c r="B550">
        <v>1802</v>
      </c>
      <c r="C550" t="s">
        <v>1413</v>
      </c>
      <c r="D550" t="s">
        <v>1220</v>
      </c>
      <c r="E550">
        <v>1102</v>
      </c>
      <c r="F550">
        <v>1089</v>
      </c>
      <c r="G550">
        <v>500</v>
      </c>
      <c r="H550" t="s">
        <v>1210</v>
      </c>
      <c r="I550">
        <v>6981</v>
      </c>
      <c r="J550" t="s">
        <v>1392</v>
      </c>
      <c r="K550" t="s">
        <v>1215</v>
      </c>
      <c r="L550">
        <v>5836</v>
      </c>
      <c r="M550">
        <v>5721</v>
      </c>
      <c r="N550">
        <v>100</v>
      </c>
      <c r="O550" t="s">
        <v>1213</v>
      </c>
      <c r="P550">
        <v>0.68350399928962502</v>
      </c>
      <c r="Q550">
        <v>0.90620850812290799</v>
      </c>
      <c r="R550" s="15">
        <v>0.24674482620751301</v>
      </c>
      <c r="S550">
        <v>5.6537307374258397E-2</v>
      </c>
      <c r="T550">
        <v>0.59178048974622799</v>
      </c>
      <c r="U550">
        <v>0.59178048974622799</v>
      </c>
      <c r="V550">
        <v>0.13169363488044</v>
      </c>
      <c r="W550">
        <v>1.51</v>
      </c>
      <c r="X550">
        <v>4.82</v>
      </c>
      <c r="Y550">
        <v>265854</v>
      </c>
      <c r="Z550">
        <v>13293</v>
      </c>
      <c r="AA550">
        <v>0.84</v>
      </c>
      <c r="AB550">
        <v>20</v>
      </c>
      <c r="AC550">
        <v>11</v>
      </c>
      <c r="AD550">
        <v>9</v>
      </c>
      <c r="AE550">
        <v>55</v>
      </c>
      <c r="AF550">
        <v>12</v>
      </c>
      <c r="AG550">
        <v>8</v>
      </c>
      <c r="AH550">
        <v>4</v>
      </c>
      <c r="AI550">
        <v>8</v>
      </c>
    </row>
    <row r="551" spans="1:35" x14ac:dyDescent="0.2">
      <c r="A551" s="102">
        <v>2134</v>
      </c>
      <c r="B551">
        <v>1860</v>
      </c>
      <c r="C551" t="s">
        <v>54</v>
      </c>
      <c r="D551" t="s">
        <v>1220</v>
      </c>
      <c r="E551">
        <v>655</v>
      </c>
      <c r="F551">
        <v>646</v>
      </c>
      <c r="G551">
        <v>1300</v>
      </c>
      <c r="H551" t="s">
        <v>1213</v>
      </c>
      <c r="I551">
        <v>9783</v>
      </c>
      <c r="J551" t="s">
        <v>1988</v>
      </c>
      <c r="K551" t="s">
        <v>1224</v>
      </c>
      <c r="L551">
        <v>2780</v>
      </c>
      <c r="M551">
        <v>2782</v>
      </c>
      <c r="N551">
        <v>300</v>
      </c>
      <c r="O551" t="s">
        <v>1210</v>
      </c>
      <c r="P551">
        <v>0.58162767510485303</v>
      </c>
      <c r="Q551">
        <v>0.82594852157281895</v>
      </c>
      <c r="R551">
        <v>0.19961883118318699</v>
      </c>
      <c r="S551" s="15">
        <v>4.7116115640320297E-2</v>
      </c>
      <c r="T551">
        <v>-1.0182057449850099</v>
      </c>
      <c r="U551">
        <v>1.0182057449850099</v>
      </c>
      <c r="V551">
        <v>0.24252942723587101</v>
      </c>
      <c r="W551">
        <v>-3.41</v>
      </c>
      <c r="X551">
        <v>0.62</v>
      </c>
      <c r="Y551">
        <v>265629</v>
      </c>
      <c r="Z551">
        <v>18974</v>
      </c>
      <c r="AA551">
        <v>0.99</v>
      </c>
      <c r="AB551">
        <v>14</v>
      </c>
      <c r="AC551">
        <v>7</v>
      </c>
      <c r="AD551">
        <v>7</v>
      </c>
      <c r="AE551">
        <v>50</v>
      </c>
      <c r="AF551">
        <v>12</v>
      </c>
      <c r="AG551">
        <v>6</v>
      </c>
      <c r="AH551">
        <v>2</v>
      </c>
      <c r="AI551">
        <v>6</v>
      </c>
    </row>
    <row r="552" spans="1:35" x14ac:dyDescent="0.2">
      <c r="A552" s="102">
        <v>1960</v>
      </c>
      <c r="B552">
        <v>3076</v>
      </c>
      <c r="C552" t="s">
        <v>1517</v>
      </c>
      <c r="D552" t="s">
        <v>1217</v>
      </c>
      <c r="E552">
        <v>1532</v>
      </c>
      <c r="F552">
        <v>1525</v>
      </c>
      <c r="G552">
        <v>600</v>
      </c>
      <c r="H552" t="s">
        <v>1210</v>
      </c>
      <c r="I552">
        <v>5631</v>
      </c>
      <c r="J552" t="s">
        <v>1425</v>
      </c>
      <c r="K552" t="s">
        <v>1222</v>
      </c>
      <c r="L552">
        <v>1578</v>
      </c>
      <c r="M552">
        <v>1575</v>
      </c>
      <c r="N552">
        <v>600</v>
      </c>
      <c r="O552" t="s">
        <v>1213</v>
      </c>
      <c r="P552">
        <v>0.96509572001866195</v>
      </c>
      <c r="Q552">
        <v>0.83566987715849395</v>
      </c>
      <c r="R552" s="15">
        <v>4.8239785885223498E-10</v>
      </c>
      <c r="S552">
        <v>5.19838012055917E-2</v>
      </c>
      <c r="T552">
        <v>1.8548726608974</v>
      </c>
      <c r="U552">
        <v>1.8548726608974</v>
      </c>
      <c r="V552">
        <v>1.9300879175268</v>
      </c>
      <c r="W552">
        <v>6.01</v>
      </c>
      <c r="X552">
        <v>3.17</v>
      </c>
      <c r="Y552">
        <v>265440</v>
      </c>
      <c r="Z552">
        <v>16590</v>
      </c>
      <c r="AA552">
        <v>0.87</v>
      </c>
      <c r="AB552">
        <v>16</v>
      </c>
      <c r="AC552">
        <v>12</v>
      </c>
      <c r="AD552">
        <v>4</v>
      </c>
      <c r="AE552">
        <v>75</v>
      </c>
      <c r="AF552">
        <v>11</v>
      </c>
      <c r="AG552">
        <v>8</v>
      </c>
      <c r="AH552">
        <v>3</v>
      </c>
      <c r="AI552">
        <v>5</v>
      </c>
    </row>
    <row r="553" spans="1:35" x14ac:dyDescent="0.2">
      <c r="A553" s="102">
        <v>330</v>
      </c>
      <c r="B553">
        <v>4208</v>
      </c>
      <c r="C553" t="s">
        <v>1398</v>
      </c>
      <c r="D553" t="s">
        <v>1234</v>
      </c>
      <c r="E553">
        <v>1965</v>
      </c>
      <c r="F553">
        <v>1968</v>
      </c>
      <c r="G553">
        <v>500</v>
      </c>
      <c r="H553" t="s">
        <v>1210</v>
      </c>
      <c r="I553">
        <v>7272</v>
      </c>
      <c r="J553" t="s">
        <v>1411</v>
      </c>
      <c r="K553" t="s">
        <v>1227</v>
      </c>
      <c r="L553">
        <v>1735</v>
      </c>
      <c r="M553">
        <v>1728</v>
      </c>
      <c r="N553">
        <v>600</v>
      </c>
      <c r="O553" t="s">
        <v>1213</v>
      </c>
      <c r="P553">
        <v>0.96267603639255905</v>
      </c>
      <c r="Q553">
        <v>0.92366086371163103</v>
      </c>
      <c r="R553" s="15">
        <v>0.31978301124043101</v>
      </c>
      <c r="S553" s="106">
        <v>5.4142461396320202E-2</v>
      </c>
      <c r="T553">
        <v>1.9910293680963</v>
      </c>
      <c r="U553">
        <v>1.9910293680963</v>
      </c>
      <c r="V553">
        <v>1.8897644469135999</v>
      </c>
      <c r="W553">
        <v>5.93</v>
      </c>
      <c r="X553">
        <v>5.37</v>
      </c>
      <c r="Y553">
        <v>265355</v>
      </c>
      <c r="Z553">
        <v>20412</v>
      </c>
      <c r="AA553">
        <v>1.07</v>
      </c>
      <c r="AB553">
        <v>13</v>
      </c>
      <c r="AC553">
        <v>9</v>
      </c>
      <c r="AD553">
        <v>4</v>
      </c>
      <c r="AE553">
        <v>69.23</v>
      </c>
      <c r="AF553">
        <v>13</v>
      </c>
      <c r="AG553">
        <v>6</v>
      </c>
      <c r="AH553">
        <v>3</v>
      </c>
      <c r="AI553">
        <v>4</v>
      </c>
    </row>
    <row r="554" spans="1:35" x14ac:dyDescent="0.2">
      <c r="A554" s="102">
        <v>2511</v>
      </c>
      <c r="B554">
        <v>1861</v>
      </c>
      <c r="C554" t="s">
        <v>1636</v>
      </c>
      <c r="D554" t="s">
        <v>1220</v>
      </c>
      <c r="E554">
        <v>2850</v>
      </c>
      <c r="F554">
        <v>2868</v>
      </c>
      <c r="G554">
        <v>300</v>
      </c>
      <c r="H554" t="s">
        <v>1210</v>
      </c>
      <c r="I554">
        <v>9787</v>
      </c>
      <c r="J554" t="s">
        <v>1608</v>
      </c>
      <c r="K554" t="s">
        <v>1224</v>
      </c>
      <c r="L554">
        <v>3330</v>
      </c>
      <c r="M554">
        <v>3290</v>
      </c>
      <c r="N554">
        <v>300</v>
      </c>
      <c r="O554" t="s">
        <v>1213</v>
      </c>
      <c r="P554">
        <v>0.79315992173788696</v>
      </c>
      <c r="Q554">
        <v>0.80763290180865699</v>
      </c>
      <c r="R554">
        <v>8.4395079218761507E-2</v>
      </c>
      <c r="S554" s="106">
        <v>1.5325860570252601E-2</v>
      </c>
      <c r="T554">
        <v>1.1235785580245701</v>
      </c>
      <c r="U554">
        <v>1.1235785580245701</v>
      </c>
      <c r="V554">
        <v>1.07270122868715</v>
      </c>
      <c r="W554">
        <v>2.34</v>
      </c>
      <c r="X554">
        <v>12.83</v>
      </c>
      <c r="Y554">
        <v>265230</v>
      </c>
      <c r="Z554">
        <v>24112</v>
      </c>
      <c r="AA554">
        <v>1.32</v>
      </c>
      <c r="AB554">
        <v>11</v>
      </c>
      <c r="AC554">
        <v>8</v>
      </c>
      <c r="AD554">
        <v>3</v>
      </c>
      <c r="AE554">
        <v>72.73</v>
      </c>
      <c r="AF554">
        <v>11</v>
      </c>
      <c r="AG554">
        <v>7</v>
      </c>
      <c r="AH554">
        <v>1</v>
      </c>
      <c r="AI554">
        <v>3</v>
      </c>
    </row>
    <row r="555" spans="1:35" x14ac:dyDescent="0.2">
      <c r="A555" s="102">
        <v>433</v>
      </c>
      <c r="B555">
        <v>1332</v>
      </c>
      <c r="C555" t="s">
        <v>1600</v>
      </c>
      <c r="D555" t="s">
        <v>1326</v>
      </c>
      <c r="E555">
        <v>514</v>
      </c>
      <c r="F555">
        <v>511</v>
      </c>
      <c r="G555">
        <v>1500</v>
      </c>
      <c r="H555" t="s">
        <v>1213</v>
      </c>
      <c r="I555">
        <v>4534</v>
      </c>
      <c r="J555" t="s">
        <v>1455</v>
      </c>
      <c r="K555" t="s">
        <v>1232</v>
      </c>
      <c r="L555">
        <v>3825</v>
      </c>
      <c r="M555">
        <v>3795</v>
      </c>
      <c r="N555">
        <v>200</v>
      </c>
      <c r="O555" t="s">
        <v>1210</v>
      </c>
      <c r="P555">
        <v>0.87929056842823905</v>
      </c>
      <c r="Q555">
        <v>0.91521828739834499</v>
      </c>
      <c r="R555" s="15">
        <v>5.2410658504268397E-2</v>
      </c>
      <c r="S555">
        <v>1.1121542187848299E-2</v>
      </c>
      <c r="T555">
        <v>-2.2667743740066002</v>
      </c>
      <c r="U555">
        <v>2.2667743740066002</v>
      </c>
      <c r="V555">
        <v>1.8666222433034301</v>
      </c>
      <c r="W555">
        <v>-6.39</v>
      </c>
      <c r="X555">
        <v>0.99</v>
      </c>
      <c r="Y555">
        <v>265182</v>
      </c>
      <c r="Z555">
        <v>17679</v>
      </c>
      <c r="AA555">
        <v>1.1100000000000001</v>
      </c>
      <c r="AB555">
        <v>15</v>
      </c>
      <c r="AC555">
        <v>11</v>
      </c>
      <c r="AD555">
        <v>4</v>
      </c>
      <c r="AE555">
        <v>73.33</v>
      </c>
      <c r="AF555">
        <v>12</v>
      </c>
      <c r="AG555">
        <v>7</v>
      </c>
      <c r="AH555">
        <v>2</v>
      </c>
      <c r="AI555">
        <v>6</v>
      </c>
    </row>
    <row r="556" spans="1:35" x14ac:dyDescent="0.2">
      <c r="A556" s="102">
        <v>303</v>
      </c>
      <c r="B556">
        <v>6406</v>
      </c>
      <c r="C556" t="s">
        <v>1980</v>
      </c>
      <c r="D556" t="s">
        <v>1222</v>
      </c>
      <c r="E556">
        <v>1510</v>
      </c>
      <c r="F556">
        <v>1501</v>
      </c>
      <c r="G556">
        <v>700</v>
      </c>
      <c r="H556" t="s">
        <v>1210</v>
      </c>
      <c r="I556">
        <v>6807</v>
      </c>
      <c r="J556" t="s">
        <v>235</v>
      </c>
      <c r="K556" t="s">
        <v>1215</v>
      </c>
      <c r="L556">
        <v>1750</v>
      </c>
      <c r="M556">
        <v>1733</v>
      </c>
      <c r="N556">
        <v>600</v>
      </c>
      <c r="O556" t="s">
        <v>1213</v>
      </c>
      <c r="P556">
        <v>0.67797482676793397</v>
      </c>
      <c r="Q556">
        <v>0.926214792027936</v>
      </c>
      <c r="R556">
        <v>9.5591569829943296E-2</v>
      </c>
      <c r="S556">
        <v>4.7479413643801101E-2</v>
      </c>
      <c r="T556">
        <v>1.06409828811617</v>
      </c>
      <c r="U556">
        <v>1.06409828811617</v>
      </c>
      <c r="V556">
        <v>0.94695475851424205</v>
      </c>
      <c r="W556">
        <v>5.33</v>
      </c>
      <c r="X556">
        <v>1.05</v>
      </c>
      <c r="Y556">
        <v>264741</v>
      </c>
      <c r="Z556">
        <v>10590</v>
      </c>
      <c r="AA556">
        <v>0.53</v>
      </c>
      <c r="AB556">
        <v>25</v>
      </c>
      <c r="AC556">
        <v>14</v>
      </c>
      <c r="AD556">
        <v>11</v>
      </c>
      <c r="AE556">
        <v>56</v>
      </c>
      <c r="AF556">
        <v>11</v>
      </c>
      <c r="AG556">
        <v>9</v>
      </c>
      <c r="AH556">
        <v>8</v>
      </c>
      <c r="AI556">
        <v>8</v>
      </c>
    </row>
    <row r="557" spans="1:35" x14ac:dyDescent="0.2">
      <c r="A557" s="102">
        <v>796</v>
      </c>
      <c r="B557">
        <v>4536</v>
      </c>
      <c r="C557" t="s">
        <v>1488</v>
      </c>
      <c r="D557" t="s">
        <v>1232</v>
      </c>
      <c r="E557">
        <v>1782</v>
      </c>
      <c r="F557">
        <v>1732</v>
      </c>
      <c r="G557">
        <v>600</v>
      </c>
      <c r="H557" t="s">
        <v>1210</v>
      </c>
      <c r="I557">
        <v>7729</v>
      </c>
      <c r="J557" t="s">
        <v>542</v>
      </c>
      <c r="K557" t="s">
        <v>1219</v>
      </c>
      <c r="L557">
        <v>3420</v>
      </c>
      <c r="M557">
        <v>3380</v>
      </c>
      <c r="N557">
        <v>300</v>
      </c>
      <c r="O557" t="s">
        <v>1213</v>
      </c>
      <c r="P557">
        <v>0.788011746288384</v>
      </c>
      <c r="Q557">
        <v>0.89656045745231105</v>
      </c>
      <c r="R557">
        <v>0.209756583794382</v>
      </c>
      <c r="S557">
        <v>3.6589596464617902E-2</v>
      </c>
      <c r="T557">
        <v>4.7998698707731297E-2</v>
      </c>
      <c r="U557">
        <v>4.7998698707731297E-2</v>
      </c>
      <c r="V557">
        <v>0.16098398517979101</v>
      </c>
      <c r="W557">
        <v>0.21</v>
      </c>
      <c r="X557">
        <v>2.4900000000000002</v>
      </c>
      <c r="Y557">
        <v>264717</v>
      </c>
      <c r="Z557">
        <v>13236</v>
      </c>
      <c r="AA557">
        <v>0.64</v>
      </c>
      <c r="AB557">
        <v>20</v>
      </c>
      <c r="AC557">
        <v>13</v>
      </c>
      <c r="AD557">
        <v>7</v>
      </c>
      <c r="AE557">
        <v>65</v>
      </c>
      <c r="AF557">
        <v>10</v>
      </c>
      <c r="AG557">
        <v>12</v>
      </c>
      <c r="AH557">
        <v>5</v>
      </c>
      <c r="AI557">
        <v>3</v>
      </c>
    </row>
    <row r="558" spans="1:35" x14ac:dyDescent="0.2">
      <c r="A558" s="102">
        <v>1036</v>
      </c>
      <c r="B558">
        <v>2607</v>
      </c>
      <c r="C558" t="s">
        <v>1238</v>
      </c>
      <c r="D558" t="s">
        <v>1237</v>
      </c>
      <c r="E558">
        <v>2550</v>
      </c>
      <c r="F558">
        <v>2505</v>
      </c>
      <c r="G558">
        <v>400</v>
      </c>
      <c r="H558" t="s">
        <v>1213</v>
      </c>
      <c r="I558">
        <v>9501</v>
      </c>
      <c r="J558" t="s">
        <v>1269</v>
      </c>
      <c r="K558" t="s">
        <v>1267</v>
      </c>
      <c r="L558">
        <v>417</v>
      </c>
      <c r="M558">
        <v>410</v>
      </c>
      <c r="N558">
        <v>2400</v>
      </c>
      <c r="O558" t="s">
        <v>1210</v>
      </c>
      <c r="P558">
        <v>0.76673803808130103</v>
      </c>
      <c r="Q558">
        <v>0.88401858932184196</v>
      </c>
      <c r="R558">
        <v>0.122911410651895</v>
      </c>
      <c r="S558">
        <v>7.9469570392380895E-2</v>
      </c>
      <c r="T558">
        <v>-1.71322975876064</v>
      </c>
      <c r="U558">
        <v>1.71322975876064</v>
      </c>
      <c r="V558">
        <v>1.1379953032707399</v>
      </c>
      <c r="W558">
        <v>-5.6</v>
      </c>
      <c r="X558">
        <v>1.8</v>
      </c>
      <c r="Y558">
        <v>264504</v>
      </c>
      <c r="Z558">
        <v>13225</v>
      </c>
      <c r="AA558">
        <v>0.73</v>
      </c>
      <c r="AB558">
        <v>20</v>
      </c>
      <c r="AC558">
        <v>13</v>
      </c>
      <c r="AD558">
        <v>7</v>
      </c>
      <c r="AE558">
        <v>65</v>
      </c>
      <c r="AF558">
        <v>10</v>
      </c>
      <c r="AG558">
        <v>11</v>
      </c>
      <c r="AH558">
        <v>6</v>
      </c>
      <c r="AI558">
        <v>3</v>
      </c>
    </row>
    <row r="559" spans="1:35" x14ac:dyDescent="0.2">
      <c r="A559" s="102">
        <v>779</v>
      </c>
      <c r="B559">
        <v>7205</v>
      </c>
      <c r="C559" t="s">
        <v>57</v>
      </c>
      <c r="D559" t="s">
        <v>1227</v>
      </c>
      <c r="E559">
        <v>900</v>
      </c>
      <c r="F559">
        <v>892</v>
      </c>
      <c r="G559">
        <v>1200</v>
      </c>
      <c r="H559" t="s">
        <v>1213</v>
      </c>
      <c r="I559">
        <v>8410</v>
      </c>
      <c r="J559" t="s">
        <v>1419</v>
      </c>
      <c r="K559" t="s">
        <v>1265</v>
      </c>
      <c r="L559">
        <v>285</v>
      </c>
      <c r="M559">
        <v>284</v>
      </c>
      <c r="N559">
        <v>3800</v>
      </c>
      <c r="O559" t="s">
        <v>1210</v>
      </c>
      <c r="P559">
        <v>0.95029838063267602</v>
      </c>
      <c r="Q559">
        <v>0.89734464728095098</v>
      </c>
      <c r="R559">
        <v>0.18943149586583899</v>
      </c>
      <c r="S559">
        <v>3.9618555751717702E-2</v>
      </c>
      <c r="T559">
        <v>-1.27448267068709</v>
      </c>
      <c r="U559">
        <v>1.27448267068709</v>
      </c>
      <c r="V559">
        <v>1.0325190895046601</v>
      </c>
      <c r="W559">
        <v>-3.01</v>
      </c>
      <c r="X559">
        <v>0.82</v>
      </c>
      <c r="Y559">
        <v>264441</v>
      </c>
      <c r="Z559">
        <v>14691</v>
      </c>
      <c r="AA559">
        <v>0.69</v>
      </c>
      <c r="AB559">
        <v>18</v>
      </c>
      <c r="AC559">
        <v>10</v>
      </c>
      <c r="AD559">
        <v>8</v>
      </c>
      <c r="AE559">
        <v>55.56</v>
      </c>
      <c r="AF559">
        <v>12</v>
      </c>
      <c r="AG559">
        <v>8</v>
      </c>
      <c r="AH559">
        <v>3</v>
      </c>
      <c r="AI559">
        <v>7</v>
      </c>
    </row>
    <row r="560" spans="1:35" x14ac:dyDescent="0.2">
      <c r="A560" s="102">
        <v>341</v>
      </c>
      <c r="B560">
        <v>4208</v>
      </c>
      <c r="C560" t="s">
        <v>1398</v>
      </c>
      <c r="D560" t="s">
        <v>1234</v>
      </c>
      <c r="E560">
        <v>1965</v>
      </c>
      <c r="F560">
        <v>1968</v>
      </c>
      <c r="G560">
        <v>500</v>
      </c>
      <c r="H560" t="s">
        <v>1210</v>
      </c>
      <c r="I560">
        <v>7762</v>
      </c>
      <c r="J560" t="s">
        <v>1412</v>
      </c>
      <c r="K560" t="s">
        <v>1219</v>
      </c>
      <c r="L560">
        <v>430</v>
      </c>
      <c r="M560">
        <v>427</v>
      </c>
      <c r="N560">
        <v>2300</v>
      </c>
      <c r="O560" t="s">
        <v>1213</v>
      </c>
      <c r="P560">
        <v>0.96400866970322896</v>
      </c>
      <c r="Q560">
        <v>0.922915770724272</v>
      </c>
      <c r="R560" s="106">
        <v>8.3331762504506701E-3</v>
      </c>
      <c r="S560">
        <v>3.7016388912005602E-4</v>
      </c>
      <c r="T560">
        <v>2.6641829118198701</v>
      </c>
      <c r="U560">
        <v>2.6641829118198701</v>
      </c>
      <c r="V560">
        <v>2.5538772172455002</v>
      </c>
      <c r="W560">
        <v>11.74</v>
      </c>
      <c r="X560">
        <v>0.19</v>
      </c>
      <c r="Y560">
        <v>264335</v>
      </c>
      <c r="Z560">
        <v>17622</v>
      </c>
      <c r="AA560">
        <v>0.89</v>
      </c>
      <c r="AB560">
        <v>15</v>
      </c>
      <c r="AC560">
        <v>10</v>
      </c>
      <c r="AD560">
        <v>5</v>
      </c>
      <c r="AE560">
        <v>66.67</v>
      </c>
      <c r="AF560">
        <v>13</v>
      </c>
      <c r="AG560">
        <v>5</v>
      </c>
      <c r="AH560">
        <v>2</v>
      </c>
      <c r="AI560">
        <v>8</v>
      </c>
    </row>
    <row r="561" spans="1:35" x14ac:dyDescent="0.2">
      <c r="A561" s="102">
        <v>1782</v>
      </c>
      <c r="B561">
        <v>8750</v>
      </c>
      <c r="C561" t="s">
        <v>28</v>
      </c>
      <c r="D561" t="s">
        <v>1386</v>
      </c>
      <c r="E561">
        <v>1478.5</v>
      </c>
      <c r="F561">
        <v>1478.5</v>
      </c>
      <c r="G561">
        <v>700</v>
      </c>
      <c r="H561" t="s">
        <v>1213</v>
      </c>
      <c r="I561">
        <v>9303</v>
      </c>
      <c r="J561" t="s">
        <v>1591</v>
      </c>
      <c r="K561" t="s">
        <v>1610</v>
      </c>
      <c r="L561">
        <v>1288</v>
      </c>
      <c r="M561">
        <v>1263</v>
      </c>
      <c r="N561">
        <v>800</v>
      </c>
      <c r="O561" t="s">
        <v>1210</v>
      </c>
      <c r="P561">
        <v>0.83501940243945105</v>
      </c>
      <c r="Q561">
        <v>0.84506917902168799</v>
      </c>
      <c r="R561" s="15">
        <v>0.47181887676956902</v>
      </c>
      <c r="S561">
        <v>5.1804695267570805E-4</v>
      </c>
      <c r="T561">
        <v>-0.38949702293620803</v>
      </c>
      <c r="U561">
        <v>0.38949702293620803</v>
      </c>
      <c r="V561">
        <v>0.73267907645236297</v>
      </c>
      <c r="W561">
        <v>-1.1399999999999999</v>
      </c>
      <c r="X561">
        <v>2.37</v>
      </c>
      <c r="Y561">
        <v>263602</v>
      </c>
      <c r="Z561">
        <v>15506</v>
      </c>
      <c r="AA561">
        <v>0.72</v>
      </c>
      <c r="AB561">
        <v>17</v>
      </c>
      <c r="AC561">
        <v>11</v>
      </c>
      <c r="AD561">
        <v>6</v>
      </c>
      <c r="AE561">
        <v>64.709999999999994</v>
      </c>
      <c r="AF561">
        <v>12</v>
      </c>
      <c r="AG561">
        <v>9</v>
      </c>
      <c r="AH561">
        <v>3</v>
      </c>
      <c r="AI561">
        <v>5</v>
      </c>
    </row>
    <row r="562" spans="1:35" x14ac:dyDescent="0.2">
      <c r="A562" s="102">
        <v>2234</v>
      </c>
      <c r="B562">
        <v>4185</v>
      </c>
      <c r="C562" t="s">
        <v>1595</v>
      </c>
      <c r="D562" t="s">
        <v>1234</v>
      </c>
      <c r="E562">
        <v>1941</v>
      </c>
      <c r="F562">
        <v>1900</v>
      </c>
      <c r="G562">
        <v>500</v>
      </c>
      <c r="H562" t="s">
        <v>1210</v>
      </c>
      <c r="I562">
        <v>8194</v>
      </c>
      <c r="J562" t="s">
        <v>1373</v>
      </c>
      <c r="K562" t="s">
        <v>1235</v>
      </c>
      <c r="L562">
        <v>2413</v>
      </c>
      <c r="M562">
        <v>2351</v>
      </c>
      <c r="N562">
        <v>400</v>
      </c>
      <c r="O562" t="s">
        <v>1213</v>
      </c>
      <c r="P562">
        <v>0.56791043016335396</v>
      </c>
      <c r="Q562">
        <v>0.82071150197565301</v>
      </c>
      <c r="R562" s="15">
        <v>0.26693831295673798</v>
      </c>
      <c r="S562" s="15">
        <v>4.7368600037762498E-2</v>
      </c>
      <c r="T562">
        <v>0.184684351106294</v>
      </c>
      <c r="U562">
        <v>0.184684351106294</v>
      </c>
      <c r="V562">
        <v>1.0429163364249899E-2</v>
      </c>
      <c r="W562">
        <v>0.56000000000000005</v>
      </c>
      <c r="X562">
        <v>1.02</v>
      </c>
      <c r="Y562">
        <v>263240</v>
      </c>
      <c r="Z562">
        <v>15485</v>
      </c>
      <c r="AA562">
        <v>0.84</v>
      </c>
      <c r="AB562">
        <v>17</v>
      </c>
      <c r="AC562">
        <v>12</v>
      </c>
      <c r="AD562">
        <v>5</v>
      </c>
      <c r="AE562">
        <v>70.59</v>
      </c>
      <c r="AF562">
        <v>9</v>
      </c>
      <c r="AG562">
        <v>10</v>
      </c>
      <c r="AH562">
        <v>4</v>
      </c>
      <c r="AI562">
        <v>3</v>
      </c>
    </row>
    <row r="563" spans="1:35" x14ac:dyDescent="0.2">
      <c r="A563" s="102">
        <v>287</v>
      </c>
      <c r="B563">
        <v>6457</v>
      </c>
      <c r="C563" t="s">
        <v>1526</v>
      </c>
      <c r="D563" t="s">
        <v>1222</v>
      </c>
      <c r="E563">
        <v>2901</v>
      </c>
      <c r="F563">
        <v>2874</v>
      </c>
      <c r="G563">
        <v>300</v>
      </c>
      <c r="H563" t="s">
        <v>1210</v>
      </c>
      <c r="I563">
        <v>6925</v>
      </c>
      <c r="J563" t="s">
        <v>1603</v>
      </c>
      <c r="K563" t="s">
        <v>1215</v>
      </c>
      <c r="L563">
        <v>1345</v>
      </c>
      <c r="M563">
        <v>1350</v>
      </c>
      <c r="N563">
        <v>600</v>
      </c>
      <c r="O563" t="s">
        <v>1213</v>
      </c>
      <c r="P563">
        <v>0.85816390164841805</v>
      </c>
      <c r="Q563">
        <v>0.92765301153531798</v>
      </c>
      <c r="R563">
        <v>5.2800219107435502E-3</v>
      </c>
      <c r="S563">
        <v>5.4348951228780698E-4</v>
      </c>
      <c r="T563">
        <v>1.54676782568128</v>
      </c>
      <c r="U563">
        <v>1.54676782568128</v>
      </c>
      <c r="V563">
        <v>2.4164589033796999</v>
      </c>
      <c r="W563">
        <v>4.76</v>
      </c>
      <c r="X563">
        <v>6.05</v>
      </c>
      <c r="Y563">
        <v>263139</v>
      </c>
      <c r="Z563">
        <v>17543</v>
      </c>
      <c r="AA563">
        <v>1.02</v>
      </c>
      <c r="AB563">
        <v>15</v>
      </c>
      <c r="AC563">
        <v>10</v>
      </c>
      <c r="AD563">
        <v>5</v>
      </c>
      <c r="AE563">
        <v>66.67</v>
      </c>
      <c r="AF563">
        <v>11</v>
      </c>
      <c r="AG563">
        <v>8</v>
      </c>
      <c r="AH563">
        <v>4</v>
      </c>
      <c r="AI563">
        <v>3</v>
      </c>
    </row>
    <row r="564" spans="1:35" x14ac:dyDescent="0.2">
      <c r="A564" s="102">
        <v>306</v>
      </c>
      <c r="B564">
        <v>3635</v>
      </c>
      <c r="C564" t="s">
        <v>44</v>
      </c>
      <c r="D564" t="s">
        <v>1212</v>
      </c>
      <c r="E564">
        <v>2696</v>
      </c>
      <c r="F564">
        <v>2681</v>
      </c>
      <c r="G564">
        <v>400</v>
      </c>
      <c r="H564" t="s">
        <v>1210</v>
      </c>
      <c r="I564">
        <v>8591</v>
      </c>
      <c r="J564" t="s">
        <v>1375</v>
      </c>
      <c r="K564" t="s">
        <v>1216</v>
      </c>
      <c r="L564">
        <v>1730</v>
      </c>
      <c r="M564">
        <v>1742</v>
      </c>
      <c r="N564">
        <v>600</v>
      </c>
      <c r="O564" t="s">
        <v>1213</v>
      </c>
      <c r="P564">
        <v>0.81689166704535698</v>
      </c>
      <c r="Q564">
        <v>0.92612425818091004</v>
      </c>
      <c r="R564" s="15">
        <v>0.35101276718718499</v>
      </c>
      <c r="S564">
        <v>9.7967439405056006E-2</v>
      </c>
      <c r="T564">
        <v>0.16031384679295901</v>
      </c>
      <c r="U564">
        <v>0.16031384679295901</v>
      </c>
      <c r="V564">
        <v>0.38319783550185599</v>
      </c>
      <c r="W564">
        <v>0.72</v>
      </c>
      <c r="X564">
        <v>2.54</v>
      </c>
      <c r="Y564">
        <v>262911</v>
      </c>
      <c r="Z564">
        <v>13837</v>
      </c>
      <c r="AA564">
        <v>0.69</v>
      </c>
      <c r="AB564">
        <v>19</v>
      </c>
      <c r="AC564">
        <v>14</v>
      </c>
      <c r="AD564">
        <v>5</v>
      </c>
      <c r="AE564">
        <v>73.680000000000007</v>
      </c>
      <c r="AF564">
        <v>15</v>
      </c>
      <c r="AG564">
        <v>5</v>
      </c>
      <c r="AH564">
        <v>1</v>
      </c>
      <c r="AI564">
        <v>13</v>
      </c>
    </row>
    <row r="565" spans="1:35" x14ac:dyDescent="0.2">
      <c r="A565" s="102">
        <v>1061</v>
      </c>
      <c r="B565">
        <v>8601</v>
      </c>
      <c r="C565" t="s">
        <v>23</v>
      </c>
      <c r="D565" t="s">
        <v>1396</v>
      </c>
      <c r="E565">
        <v>456.2</v>
      </c>
      <c r="F565">
        <v>459.2</v>
      </c>
      <c r="G565">
        <v>2100</v>
      </c>
      <c r="H565" t="s">
        <v>1213</v>
      </c>
      <c r="I565">
        <v>9787</v>
      </c>
      <c r="J565" t="s">
        <v>1608</v>
      </c>
      <c r="K565" t="s">
        <v>1224</v>
      </c>
      <c r="L565">
        <v>3330</v>
      </c>
      <c r="M565">
        <v>3290</v>
      </c>
      <c r="N565">
        <v>300</v>
      </c>
      <c r="O565" t="s">
        <v>1210</v>
      </c>
      <c r="P565">
        <v>0.70916301558155603</v>
      </c>
      <c r="Q565">
        <v>0.88270088573941197</v>
      </c>
      <c r="R565">
        <v>0.15490470886935701</v>
      </c>
      <c r="S565">
        <v>5.4861320840085999E-2</v>
      </c>
      <c r="T565">
        <v>-0.63466748541115403</v>
      </c>
      <c r="U565">
        <v>0.63466748541115403</v>
      </c>
      <c r="V565">
        <v>0.61958164318674103</v>
      </c>
      <c r="W565">
        <v>-2.2999999999999998</v>
      </c>
      <c r="X565">
        <v>2.2999999999999998</v>
      </c>
      <c r="Y565">
        <v>262645</v>
      </c>
      <c r="Z565">
        <v>15450</v>
      </c>
      <c r="AA565">
        <v>0.91</v>
      </c>
      <c r="AB565">
        <v>17</v>
      </c>
      <c r="AC565">
        <v>12</v>
      </c>
      <c r="AD565">
        <v>5</v>
      </c>
      <c r="AE565">
        <v>70.59</v>
      </c>
      <c r="AF565">
        <v>15</v>
      </c>
      <c r="AG565">
        <v>5</v>
      </c>
      <c r="AH565">
        <v>1</v>
      </c>
      <c r="AI565">
        <v>11</v>
      </c>
    </row>
    <row r="566" spans="1:35" x14ac:dyDescent="0.2">
      <c r="A566" s="102">
        <v>1245</v>
      </c>
      <c r="B566">
        <v>4917</v>
      </c>
      <c r="C566" t="s">
        <v>1534</v>
      </c>
      <c r="D566" t="s">
        <v>1234</v>
      </c>
      <c r="E566">
        <v>2338</v>
      </c>
      <c r="F566">
        <v>2306</v>
      </c>
      <c r="G566">
        <v>400</v>
      </c>
      <c r="H566" t="s">
        <v>1210</v>
      </c>
      <c r="I566">
        <v>6995</v>
      </c>
      <c r="J566" t="s">
        <v>48</v>
      </c>
      <c r="K566" t="s">
        <v>1227</v>
      </c>
      <c r="L566">
        <v>1629</v>
      </c>
      <c r="M566">
        <v>1627</v>
      </c>
      <c r="N566">
        <v>600</v>
      </c>
      <c r="O566" t="s">
        <v>1213</v>
      </c>
      <c r="P566">
        <v>0.92851760948173101</v>
      </c>
      <c r="Q566">
        <v>0.87259924564543601</v>
      </c>
      <c r="R566">
        <v>0.201757390792834</v>
      </c>
      <c r="S566">
        <v>5.3951496062136697E-3</v>
      </c>
      <c r="T566">
        <v>0.49843376093872899</v>
      </c>
      <c r="U566">
        <v>0.49843376093872899</v>
      </c>
      <c r="V566">
        <v>0.95118220143917198</v>
      </c>
      <c r="W566">
        <v>1.3</v>
      </c>
      <c r="X566">
        <v>5.83</v>
      </c>
      <c r="Y566">
        <v>262543</v>
      </c>
      <c r="Z566">
        <v>20196</v>
      </c>
      <c r="AA566">
        <v>1.1100000000000001</v>
      </c>
      <c r="AB566">
        <v>13</v>
      </c>
      <c r="AC566">
        <v>10</v>
      </c>
      <c r="AD566">
        <v>3</v>
      </c>
      <c r="AE566">
        <v>76.92</v>
      </c>
      <c r="AF566">
        <v>14</v>
      </c>
      <c r="AG566">
        <v>5</v>
      </c>
      <c r="AH566">
        <v>1</v>
      </c>
      <c r="AI566">
        <v>7</v>
      </c>
    </row>
    <row r="567" spans="1:35" x14ac:dyDescent="0.2">
      <c r="A567" s="102">
        <v>1289</v>
      </c>
      <c r="B567">
        <v>4516</v>
      </c>
      <c r="C567" t="s">
        <v>1626</v>
      </c>
      <c r="D567" t="s">
        <v>1232</v>
      </c>
      <c r="E567">
        <v>7960</v>
      </c>
      <c r="F567">
        <v>7990</v>
      </c>
      <c r="G567">
        <v>100</v>
      </c>
      <c r="H567" t="s">
        <v>1213</v>
      </c>
      <c r="I567">
        <v>4613</v>
      </c>
      <c r="J567" t="s">
        <v>224</v>
      </c>
      <c r="K567" t="s">
        <v>1234</v>
      </c>
      <c r="L567">
        <v>2400</v>
      </c>
      <c r="M567">
        <v>2357</v>
      </c>
      <c r="N567">
        <v>300</v>
      </c>
      <c r="O567" t="s">
        <v>1210</v>
      </c>
      <c r="P567">
        <v>0.55659544618967505</v>
      </c>
      <c r="Q567">
        <v>0.87115481250298898</v>
      </c>
      <c r="R567">
        <v>0.24240625264012899</v>
      </c>
      <c r="S567">
        <v>3.7198103117249498E-2</v>
      </c>
      <c r="T567">
        <v>-1.2390722512869701</v>
      </c>
      <c r="U567">
        <v>1.2390722512869701</v>
      </c>
      <c r="V567">
        <v>1.876946806621</v>
      </c>
      <c r="W567">
        <v>-5.25</v>
      </c>
      <c r="X567">
        <v>11.5</v>
      </c>
      <c r="Y567">
        <v>262269</v>
      </c>
      <c r="Z567">
        <v>20175</v>
      </c>
      <c r="AA567">
        <v>1.41</v>
      </c>
      <c r="AB567">
        <v>13</v>
      </c>
      <c r="AC567">
        <v>10</v>
      </c>
      <c r="AD567">
        <v>3</v>
      </c>
      <c r="AE567">
        <v>76.92</v>
      </c>
      <c r="AF567">
        <v>9</v>
      </c>
      <c r="AG567">
        <v>8</v>
      </c>
      <c r="AH567">
        <v>3</v>
      </c>
      <c r="AI567">
        <v>2</v>
      </c>
    </row>
    <row r="568" spans="1:35" x14ac:dyDescent="0.2">
      <c r="A568" s="102">
        <v>52</v>
      </c>
      <c r="B568">
        <v>6952</v>
      </c>
      <c r="C568" t="s">
        <v>435</v>
      </c>
      <c r="D568" t="s">
        <v>1215</v>
      </c>
      <c r="E568">
        <v>1868</v>
      </c>
      <c r="F568">
        <v>1857</v>
      </c>
      <c r="G568">
        <v>500</v>
      </c>
      <c r="H568" t="s">
        <v>1210</v>
      </c>
      <c r="I568">
        <v>7729</v>
      </c>
      <c r="J568" t="s">
        <v>542</v>
      </c>
      <c r="K568" t="s">
        <v>1219</v>
      </c>
      <c r="L568">
        <v>3420</v>
      </c>
      <c r="M568">
        <v>3380</v>
      </c>
      <c r="N568">
        <v>300</v>
      </c>
      <c r="O568" t="s">
        <v>1213</v>
      </c>
      <c r="P568">
        <v>0.86605622773931901</v>
      </c>
      <c r="Q568">
        <v>0.95648220917876703</v>
      </c>
      <c r="R568">
        <v>0.13370959687519501</v>
      </c>
      <c r="S568">
        <v>3.6334721414706103E-2</v>
      </c>
      <c r="T568">
        <v>1.6882371227650499</v>
      </c>
      <c r="U568">
        <v>1.6882371227650499</v>
      </c>
      <c r="V568">
        <v>0.81181058977279297</v>
      </c>
      <c r="W568">
        <v>4.34</v>
      </c>
      <c r="X568">
        <v>8.43</v>
      </c>
      <c r="Y568">
        <v>261976</v>
      </c>
      <c r="Z568">
        <v>13788</v>
      </c>
      <c r="AA568">
        <v>0.54</v>
      </c>
      <c r="AB568">
        <v>19</v>
      </c>
      <c r="AC568">
        <v>10</v>
      </c>
      <c r="AD568">
        <v>9</v>
      </c>
      <c r="AE568">
        <v>52.63</v>
      </c>
      <c r="AF568">
        <v>11</v>
      </c>
      <c r="AG568">
        <v>9</v>
      </c>
      <c r="AH568">
        <v>6</v>
      </c>
      <c r="AI568">
        <v>4</v>
      </c>
    </row>
    <row r="569" spans="1:35" x14ac:dyDescent="0.2">
      <c r="A569" s="102">
        <v>1581</v>
      </c>
      <c r="B569">
        <v>7105</v>
      </c>
      <c r="C569" t="s">
        <v>760</v>
      </c>
      <c r="D569" t="s">
        <v>1227</v>
      </c>
      <c r="E569">
        <v>1498</v>
      </c>
      <c r="F569">
        <v>1350</v>
      </c>
      <c r="G569">
        <v>600</v>
      </c>
      <c r="H569" t="s">
        <v>1213</v>
      </c>
      <c r="I569">
        <v>8586</v>
      </c>
      <c r="J569" t="s">
        <v>1322</v>
      </c>
      <c r="K569" t="s">
        <v>1216</v>
      </c>
      <c r="L569">
        <v>2810</v>
      </c>
      <c r="M569">
        <v>2762</v>
      </c>
      <c r="N569">
        <v>300</v>
      </c>
      <c r="O569" t="s">
        <v>1210</v>
      </c>
      <c r="P569">
        <v>0.84885353936379004</v>
      </c>
      <c r="Q569">
        <v>0.85418263191313604</v>
      </c>
      <c r="R569">
        <v>0.11956401327074501</v>
      </c>
      <c r="S569">
        <v>6.4095131659226201E-2</v>
      </c>
      <c r="T569">
        <v>-1.5750430036040701E-2</v>
      </c>
      <c r="U569">
        <v>1.5750430036040701E-2</v>
      </c>
      <c r="V569">
        <v>0.89666998246900798</v>
      </c>
      <c r="W569">
        <v>-0.17</v>
      </c>
      <c r="X569">
        <v>2.2400000000000002</v>
      </c>
      <c r="Y569">
        <v>261921</v>
      </c>
      <c r="Z569">
        <v>10074</v>
      </c>
      <c r="AA569">
        <v>0.42</v>
      </c>
      <c r="AB569">
        <v>26</v>
      </c>
      <c r="AC569">
        <v>15</v>
      </c>
      <c r="AD569">
        <v>11</v>
      </c>
      <c r="AE569">
        <v>57.69</v>
      </c>
      <c r="AF569">
        <v>8</v>
      </c>
      <c r="AG569">
        <v>14</v>
      </c>
      <c r="AH569">
        <v>8</v>
      </c>
      <c r="AI569">
        <v>4</v>
      </c>
    </row>
    <row r="570" spans="1:35" x14ac:dyDescent="0.2">
      <c r="A570" s="102">
        <v>942</v>
      </c>
      <c r="B570">
        <v>1802</v>
      </c>
      <c r="C570" t="s">
        <v>1413</v>
      </c>
      <c r="D570" t="s">
        <v>1220</v>
      </c>
      <c r="E570">
        <v>1102</v>
      </c>
      <c r="F570">
        <v>1089</v>
      </c>
      <c r="G570">
        <v>600</v>
      </c>
      <c r="H570" t="s">
        <v>1210</v>
      </c>
      <c r="I570">
        <v>6028</v>
      </c>
      <c r="J570" t="s">
        <v>549</v>
      </c>
      <c r="K570" t="s">
        <v>1224</v>
      </c>
      <c r="L570">
        <v>6410</v>
      </c>
      <c r="M570">
        <v>6420</v>
      </c>
      <c r="N570">
        <v>100</v>
      </c>
      <c r="O570" t="s">
        <v>1213</v>
      </c>
      <c r="P570">
        <v>0.821517663310392</v>
      </c>
      <c r="Q570">
        <v>0.88891222146224702</v>
      </c>
      <c r="R570">
        <v>2.8995743093126799E-2</v>
      </c>
      <c r="S570" s="15">
        <v>5.4699338578369797E-2</v>
      </c>
      <c r="T570">
        <v>1.8778809850103</v>
      </c>
      <c r="U570">
        <v>1.8778809850103</v>
      </c>
      <c r="V570">
        <v>1.6403821850913101</v>
      </c>
      <c r="W570">
        <v>4.4400000000000004</v>
      </c>
      <c r="X570">
        <v>1.78</v>
      </c>
      <c r="Y570">
        <v>261648</v>
      </c>
      <c r="Z570">
        <v>18689</v>
      </c>
      <c r="AA570">
        <v>0.92</v>
      </c>
      <c r="AB570">
        <v>14</v>
      </c>
      <c r="AC570">
        <v>10</v>
      </c>
      <c r="AD570">
        <v>4</v>
      </c>
      <c r="AE570">
        <v>71.430000000000007</v>
      </c>
      <c r="AF570">
        <v>11</v>
      </c>
      <c r="AG570">
        <v>8</v>
      </c>
      <c r="AH570">
        <v>3</v>
      </c>
      <c r="AI570">
        <v>3</v>
      </c>
    </row>
    <row r="571" spans="1:35" x14ac:dyDescent="0.2">
      <c r="A571" s="102">
        <v>2542</v>
      </c>
      <c r="B571">
        <v>7167</v>
      </c>
      <c r="C571" t="s">
        <v>1294</v>
      </c>
      <c r="D571" t="s">
        <v>1265</v>
      </c>
      <c r="E571">
        <v>210</v>
      </c>
      <c r="F571">
        <v>211</v>
      </c>
      <c r="G571">
        <v>5200</v>
      </c>
      <c r="H571" t="s">
        <v>1213</v>
      </c>
      <c r="I571">
        <v>7751</v>
      </c>
      <c r="J571" t="s">
        <v>1619</v>
      </c>
      <c r="K571" t="s">
        <v>1215</v>
      </c>
      <c r="L571">
        <v>2719.5</v>
      </c>
      <c r="M571">
        <v>2733.5</v>
      </c>
      <c r="N571">
        <v>400</v>
      </c>
      <c r="O571" t="s">
        <v>1210</v>
      </c>
      <c r="P571">
        <v>0.81505390122661903</v>
      </c>
      <c r="Q571">
        <v>0.80534933500105799</v>
      </c>
      <c r="R571">
        <v>0.36170875361416299</v>
      </c>
      <c r="S571">
        <v>5.8592814910244297E-2</v>
      </c>
      <c r="T571">
        <v>-2.2000256966557901</v>
      </c>
      <c r="U571">
        <v>2.2000256966557901</v>
      </c>
      <c r="V571">
        <v>2.4815149300550901</v>
      </c>
      <c r="W571">
        <v>-15.23</v>
      </c>
      <c r="X571">
        <v>0.35</v>
      </c>
      <c r="Y571">
        <v>260847</v>
      </c>
      <c r="Z571">
        <v>17390</v>
      </c>
      <c r="AA571">
        <v>0.88</v>
      </c>
      <c r="AB571">
        <v>15</v>
      </c>
      <c r="AC571">
        <v>11</v>
      </c>
      <c r="AD571">
        <v>4</v>
      </c>
      <c r="AE571">
        <v>73.33</v>
      </c>
      <c r="AF571">
        <v>13</v>
      </c>
      <c r="AG571">
        <v>7</v>
      </c>
      <c r="AH571">
        <v>2</v>
      </c>
      <c r="AI571">
        <v>6</v>
      </c>
    </row>
    <row r="572" spans="1:35" x14ac:dyDescent="0.2">
      <c r="A572" s="102">
        <v>380</v>
      </c>
      <c r="B572">
        <v>1803</v>
      </c>
      <c r="C572" t="s">
        <v>1221</v>
      </c>
      <c r="D572" t="s">
        <v>1220</v>
      </c>
      <c r="E572">
        <v>990</v>
      </c>
      <c r="F572">
        <v>982</v>
      </c>
      <c r="G572">
        <v>1100</v>
      </c>
      <c r="H572" t="s">
        <v>1213</v>
      </c>
      <c r="I572">
        <v>4543</v>
      </c>
      <c r="J572" t="s">
        <v>667</v>
      </c>
      <c r="K572" t="s">
        <v>1219</v>
      </c>
      <c r="L572">
        <v>3456</v>
      </c>
      <c r="M572">
        <v>3478</v>
      </c>
      <c r="N572">
        <v>300</v>
      </c>
      <c r="O572" t="s">
        <v>1210</v>
      </c>
      <c r="P572">
        <v>0.81598614237246803</v>
      </c>
      <c r="Q572">
        <v>0.91934953483492898</v>
      </c>
      <c r="R572">
        <v>0.24391630928559399</v>
      </c>
      <c r="S572" s="15">
        <v>1.5143297222359399E-3</v>
      </c>
      <c r="T572">
        <v>-0.39722587160901301</v>
      </c>
      <c r="U572">
        <v>0.39722587160901301</v>
      </c>
      <c r="V572">
        <v>6.7234200803343303E-2</v>
      </c>
      <c r="W572">
        <v>-0.99</v>
      </c>
      <c r="X572">
        <v>3.53</v>
      </c>
      <c r="Y572">
        <v>260842</v>
      </c>
      <c r="Z572">
        <v>13042</v>
      </c>
      <c r="AA572">
        <v>0.68</v>
      </c>
      <c r="AB572">
        <v>20</v>
      </c>
      <c r="AC572">
        <v>12</v>
      </c>
      <c r="AD572">
        <v>8</v>
      </c>
      <c r="AE572">
        <v>60</v>
      </c>
      <c r="AF572">
        <v>10</v>
      </c>
      <c r="AG572">
        <v>10</v>
      </c>
      <c r="AH572">
        <v>4</v>
      </c>
      <c r="AI572">
        <v>6</v>
      </c>
    </row>
    <row r="573" spans="1:35" x14ac:dyDescent="0.2">
      <c r="A573" s="102">
        <v>1436</v>
      </c>
      <c r="B573">
        <v>1951</v>
      </c>
      <c r="C573" t="s">
        <v>1611</v>
      </c>
      <c r="D573" t="s">
        <v>1220</v>
      </c>
      <c r="E573">
        <v>2362</v>
      </c>
      <c r="F573">
        <v>2359</v>
      </c>
      <c r="G573">
        <v>400</v>
      </c>
      <c r="H573" t="s">
        <v>1213</v>
      </c>
      <c r="I573">
        <v>4208</v>
      </c>
      <c r="J573" t="s">
        <v>1398</v>
      </c>
      <c r="K573" t="s">
        <v>1234</v>
      </c>
      <c r="L573">
        <v>1965</v>
      </c>
      <c r="M573">
        <v>1968</v>
      </c>
      <c r="N573">
        <v>500</v>
      </c>
      <c r="O573" t="s">
        <v>1210</v>
      </c>
      <c r="P573">
        <v>0.87041099147482603</v>
      </c>
      <c r="Q573">
        <v>0.86290438967865002</v>
      </c>
      <c r="R573">
        <v>0.14778913388891701</v>
      </c>
      <c r="S573">
        <v>4.9904867043725999E-3</v>
      </c>
      <c r="T573">
        <v>-0.109598134618436</v>
      </c>
      <c r="U573">
        <v>0.109598134618436</v>
      </c>
      <c r="V573">
        <v>7.9137507551123797E-4</v>
      </c>
      <c r="W573">
        <v>-0.28000000000000003</v>
      </c>
      <c r="X573">
        <v>4.28</v>
      </c>
      <c r="Y573">
        <v>260545</v>
      </c>
      <c r="Z573">
        <v>23686</v>
      </c>
      <c r="AA573">
        <v>1.3</v>
      </c>
      <c r="AB573">
        <v>11</v>
      </c>
      <c r="AC573">
        <v>8</v>
      </c>
      <c r="AD573">
        <v>3</v>
      </c>
      <c r="AE573">
        <v>72.73</v>
      </c>
      <c r="AF573">
        <v>12</v>
      </c>
      <c r="AG573">
        <v>5</v>
      </c>
      <c r="AH573">
        <v>2</v>
      </c>
      <c r="AI573">
        <v>4</v>
      </c>
    </row>
    <row r="574" spans="1:35" x14ac:dyDescent="0.2">
      <c r="A574" s="102">
        <v>707</v>
      </c>
      <c r="B574">
        <v>4502</v>
      </c>
      <c r="C574" t="s">
        <v>1476</v>
      </c>
      <c r="D574" t="s">
        <v>1232</v>
      </c>
      <c r="E574">
        <v>3840</v>
      </c>
      <c r="F574">
        <v>3763</v>
      </c>
      <c r="G574">
        <v>200</v>
      </c>
      <c r="H574" t="s">
        <v>1210</v>
      </c>
      <c r="I574">
        <v>8601</v>
      </c>
      <c r="J574" t="s">
        <v>23</v>
      </c>
      <c r="K574" t="s">
        <v>1396</v>
      </c>
      <c r="L574">
        <v>456.2</v>
      </c>
      <c r="M574">
        <v>459.2</v>
      </c>
      <c r="N574">
        <v>1600</v>
      </c>
      <c r="O574" t="s">
        <v>1213</v>
      </c>
      <c r="P574">
        <v>0.81540198559272603</v>
      </c>
      <c r="Q574">
        <v>0.90069537128530097</v>
      </c>
      <c r="R574">
        <v>0.46279249405735001</v>
      </c>
      <c r="S574">
        <v>4.9764467388938902E-2</v>
      </c>
      <c r="T574">
        <v>0.79943147605088705</v>
      </c>
      <c r="U574">
        <v>0.79943147605088705</v>
      </c>
      <c r="V574">
        <v>0.98487578838766998</v>
      </c>
      <c r="W574">
        <v>2.82</v>
      </c>
      <c r="X574">
        <v>2.38</v>
      </c>
      <c r="Y574">
        <v>260440</v>
      </c>
      <c r="Z574">
        <v>15320</v>
      </c>
      <c r="AA574">
        <v>0.7</v>
      </c>
      <c r="AB574">
        <v>17</v>
      </c>
      <c r="AC574">
        <v>12</v>
      </c>
      <c r="AD574">
        <v>5</v>
      </c>
      <c r="AE574">
        <v>70.59</v>
      </c>
      <c r="AF574">
        <v>12</v>
      </c>
      <c r="AG574">
        <v>8</v>
      </c>
      <c r="AH574">
        <v>3</v>
      </c>
      <c r="AI574">
        <v>6</v>
      </c>
    </row>
    <row r="575" spans="1:35" x14ac:dyDescent="0.2">
      <c r="A575" s="102">
        <v>2648</v>
      </c>
      <c r="B575">
        <v>5463</v>
      </c>
      <c r="C575" t="s">
        <v>64</v>
      </c>
      <c r="D575" t="s">
        <v>1263</v>
      </c>
      <c r="E575">
        <v>2662</v>
      </c>
      <c r="F575">
        <v>2620</v>
      </c>
      <c r="G575">
        <v>400</v>
      </c>
      <c r="H575" t="s">
        <v>1213</v>
      </c>
      <c r="I575">
        <v>7984</v>
      </c>
      <c r="J575" t="s">
        <v>805</v>
      </c>
      <c r="K575" t="s">
        <v>1233</v>
      </c>
      <c r="L575">
        <v>1529</v>
      </c>
      <c r="M575">
        <v>1528</v>
      </c>
      <c r="N575">
        <v>700</v>
      </c>
      <c r="O575" t="s">
        <v>1210</v>
      </c>
      <c r="P575">
        <v>0.88111660033918804</v>
      </c>
      <c r="Q575">
        <v>0.80012104944417695</v>
      </c>
      <c r="R575">
        <v>1.70399989547814E-2</v>
      </c>
      <c r="S575">
        <v>2.7401723096753101E-2</v>
      </c>
      <c r="T575">
        <v>-2.76125860467201</v>
      </c>
      <c r="U575">
        <v>2.76125860467201</v>
      </c>
      <c r="V575">
        <v>2.7030177639341</v>
      </c>
      <c r="W575">
        <v>-9.25</v>
      </c>
      <c r="X575">
        <v>2.06</v>
      </c>
      <c r="Y575">
        <v>260379</v>
      </c>
      <c r="Z575">
        <v>16274</v>
      </c>
      <c r="AA575">
        <v>0.87</v>
      </c>
      <c r="AB575">
        <v>16</v>
      </c>
      <c r="AC575">
        <v>10</v>
      </c>
      <c r="AD575">
        <v>6</v>
      </c>
      <c r="AE575">
        <v>62.5</v>
      </c>
      <c r="AF575">
        <v>13</v>
      </c>
      <c r="AG575">
        <v>8</v>
      </c>
      <c r="AH575">
        <v>4</v>
      </c>
      <c r="AI575">
        <v>4</v>
      </c>
    </row>
    <row r="576" spans="1:35" x14ac:dyDescent="0.2">
      <c r="A576" s="102">
        <v>494</v>
      </c>
      <c r="B576">
        <v>2371</v>
      </c>
      <c r="C576" t="s">
        <v>586</v>
      </c>
      <c r="D576" t="s">
        <v>1224</v>
      </c>
      <c r="E576">
        <v>2338</v>
      </c>
      <c r="F576">
        <v>2310</v>
      </c>
      <c r="G576">
        <v>400</v>
      </c>
      <c r="H576" t="s">
        <v>1213</v>
      </c>
      <c r="I576">
        <v>2413</v>
      </c>
      <c r="J576" t="s">
        <v>1229</v>
      </c>
      <c r="K576" t="s">
        <v>1224</v>
      </c>
      <c r="L576">
        <v>2800</v>
      </c>
      <c r="M576">
        <v>2786</v>
      </c>
      <c r="N576">
        <v>300</v>
      </c>
      <c r="O576" t="s">
        <v>1210</v>
      </c>
      <c r="P576">
        <v>0.75986853187451397</v>
      </c>
      <c r="Q576">
        <v>0.91145364386815197</v>
      </c>
      <c r="R576" s="15">
        <v>0.20622113129608899</v>
      </c>
      <c r="S576" s="15">
        <v>1.5921488794142302E-2</v>
      </c>
      <c r="T576">
        <v>-2.34296946102643</v>
      </c>
      <c r="U576">
        <v>2.34296946102643</v>
      </c>
      <c r="V576">
        <v>1.9553699365453601</v>
      </c>
      <c r="W576">
        <v>-7.97</v>
      </c>
      <c r="X576">
        <v>10.55</v>
      </c>
      <c r="Y576">
        <v>260271</v>
      </c>
      <c r="Z576">
        <v>11830</v>
      </c>
      <c r="AA576">
        <v>0.59</v>
      </c>
      <c r="AB576">
        <v>22</v>
      </c>
      <c r="AC576">
        <v>14</v>
      </c>
      <c r="AD576">
        <v>8</v>
      </c>
      <c r="AE576">
        <v>63.64</v>
      </c>
      <c r="AF576">
        <v>10</v>
      </c>
      <c r="AG576">
        <v>11</v>
      </c>
      <c r="AH576">
        <v>6</v>
      </c>
      <c r="AI576">
        <v>5</v>
      </c>
    </row>
    <row r="577" spans="1:35" x14ac:dyDescent="0.2">
      <c r="A577" s="102">
        <v>1007</v>
      </c>
      <c r="B577">
        <v>4205</v>
      </c>
      <c r="C577" t="s">
        <v>1361</v>
      </c>
      <c r="D577" t="s">
        <v>1234</v>
      </c>
      <c r="E577">
        <v>1049</v>
      </c>
      <c r="F577">
        <v>1033</v>
      </c>
      <c r="G577">
        <v>1000</v>
      </c>
      <c r="H577" t="s">
        <v>1213</v>
      </c>
      <c r="I577">
        <v>6845</v>
      </c>
      <c r="J577" t="s">
        <v>1439</v>
      </c>
      <c r="K577" t="s">
        <v>1215</v>
      </c>
      <c r="L577">
        <v>2718</v>
      </c>
      <c r="M577">
        <v>2673</v>
      </c>
      <c r="N577">
        <v>400</v>
      </c>
      <c r="O577" t="s">
        <v>1210</v>
      </c>
      <c r="P577">
        <v>0.94822360789888105</v>
      </c>
      <c r="Q577">
        <v>0.88535156288860895</v>
      </c>
      <c r="R577" s="15">
        <v>0.20890384994295599</v>
      </c>
      <c r="S577">
        <v>9.9588934480770205E-2</v>
      </c>
      <c r="T577">
        <v>-2.7137661114020899</v>
      </c>
      <c r="U577">
        <v>2.7137661114020899</v>
      </c>
      <c r="V577">
        <v>2.4885668705628801</v>
      </c>
      <c r="W577">
        <v>-10.94</v>
      </c>
      <c r="X577">
        <v>3.39</v>
      </c>
      <c r="Y577">
        <v>260103</v>
      </c>
      <c r="Z577">
        <v>16256</v>
      </c>
      <c r="AA577">
        <v>0.83</v>
      </c>
      <c r="AB577">
        <v>16</v>
      </c>
      <c r="AC577">
        <v>11</v>
      </c>
      <c r="AD577">
        <v>5</v>
      </c>
      <c r="AE577">
        <v>68.75</v>
      </c>
      <c r="AF577">
        <v>13</v>
      </c>
      <c r="AG577">
        <v>6</v>
      </c>
      <c r="AH577">
        <v>2</v>
      </c>
      <c r="AI577">
        <v>8</v>
      </c>
    </row>
    <row r="578" spans="1:35" x14ac:dyDescent="0.2">
      <c r="A578" s="102">
        <v>632</v>
      </c>
      <c r="B578">
        <v>5019</v>
      </c>
      <c r="C578" t="s">
        <v>1464</v>
      </c>
      <c r="D578" t="s">
        <v>1465</v>
      </c>
      <c r="E578">
        <v>2639</v>
      </c>
      <c r="F578">
        <v>2658</v>
      </c>
      <c r="G578">
        <v>400</v>
      </c>
      <c r="H578" t="s">
        <v>1210</v>
      </c>
      <c r="I578">
        <v>9474</v>
      </c>
      <c r="J578" t="s">
        <v>1418</v>
      </c>
      <c r="K578" t="s">
        <v>1212</v>
      </c>
      <c r="L578">
        <v>1279</v>
      </c>
      <c r="M578">
        <v>1261</v>
      </c>
      <c r="N578">
        <v>800</v>
      </c>
      <c r="O578" t="s">
        <v>1213</v>
      </c>
      <c r="P578">
        <v>0.82267635704629805</v>
      </c>
      <c r="Q578">
        <v>0.90435230220245999</v>
      </c>
      <c r="R578" s="15">
        <v>0.28427938282487802</v>
      </c>
      <c r="S578">
        <v>4.9582475192090698E-2</v>
      </c>
      <c r="T578">
        <v>2.7643628665294502</v>
      </c>
      <c r="U578">
        <v>2.7643628665294502</v>
      </c>
      <c r="V578">
        <v>2.4812654540850998</v>
      </c>
      <c r="W578">
        <v>19.28</v>
      </c>
      <c r="X578">
        <v>5.12</v>
      </c>
      <c r="Y578">
        <v>259057</v>
      </c>
      <c r="Z578">
        <v>15239</v>
      </c>
      <c r="AA578">
        <v>0.68</v>
      </c>
      <c r="AB578">
        <v>17</v>
      </c>
      <c r="AC578">
        <v>10</v>
      </c>
      <c r="AD578">
        <v>7</v>
      </c>
      <c r="AE578">
        <v>58.82</v>
      </c>
      <c r="AF578">
        <v>8</v>
      </c>
      <c r="AG578">
        <v>9</v>
      </c>
      <c r="AH578">
        <v>6</v>
      </c>
      <c r="AI578">
        <v>2</v>
      </c>
    </row>
    <row r="579" spans="1:35" x14ac:dyDescent="0.2">
      <c r="A579" s="102">
        <v>1543</v>
      </c>
      <c r="B579">
        <v>3397</v>
      </c>
      <c r="C579" t="s">
        <v>629</v>
      </c>
      <c r="D579" t="s">
        <v>1235</v>
      </c>
      <c r="E579">
        <v>2178</v>
      </c>
      <c r="F579">
        <v>2174</v>
      </c>
      <c r="G579">
        <v>300</v>
      </c>
      <c r="H579" t="s">
        <v>1213</v>
      </c>
      <c r="I579">
        <v>6963</v>
      </c>
      <c r="J579" t="s">
        <v>1978</v>
      </c>
      <c r="K579" t="s">
        <v>1215</v>
      </c>
      <c r="L579">
        <v>7190</v>
      </c>
      <c r="M579">
        <v>7100</v>
      </c>
      <c r="N579">
        <v>100</v>
      </c>
      <c r="O579" t="s">
        <v>1210</v>
      </c>
      <c r="P579">
        <v>0.84262055469849595</v>
      </c>
      <c r="Q579">
        <v>0.85692380325773998</v>
      </c>
      <c r="R579">
        <v>8.4500364105987102E-2</v>
      </c>
      <c r="S579" s="15">
        <v>5.5808976761191099E-3</v>
      </c>
      <c r="T579">
        <v>-0.64581138374943903</v>
      </c>
      <c r="U579">
        <v>0.64581138374943903</v>
      </c>
      <c r="V579">
        <v>0.43126487451421303</v>
      </c>
      <c r="W579">
        <v>-3.16</v>
      </c>
      <c r="X579">
        <v>8.14</v>
      </c>
      <c r="Y579">
        <v>258727</v>
      </c>
      <c r="Z579">
        <v>21561</v>
      </c>
      <c r="AA579">
        <v>1.2</v>
      </c>
      <c r="AB579">
        <v>12</v>
      </c>
      <c r="AC579">
        <v>8</v>
      </c>
      <c r="AD579">
        <v>4</v>
      </c>
      <c r="AE579">
        <v>66.67</v>
      </c>
      <c r="AF579">
        <v>10</v>
      </c>
      <c r="AG579">
        <v>7</v>
      </c>
      <c r="AH579">
        <v>3</v>
      </c>
      <c r="AI579">
        <v>2</v>
      </c>
    </row>
    <row r="580" spans="1:35" x14ac:dyDescent="0.2">
      <c r="A580" s="102">
        <v>226</v>
      </c>
      <c r="B580">
        <v>1719</v>
      </c>
      <c r="C580" t="s">
        <v>543</v>
      </c>
      <c r="D580" t="s">
        <v>1220</v>
      </c>
      <c r="E580">
        <v>788</v>
      </c>
      <c r="F580">
        <v>791</v>
      </c>
      <c r="G580">
        <v>1100</v>
      </c>
      <c r="H580" t="s">
        <v>1213</v>
      </c>
      <c r="I580">
        <v>8425</v>
      </c>
      <c r="J580" t="s">
        <v>1384</v>
      </c>
      <c r="K580" t="s">
        <v>1216</v>
      </c>
      <c r="L580">
        <v>2878</v>
      </c>
      <c r="M580">
        <v>2848</v>
      </c>
      <c r="N580">
        <v>300</v>
      </c>
      <c r="O580" t="s">
        <v>1210</v>
      </c>
      <c r="P580">
        <v>0.85172071129715798</v>
      </c>
      <c r="Q580">
        <v>0.93257183755853301</v>
      </c>
      <c r="R580" s="15">
        <v>0.15666261657605901</v>
      </c>
      <c r="S580" s="15">
        <v>3.82957872672317E-2</v>
      </c>
      <c r="T580">
        <v>-5.3957855597804097E-2</v>
      </c>
      <c r="U580">
        <v>5.3957855597804097E-2</v>
      </c>
      <c r="V580">
        <v>0.46815829710547902</v>
      </c>
      <c r="W580">
        <v>-0.18</v>
      </c>
      <c r="X580">
        <v>1.84</v>
      </c>
      <c r="Y580">
        <v>258259</v>
      </c>
      <c r="Z580">
        <v>13593</v>
      </c>
      <c r="AA580">
        <v>0.73</v>
      </c>
      <c r="AB580">
        <v>19</v>
      </c>
      <c r="AC580">
        <v>12</v>
      </c>
      <c r="AD580">
        <v>7</v>
      </c>
      <c r="AE580">
        <v>63.16</v>
      </c>
      <c r="AF580">
        <v>12</v>
      </c>
      <c r="AG580">
        <v>11</v>
      </c>
      <c r="AH580">
        <v>6</v>
      </c>
      <c r="AI580">
        <v>2</v>
      </c>
    </row>
    <row r="581" spans="1:35" x14ac:dyDescent="0.2">
      <c r="A581" s="102">
        <v>1850</v>
      </c>
      <c r="B581">
        <v>4005</v>
      </c>
      <c r="C581" t="s">
        <v>1445</v>
      </c>
      <c r="D581" t="s">
        <v>1234</v>
      </c>
      <c r="E581">
        <v>398</v>
      </c>
      <c r="F581">
        <v>393</v>
      </c>
      <c r="G581">
        <v>2700</v>
      </c>
      <c r="H581" t="s">
        <v>1213</v>
      </c>
      <c r="I581">
        <v>9201</v>
      </c>
      <c r="J581" t="s">
        <v>1461</v>
      </c>
      <c r="K581" t="s">
        <v>1462</v>
      </c>
      <c r="L581">
        <v>2595.5</v>
      </c>
      <c r="M581">
        <v>2678</v>
      </c>
      <c r="N581">
        <v>400</v>
      </c>
      <c r="O581" t="s">
        <v>1210</v>
      </c>
      <c r="P581">
        <v>0.93122191048120795</v>
      </c>
      <c r="Q581">
        <v>0.84194473974611606</v>
      </c>
      <c r="R581" s="15">
        <v>0.189711598950253</v>
      </c>
      <c r="S581">
        <v>9.7739329408806697E-2</v>
      </c>
      <c r="T581">
        <v>-0.48046390539439598</v>
      </c>
      <c r="U581">
        <v>0.48046390539439598</v>
      </c>
      <c r="V581">
        <v>1.60407706458941</v>
      </c>
      <c r="W581">
        <v>-1.06</v>
      </c>
      <c r="X581">
        <v>0.94</v>
      </c>
      <c r="Y581">
        <v>257915</v>
      </c>
      <c r="Z581">
        <v>12282</v>
      </c>
      <c r="AA581">
        <v>0.7</v>
      </c>
      <c r="AB581">
        <v>21</v>
      </c>
      <c r="AC581">
        <v>15</v>
      </c>
      <c r="AD581">
        <v>6</v>
      </c>
      <c r="AE581">
        <v>71.430000000000007</v>
      </c>
      <c r="AF581">
        <v>12</v>
      </c>
      <c r="AG581">
        <v>10</v>
      </c>
      <c r="AH581">
        <v>4</v>
      </c>
      <c r="AI581">
        <v>7</v>
      </c>
    </row>
    <row r="582" spans="1:35" x14ac:dyDescent="0.2">
      <c r="A582" s="102">
        <v>2272</v>
      </c>
      <c r="B582">
        <v>5947</v>
      </c>
      <c r="C582" t="s">
        <v>228</v>
      </c>
      <c r="D582" t="s">
        <v>1404</v>
      </c>
      <c r="E582">
        <v>7470</v>
      </c>
      <c r="F582">
        <v>7370</v>
      </c>
      <c r="G582">
        <v>100</v>
      </c>
      <c r="H582" t="s">
        <v>1210</v>
      </c>
      <c r="I582">
        <v>7186</v>
      </c>
      <c r="J582" t="s">
        <v>541</v>
      </c>
      <c r="K582" t="s">
        <v>1265</v>
      </c>
      <c r="L582">
        <v>370</v>
      </c>
      <c r="M582">
        <v>372</v>
      </c>
      <c r="N582">
        <v>2000</v>
      </c>
      <c r="O582" t="s">
        <v>1213</v>
      </c>
      <c r="P582">
        <v>0.84574483977262305</v>
      </c>
      <c r="Q582">
        <v>0.81871822855657295</v>
      </c>
      <c r="R582">
        <v>0.136342685924771</v>
      </c>
      <c r="S582">
        <v>8.6865287029414401E-2</v>
      </c>
      <c r="T582">
        <v>1.93788305989266</v>
      </c>
      <c r="U582">
        <v>1.93788305989266</v>
      </c>
      <c r="V582">
        <v>2.0108861238690698</v>
      </c>
      <c r="W582">
        <v>4.37</v>
      </c>
      <c r="X582">
        <v>0.95</v>
      </c>
      <c r="Y582">
        <v>257832</v>
      </c>
      <c r="Z582">
        <v>13570</v>
      </c>
      <c r="AA582">
        <v>0.79</v>
      </c>
      <c r="AB582">
        <v>19</v>
      </c>
      <c r="AC582">
        <v>11</v>
      </c>
      <c r="AD582">
        <v>8</v>
      </c>
      <c r="AE582">
        <v>57.89</v>
      </c>
      <c r="AF582">
        <v>12</v>
      </c>
      <c r="AG582">
        <v>10</v>
      </c>
      <c r="AH582">
        <v>4</v>
      </c>
      <c r="AI582">
        <v>5</v>
      </c>
    </row>
    <row r="583" spans="1:35" x14ac:dyDescent="0.2">
      <c r="A583" s="102">
        <v>2404</v>
      </c>
      <c r="B583">
        <v>8830</v>
      </c>
      <c r="C583" t="s">
        <v>1317</v>
      </c>
      <c r="D583" t="s">
        <v>1231</v>
      </c>
      <c r="E583">
        <v>3493</v>
      </c>
      <c r="F583">
        <v>3372</v>
      </c>
      <c r="G583">
        <v>300</v>
      </c>
      <c r="H583" t="s">
        <v>1213</v>
      </c>
      <c r="I583">
        <v>9503</v>
      </c>
      <c r="J583" t="s">
        <v>1984</v>
      </c>
      <c r="K583" t="s">
        <v>1267</v>
      </c>
      <c r="L583">
        <v>1197</v>
      </c>
      <c r="M583">
        <v>1164.5</v>
      </c>
      <c r="N583">
        <v>900</v>
      </c>
      <c r="O583" t="s">
        <v>1210</v>
      </c>
      <c r="P583">
        <v>0.55484902024974603</v>
      </c>
      <c r="Q583">
        <v>0.81271697126891995</v>
      </c>
      <c r="R583" s="106">
        <v>0.30451684608634899</v>
      </c>
      <c r="S583">
        <v>9.8323571754390608E-4</v>
      </c>
      <c r="T583">
        <v>-2.4171407031657099</v>
      </c>
      <c r="U583">
        <v>2.4171407031657099</v>
      </c>
      <c r="V583">
        <v>2.1792598427430199</v>
      </c>
      <c r="W583">
        <v>-7.81</v>
      </c>
      <c r="X583">
        <v>3.6</v>
      </c>
      <c r="Y583">
        <v>257255</v>
      </c>
      <c r="Z583">
        <v>11185</v>
      </c>
      <c r="AA583">
        <v>0.65</v>
      </c>
      <c r="AB583">
        <v>23</v>
      </c>
      <c r="AC583">
        <v>13</v>
      </c>
      <c r="AD583">
        <v>10</v>
      </c>
      <c r="AE583">
        <v>56.52</v>
      </c>
      <c r="AF583">
        <v>13</v>
      </c>
      <c r="AG583">
        <v>9</v>
      </c>
      <c r="AH583">
        <v>3</v>
      </c>
      <c r="AI583">
        <v>11</v>
      </c>
    </row>
    <row r="584" spans="1:35" x14ac:dyDescent="0.2">
      <c r="A584" s="102">
        <v>1412</v>
      </c>
      <c r="B584">
        <v>1969</v>
      </c>
      <c r="C584" t="s">
        <v>1557</v>
      </c>
      <c r="D584" t="s">
        <v>1220</v>
      </c>
      <c r="E584">
        <v>1684</v>
      </c>
      <c r="F584">
        <v>1668</v>
      </c>
      <c r="G584">
        <v>600</v>
      </c>
      <c r="H584" t="s">
        <v>1213</v>
      </c>
      <c r="I584">
        <v>8031</v>
      </c>
      <c r="J584" t="s">
        <v>812</v>
      </c>
      <c r="K584" t="s">
        <v>1217</v>
      </c>
      <c r="L584">
        <v>1806.5</v>
      </c>
      <c r="M584">
        <v>1783.5</v>
      </c>
      <c r="N584">
        <v>600</v>
      </c>
      <c r="O584" t="s">
        <v>1210</v>
      </c>
      <c r="P584">
        <v>0.88206412442493398</v>
      </c>
      <c r="Q584">
        <v>0.86458965637413798</v>
      </c>
      <c r="R584">
        <v>2.9169000668759999E-2</v>
      </c>
      <c r="S584" s="15">
        <v>5.9865672440961401E-2</v>
      </c>
      <c r="T584">
        <v>-2.35460781089487</v>
      </c>
      <c r="U584">
        <v>2.35460781089487</v>
      </c>
      <c r="V584">
        <v>2.4637550739111398</v>
      </c>
      <c r="W584">
        <v>-5.23</v>
      </c>
      <c r="X584">
        <v>6.48</v>
      </c>
      <c r="Y584">
        <v>257022</v>
      </c>
      <c r="Z584">
        <v>21418</v>
      </c>
      <c r="AA584">
        <v>1</v>
      </c>
      <c r="AB584">
        <v>12</v>
      </c>
      <c r="AC584">
        <v>7</v>
      </c>
      <c r="AD584">
        <v>5</v>
      </c>
      <c r="AE584">
        <v>58.33</v>
      </c>
      <c r="AF584">
        <v>16</v>
      </c>
      <c r="AG584">
        <v>2</v>
      </c>
      <c r="AH584">
        <v>1</v>
      </c>
      <c r="AI584">
        <v>9</v>
      </c>
    </row>
    <row r="585" spans="1:35" x14ac:dyDescent="0.2">
      <c r="A585" s="102">
        <v>495</v>
      </c>
      <c r="B585">
        <v>1802</v>
      </c>
      <c r="C585" t="s">
        <v>1413</v>
      </c>
      <c r="D585" t="s">
        <v>1220</v>
      </c>
      <c r="E585">
        <v>1102</v>
      </c>
      <c r="F585">
        <v>1089</v>
      </c>
      <c r="G585">
        <v>1000</v>
      </c>
      <c r="H585" t="s">
        <v>1210</v>
      </c>
      <c r="I585">
        <v>8020</v>
      </c>
      <c r="J585" t="s">
        <v>1324</v>
      </c>
      <c r="K585" t="s">
        <v>1217</v>
      </c>
      <c r="L585">
        <v>1186</v>
      </c>
      <c r="M585">
        <v>1172</v>
      </c>
      <c r="N585">
        <v>900</v>
      </c>
      <c r="O585" t="s">
        <v>1213</v>
      </c>
      <c r="P585">
        <v>0.59370448554869204</v>
      </c>
      <c r="Q585">
        <v>0.91141472001348101</v>
      </c>
      <c r="R585" s="15">
        <v>0.18598694125059301</v>
      </c>
      <c r="S585">
        <v>1.53068924473472E-2</v>
      </c>
      <c r="T585">
        <v>1.8950832674270299</v>
      </c>
      <c r="U585">
        <v>1.8950832674270299</v>
      </c>
      <c r="V585">
        <v>1.9747611667415701</v>
      </c>
      <c r="W585">
        <v>7.83</v>
      </c>
      <c r="X585">
        <v>3.24</v>
      </c>
      <c r="Y585">
        <v>256986</v>
      </c>
      <c r="Z585">
        <v>17132</v>
      </c>
      <c r="AA585">
        <v>0.82</v>
      </c>
      <c r="AB585">
        <v>15</v>
      </c>
      <c r="AC585">
        <v>10</v>
      </c>
      <c r="AD585">
        <v>5</v>
      </c>
      <c r="AE585">
        <v>66.67</v>
      </c>
      <c r="AF585">
        <v>14</v>
      </c>
      <c r="AG585">
        <v>5</v>
      </c>
      <c r="AH585">
        <v>2</v>
      </c>
      <c r="AI585">
        <v>8</v>
      </c>
    </row>
    <row r="586" spans="1:35" x14ac:dyDescent="0.2">
      <c r="A586" s="102">
        <v>2588</v>
      </c>
      <c r="B586">
        <v>2220</v>
      </c>
      <c r="C586" t="s">
        <v>1514</v>
      </c>
      <c r="D586" t="s">
        <v>1237</v>
      </c>
      <c r="E586">
        <v>4500</v>
      </c>
      <c r="F586">
        <v>4375</v>
      </c>
      <c r="G586">
        <v>200</v>
      </c>
      <c r="H586" t="s">
        <v>1210</v>
      </c>
      <c r="I586">
        <v>5233</v>
      </c>
      <c r="J586" t="s">
        <v>1405</v>
      </c>
      <c r="K586" t="s">
        <v>1209</v>
      </c>
      <c r="L586">
        <v>2655</v>
      </c>
      <c r="M586">
        <v>2663</v>
      </c>
      <c r="N586">
        <v>300</v>
      </c>
      <c r="O586" t="s">
        <v>1213</v>
      </c>
      <c r="P586">
        <v>0.65437951615701195</v>
      </c>
      <c r="Q586">
        <v>0.80291926703031602</v>
      </c>
      <c r="R586">
        <v>0.233166147614149</v>
      </c>
      <c r="S586" s="106">
        <v>3.9726984964616203E-3</v>
      </c>
      <c r="T586">
        <v>0.97314801295432296</v>
      </c>
      <c r="U586">
        <v>0.97314801295432296</v>
      </c>
      <c r="V586">
        <v>1.0130850247379199</v>
      </c>
      <c r="W586">
        <v>3.91</v>
      </c>
      <c r="X586">
        <v>8.6999999999999993</v>
      </c>
      <c r="Y586">
        <v>256875</v>
      </c>
      <c r="Z586">
        <v>25688</v>
      </c>
      <c r="AA586">
        <v>1.23</v>
      </c>
      <c r="AB586">
        <v>10</v>
      </c>
      <c r="AC586">
        <v>7</v>
      </c>
      <c r="AD586">
        <v>3</v>
      </c>
      <c r="AE586">
        <v>70</v>
      </c>
      <c r="AF586">
        <v>12</v>
      </c>
      <c r="AG586">
        <v>6</v>
      </c>
      <c r="AH586">
        <v>1</v>
      </c>
      <c r="AI586">
        <v>3</v>
      </c>
    </row>
    <row r="587" spans="1:35" x14ac:dyDescent="0.2">
      <c r="A587" s="102">
        <v>780</v>
      </c>
      <c r="B587">
        <v>4919</v>
      </c>
      <c r="C587" t="s">
        <v>679</v>
      </c>
      <c r="D587" t="s">
        <v>1234</v>
      </c>
      <c r="E587">
        <v>5440</v>
      </c>
      <c r="F587">
        <v>5210</v>
      </c>
      <c r="G587">
        <v>200</v>
      </c>
      <c r="H587" t="s">
        <v>1213</v>
      </c>
      <c r="I587">
        <v>6406</v>
      </c>
      <c r="J587" t="s">
        <v>1980</v>
      </c>
      <c r="K587" t="s">
        <v>1222</v>
      </c>
      <c r="L587">
        <v>1510</v>
      </c>
      <c r="M587">
        <v>1501</v>
      </c>
      <c r="N587">
        <v>700</v>
      </c>
      <c r="O587" t="s">
        <v>1210</v>
      </c>
      <c r="P587">
        <v>0.57171016432241695</v>
      </c>
      <c r="Q587">
        <v>0.89729757351639094</v>
      </c>
      <c r="R587" s="15">
        <v>4.7771764451684399E-2</v>
      </c>
      <c r="S587" s="15">
        <v>8.8719669867473505E-5</v>
      </c>
      <c r="T587">
        <v>-0.20153584102665401</v>
      </c>
      <c r="U587">
        <v>0.20153584102665401</v>
      </c>
      <c r="V587">
        <v>0.69196788384571895</v>
      </c>
      <c r="W587">
        <v>-0.76</v>
      </c>
      <c r="X587">
        <v>0.83</v>
      </c>
      <c r="Y587">
        <v>256713</v>
      </c>
      <c r="Z587">
        <v>15101</v>
      </c>
      <c r="AA587">
        <v>0.79</v>
      </c>
      <c r="AB587">
        <v>17</v>
      </c>
      <c r="AC587">
        <v>11</v>
      </c>
      <c r="AD587">
        <v>6</v>
      </c>
      <c r="AE587">
        <v>64.709999999999994</v>
      </c>
      <c r="AF587">
        <v>9</v>
      </c>
      <c r="AG587">
        <v>7</v>
      </c>
      <c r="AH587">
        <v>4</v>
      </c>
      <c r="AI587">
        <v>6</v>
      </c>
    </row>
    <row r="588" spans="1:35" x14ac:dyDescent="0.2">
      <c r="A588" s="102">
        <v>676</v>
      </c>
      <c r="B588">
        <v>7259</v>
      </c>
      <c r="C588" t="s">
        <v>25</v>
      </c>
      <c r="D588" t="s">
        <v>1227</v>
      </c>
      <c r="E588">
        <v>3520</v>
      </c>
      <c r="F588">
        <v>3500</v>
      </c>
      <c r="G588">
        <v>300</v>
      </c>
      <c r="H588" t="s">
        <v>1210</v>
      </c>
      <c r="I588">
        <v>7272</v>
      </c>
      <c r="J588" t="s">
        <v>1411</v>
      </c>
      <c r="K588" t="s">
        <v>1227</v>
      </c>
      <c r="L588">
        <v>1735</v>
      </c>
      <c r="M588">
        <v>1728</v>
      </c>
      <c r="N588">
        <v>600</v>
      </c>
      <c r="O588" t="s">
        <v>1213</v>
      </c>
      <c r="P588">
        <v>0.85884925965741199</v>
      </c>
      <c r="Q588">
        <v>0.90226134541667002</v>
      </c>
      <c r="R588">
        <v>0.49812761623447499</v>
      </c>
      <c r="S588" s="106">
        <v>8.5556237121954207E-3</v>
      </c>
      <c r="T588">
        <v>2.2544688593448798</v>
      </c>
      <c r="U588">
        <v>2.2544688593448798</v>
      </c>
      <c r="V588">
        <v>2.4798778996684399</v>
      </c>
      <c r="W588">
        <v>8.52</v>
      </c>
      <c r="X588">
        <v>1.26</v>
      </c>
      <c r="Y588">
        <v>256366</v>
      </c>
      <c r="Z588">
        <v>23306</v>
      </c>
      <c r="AA588">
        <v>1.49</v>
      </c>
      <c r="AB588">
        <v>11</v>
      </c>
      <c r="AC588">
        <v>9</v>
      </c>
      <c r="AD588">
        <v>2</v>
      </c>
      <c r="AE588">
        <v>81.819999999999993</v>
      </c>
      <c r="AF588">
        <v>15</v>
      </c>
      <c r="AG588">
        <v>7</v>
      </c>
      <c r="AH588">
        <v>1</v>
      </c>
      <c r="AI588">
        <v>3</v>
      </c>
    </row>
    <row r="589" spans="1:35" x14ac:dyDescent="0.2">
      <c r="A589" s="102">
        <v>561</v>
      </c>
      <c r="B589">
        <v>6028</v>
      </c>
      <c r="C589" t="s">
        <v>549</v>
      </c>
      <c r="D589" t="s">
        <v>1224</v>
      </c>
      <c r="E589">
        <v>6410</v>
      </c>
      <c r="F589">
        <v>6420</v>
      </c>
      <c r="G589">
        <v>100</v>
      </c>
      <c r="H589" t="s">
        <v>1213</v>
      </c>
      <c r="I589">
        <v>8804</v>
      </c>
      <c r="J589" t="s">
        <v>882</v>
      </c>
      <c r="K589" t="s">
        <v>1231</v>
      </c>
      <c r="L589">
        <v>1510</v>
      </c>
      <c r="M589">
        <v>1473</v>
      </c>
      <c r="N589">
        <v>400</v>
      </c>
      <c r="O589" t="s">
        <v>1210</v>
      </c>
      <c r="P589">
        <v>0.71009358305977999</v>
      </c>
      <c r="Q589">
        <v>0.90826716616578396</v>
      </c>
      <c r="R589">
        <v>0.21213146344700001</v>
      </c>
      <c r="S589" s="15">
        <v>5.4809387002535702E-2</v>
      </c>
      <c r="T589">
        <v>-0.72790250055829198</v>
      </c>
      <c r="U589">
        <v>0.72790250055829198</v>
      </c>
      <c r="V589">
        <v>1.1820956258498601</v>
      </c>
      <c r="W589">
        <v>-2.13</v>
      </c>
      <c r="X589">
        <v>8.2200000000000006</v>
      </c>
      <c r="Y589">
        <v>256104</v>
      </c>
      <c r="Z589">
        <v>12805</v>
      </c>
      <c r="AA589">
        <v>0.77</v>
      </c>
      <c r="AB589">
        <v>20</v>
      </c>
      <c r="AC589">
        <v>11</v>
      </c>
      <c r="AD589">
        <v>9</v>
      </c>
      <c r="AE589">
        <v>55</v>
      </c>
      <c r="AF589">
        <v>12</v>
      </c>
      <c r="AG589">
        <v>10</v>
      </c>
      <c r="AH589">
        <v>4</v>
      </c>
      <c r="AI589">
        <v>6</v>
      </c>
    </row>
    <row r="590" spans="1:35" x14ac:dyDescent="0.2">
      <c r="A590" s="102">
        <v>2594</v>
      </c>
      <c r="B590">
        <v>4634</v>
      </c>
      <c r="C590" t="s">
        <v>63</v>
      </c>
      <c r="D590" t="s">
        <v>1234</v>
      </c>
      <c r="E590">
        <v>2138</v>
      </c>
      <c r="F590">
        <v>2101</v>
      </c>
      <c r="G590">
        <v>500</v>
      </c>
      <c r="H590" t="s">
        <v>1213</v>
      </c>
      <c r="I590">
        <v>9787</v>
      </c>
      <c r="J590" t="s">
        <v>1608</v>
      </c>
      <c r="K590" t="s">
        <v>1224</v>
      </c>
      <c r="L590">
        <v>3330</v>
      </c>
      <c r="M590">
        <v>3290</v>
      </c>
      <c r="N590">
        <v>300</v>
      </c>
      <c r="O590" t="s">
        <v>1210</v>
      </c>
      <c r="P590">
        <v>0.86330813903172698</v>
      </c>
      <c r="Q590">
        <v>0.80263764571002605</v>
      </c>
      <c r="R590">
        <v>0.235826472963859</v>
      </c>
      <c r="S590" s="15">
        <v>6.3052538497038402E-2</v>
      </c>
      <c r="T590">
        <v>-1.7926499386150501</v>
      </c>
      <c r="U590">
        <v>1.7926499386150501</v>
      </c>
      <c r="V590">
        <v>1.39991460778272</v>
      </c>
      <c r="W590">
        <v>-6.08</v>
      </c>
      <c r="X590">
        <v>6.43</v>
      </c>
      <c r="Y590">
        <v>255915</v>
      </c>
      <c r="Z590">
        <v>21326</v>
      </c>
      <c r="AA590">
        <v>1.33</v>
      </c>
      <c r="AB590">
        <v>12</v>
      </c>
      <c r="AC590">
        <v>8</v>
      </c>
      <c r="AD590">
        <v>4</v>
      </c>
      <c r="AE590">
        <v>66.67</v>
      </c>
      <c r="AF590">
        <v>13</v>
      </c>
      <c r="AG590">
        <v>7</v>
      </c>
      <c r="AH590">
        <v>0</v>
      </c>
      <c r="AI590">
        <v>5</v>
      </c>
    </row>
    <row r="591" spans="1:35" x14ac:dyDescent="0.2">
      <c r="A591" s="102">
        <v>2607</v>
      </c>
      <c r="B591">
        <v>4540</v>
      </c>
      <c r="C591" t="s">
        <v>1612</v>
      </c>
      <c r="D591" t="s">
        <v>1232</v>
      </c>
      <c r="E591">
        <v>2519</v>
      </c>
      <c r="F591">
        <v>2516</v>
      </c>
      <c r="G591">
        <v>400</v>
      </c>
      <c r="H591" t="s">
        <v>1210</v>
      </c>
      <c r="I591">
        <v>4553</v>
      </c>
      <c r="J591" t="s">
        <v>1161</v>
      </c>
      <c r="K591" t="s">
        <v>1232</v>
      </c>
      <c r="L591">
        <v>2135</v>
      </c>
      <c r="M591">
        <v>2144</v>
      </c>
      <c r="N591">
        <v>500</v>
      </c>
      <c r="O591" t="s">
        <v>1213</v>
      </c>
      <c r="P591">
        <v>0.95386859395154799</v>
      </c>
      <c r="Q591">
        <v>0.80208248000409799</v>
      </c>
      <c r="R591">
        <v>7.8818583158948796E-2</v>
      </c>
      <c r="S591">
        <v>6.7467414320756106E-2</v>
      </c>
      <c r="T591">
        <v>0.76740677044185202</v>
      </c>
      <c r="U591">
        <v>0.76740677044185202</v>
      </c>
      <c r="V591">
        <v>1.0005758501137001</v>
      </c>
      <c r="W591">
        <v>2.04</v>
      </c>
      <c r="X591">
        <v>6.52</v>
      </c>
      <c r="Y591">
        <v>255591</v>
      </c>
      <c r="Z591">
        <v>19661</v>
      </c>
      <c r="AA591">
        <v>1.24</v>
      </c>
      <c r="AB591">
        <v>13</v>
      </c>
      <c r="AC591">
        <v>10</v>
      </c>
      <c r="AD591">
        <v>3</v>
      </c>
      <c r="AE591">
        <v>76.92</v>
      </c>
      <c r="AF591">
        <v>13</v>
      </c>
      <c r="AG591">
        <v>4</v>
      </c>
      <c r="AH591">
        <v>1</v>
      </c>
      <c r="AI591">
        <v>8</v>
      </c>
    </row>
    <row r="592" spans="1:35" x14ac:dyDescent="0.2">
      <c r="A592" s="102">
        <v>2409</v>
      </c>
      <c r="B592">
        <v>5706</v>
      </c>
      <c r="C592" t="s">
        <v>1533</v>
      </c>
      <c r="D592" t="s">
        <v>1225</v>
      </c>
      <c r="E592">
        <v>2572</v>
      </c>
      <c r="F592">
        <v>2589</v>
      </c>
      <c r="G592">
        <v>300</v>
      </c>
      <c r="H592" t="s">
        <v>1210</v>
      </c>
      <c r="I592">
        <v>7313</v>
      </c>
      <c r="J592" t="s">
        <v>1163</v>
      </c>
      <c r="K592" t="s">
        <v>1227</v>
      </c>
      <c r="L592">
        <v>2789</v>
      </c>
      <c r="M592">
        <v>2818</v>
      </c>
      <c r="N592">
        <v>300</v>
      </c>
      <c r="O592" t="s">
        <v>1213</v>
      </c>
      <c r="P592">
        <v>0.50397823793292595</v>
      </c>
      <c r="Q592">
        <v>0.81245464644132503</v>
      </c>
      <c r="R592">
        <v>0.15291318693810299</v>
      </c>
      <c r="S592">
        <v>3.6451912477945499E-2</v>
      </c>
      <c r="T592">
        <v>1.3783220212813401</v>
      </c>
      <c r="U592">
        <v>1.3783220212813401</v>
      </c>
      <c r="V592">
        <v>1.6311817770694299</v>
      </c>
      <c r="W592">
        <v>7.64</v>
      </c>
      <c r="X592">
        <v>8.1300000000000008</v>
      </c>
      <c r="Y592">
        <v>254902</v>
      </c>
      <c r="Z592">
        <v>25490</v>
      </c>
      <c r="AA592">
        <v>1.32</v>
      </c>
      <c r="AB592">
        <v>10</v>
      </c>
      <c r="AC592">
        <v>6</v>
      </c>
      <c r="AD592">
        <v>4</v>
      </c>
      <c r="AE592">
        <v>60</v>
      </c>
      <c r="AF592">
        <v>9</v>
      </c>
      <c r="AG592">
        <v>6</v>
      </c>
      <c r="AH592">
        <v>3</v>
      </c>
      <c r="AI592">
        <v>1</v>
      </c>
    </row>
    <row r="593" spans="1:35" x14ac:dyDescent="0.2">
      <c r="A593" s="102">
        <v>430</v>
      </c>
      <c r="B593">
        <v>2379</v>
      </c>
      <c r="C593" t="s">
        <v>466</v>
      </c>
      <c r="D593" t="s">
        <v>1224</v>
      </c>
      <c r="E593">
        <v>2657</v>
      </c>
      <c r="F593">
        <v>2613</v>
      </c>
      <c r="G593">
        <v>300</v>
      </c>
      <c r="H593" t="s">
        <v>1213</v>
      </c>
      <c r="I593">
        <v>4516</v>
      </c>
      <c r="J593" t="s">
        <v>1626</v>
      </c>
      <c r="K593" t="s">
        <v>1232</v>
      </c>
      <c r="L593">
        <v>7960</v>
      </c>
      <c r="M593">
        <v>7990</v>
      </c>
      <c r="N593">
        <v>100</v>
      </c>
      <c r="O593" t="s">
        <v>1210</v>
      </c>
      <c r="P593">
        <v>0.67065377852136099</v>
      </c>
      <c r="Q593">
        <v>0.915690995196205</v>
      </c>
      <c r="R593">
        <v>0.444281802736605</v>
      </c>
      <c r="S593">
        <v>1.12320622657566E-2</v>
      </c>
      <c r="T593">
        <v>-0.79266592454379103</v>
      </c>
      <c r="U593">
        <v>0.79266592454379103</v>
      </c>
      <c r="V593">
        <v>0.13257324653477401</v>
      </c>
      <c r="W593">
        <v>-4.51</v>
      </c>
      <c r="X593">
        <v>1.89</v>
      </c>
      <c r="Y593">
        <v>254745</v>
      </c>
      <c r="Z593">
        <v>10614</v>
      </c>
      <c r="AA593">
        <v>0.69</v>
      </c>
      <c r="AB593">
        <v>24</v>
      </c>
      <c r="AC593">
        <v>15</v>
      </c>
      <c r="AD593">
        <v>9</v>
      </c>
      <c r="AE593">
        <v>62.5</v>
      </c>
      <c r="AF593">
        <v>10</v>
      </c>
      <c r="AG593">
        <v>11</v>
      </c>
      <c r="AH593">
        <v>8</v>
      </c>
      <c r="AI593">
        <v>5</v>
      </c>
    </row>
    <row r="594" spans="1:35" x14ac:dyDescent="0.2">
      <c r="A594" s="102">
        <v>1619</v>
      </c>
      <c r="B594">
        <v>4208</v>
      </c>
      <c r="C594" t="s">
        <v>1398</v>
      </c>
      <c r="D594" t="s">
        <v>1234</v>
      </c>
      <c r="E594">
        <v>1965</v>
      </c>
      <c r="F594">
        <v>1968</v>
      </c>
      <c r="G594">
        <v>500</v>
      </c>
      <c r="H594" t="s">
        <v>1213</v>
      </c>
      <c r="I594">
        <v>9069</v>
      </c>
      <c r="J594" t="s">
        <v>1318</v>
      </c>
      <c r="K594" t="s">
        <v>1328</v>
      </c>
      <c r="L594">
        <v>805</v>
      </c>
      <c r="M594">
        <v>792</v>
      </c>
      <c r="N594">
        <v>1200</v>
      </c>
      <c r="O594" t="s">
        <v>1210</v>
      </c>
      <c r="P594">
        <v>0.94007855052787503</v>
      </c>
      <c r="Q594">
        <v>0.85254655641180399</v>
      </c>
      <c r="R594">
        <v>8.7234513371635694E-2</v>
      </c>
      <c r="S594" s="15">
        <v>8.9976126452190105E-3</v>
      </c>
      <c r="T594">
        <v>-1.24395170928594</v>
      </c>
      <c r="U594">
        <v>1.24395170928594</v>
      </c>
      <c r="V594">
        <v>1.40911432414905</v>
      </c>
      <c r="W594">
        <v>-2.8</v>
      </c>
      <c r="X594">
        <v>3.41</v>
      </c>
      <c r="Y594">
        <v>254686</v>
      </c>
      <c r="Z594">
        <v>15918</v>
      </c>
      <c r="AA594">
        <v>0.81</v>
      </c>
      <c r="AB594">
        <v>16</v>
      </c>
      <c r="AC594">
        <v>11</v>
      </c>
      <c r="AD594">
        <v>5</v>
      </c>
      <c r="AE594">
        <v>68.75</v>
      </c>
      <c r="AF594">
        <v>11</v>
      </c>
      <c r="AG594">
        <v>8</v>
      </c>
      <c r="AH594">
        <v>3</v>
      </c>
      <c r="AI594">
        <v>5</v>
      </c>
    </row>
    <row r="595" spans="1:35" x14ac:dyDescent="0.2">
      <c r="A595" s="102">
        <v>2331</v>
      </c>
      <c r="B595">
        <v>3048</v>
      </c>
      <c r="C595" t="s">
        <v>1516</v>
      </c>
      <c r="D595" t="s">
        <v>1235</v>
      </c>
      <c r="E595">
        <v>952</v>
      </c>
      <c r="F595">
        <v>953</v>
      </c>
      <c r="G595">
        <v>1100</v>
      </c>
      <c r="H595" t="s">
        <v>1213</v>
      </c>
      <c r="I595">
        <v>9069</v>
      </c>
      <c r="J595" t="s">
        <v>1318</v>
      </c>
      <c r="K595" t="s">
        <v>1328</v>
      </c>
      <c r="L595">
        <v>805</v>
      </c>
      <c r="M595">
        <v>792</v>
      </c>
      <c r="N595">
        <v>1300</v>
      </c>
      <c r="O595" t="s">
        <v>1210</v>
      </c>
      <c r="P595">
        <v>0.86760816994503298</v>
      </c>
      <c r="Q595">
        <v>0.81639698874851396</v>
      </c>
      <c r="R595" s="15">
        <v>0.41347188734731399</v>
      </c>
      <c r="S595">
        <v>1.5635517306765202E-2</v>
      </c>
      <c r="T595">
        <v>-2.7176152932589801</v>
      </c>
      <c r="U595">
        <v>2.7176152932589801</v>
      </c>
      <c r="V595">
        <v>2.8438187622773698</v>
      </c>
      <c r="W595">
        <v>-11.36</v>
      </c>
      <c r="X595">
        <v>1.78</v>
      </c>
      <c r="Y595">
        <v>254476</v>
      </c>
      <c r="Z595">
        <v>15905</v>
      </c>
      <c r="AA595">
        <v>0.74</v>
      </c>
      <c r="AB595">
        <v>16</v>
      </c>
      <c r="AC595">
        <v>9</v>
      </c>
      <c r="AD595">
        <v>7</v>
      </c>
      <c r="AE595">
        <v>56.25</v>
      </c>
      <c r="AF595">
        <v>10</v>
      </c>
      <c r="AG595">
        <v>7</v>
      </c>
      <c r="AH595">
        <v>4</v>
      </c>
      <c r="AI595">
        <v>5</v>
      </c>
    </row>
    <row r="596" spans="1:35" x14ac:dyDescent="0.2">
      <c r="A596" s="102">
        <v>2601</v>
      </c>
      <c r="B596">
        <v>2433</v>
      </c>
      <c r="C596" t="s">
        <v>1634</v>
      </c>
      <c r="D596" t="s">
        <v>1224</v>
      </c>
      <c r="E596">
        <v>1243</v>
      </c>
      <c r="F596">
        <v>1259</v>
      </c>
      <c r="G596">
        <v>700</v>
      </c>
      <c r="H596" t="s">
        <v>1213</v>
      </c>
      <c r="I596">
        <v>4471</v>
      </c>
      <c r="J596" t="s">
        <v>1635</v>
      </c>
      <c r="K596" t="s">
        <v>1234</v>
      </c>
      <c r="L596">
        <v>4460</v>
      </c>
      <c r="M596">
        <v>4390</v>
      </c>
      <c r="N596">
        <v>200</v>
      </c>
      <c r="O596" t="s">
        <v>1210</v>
      </c>
      <c r="P596">
        <v>0.937929218421652</v>
      </c>
      <c r="Q596">
        <v>0.80244021271075106</v>
      </c>
      <c r="R596" s="15">
        <v>0.113419950135216</v>
      </c>
      <c r="S596" s="15">
        <v>6.4677223313444202E-3</v>
      </c>
      <c r="T596">
        <v>-2.4355357611054398</v>
      </c>
      <c r="U596">
        <v>2.4355357611054398</v>
      </c>
      <c r="V596">
        <v>2.9745845443233701</v>
      </c>
      <c r="W596">
        <v>-11.46</v>
      </c>
      <c r="X596">
        <v>0.38</v>
      </c>
      <c r="Y596">
        <v>253944</v>
      </c>
      <c r="Z596">
        <v>15872</v>
      </c>
      <c r="AA596">
        <v>0.56999999999999995</v>
      </c>
      <c r="AB596">
        <v>16</v>
      </c>
      <c r="AC596">
        <v>10</v>
      </c>
      <c r="AD596">
        <v>6</v>
      </c>
      <c r="AE596">
        <v>62.5</v>
      </c>
      <c r="AF596">
        <v>12</v>
      </c>
      <c r="AG596">
        <v>5</v>
      </c>
      <c r="AH596">
        <v>4</v>
      </c>
      <c r="AI596">
        <v>7</v>
      </c>
    </row>
    <row r="597" spans="1:35" x14ac:dyDescent="0.2">
      <c r="A597" s="102">
        <v>1359</v>
      </c>
      <c r="B597">
        <v>1605</v>
      </c>
      <c r="C597" t="s">
        <v>1434</v>
      </c>
      <c r="D597" t="s">
        <v>1417</v>
      </c>
      <c r="E597">
        <v>915</v>
      </c>
      <c r="F597">
        <v>932.9</v>
      </c>
      <c r="G597">
        <v>900</v>
      </c>
      <c r="H597" t="s">
        <v>1213</v>
      </c>
      <c r="I597">
        <v>9810</v>
      </c>
      <c r="J597" t="s">
        <v>1177</v>
      </c>
      <c r="K597" t="s">
        <v>1217</v>
      </c>
      <c r="L597">
        <v>4305</v>
      </c>
      <c r="M597">
        <v>4380</v>
      </c>
      <c r="N597">
        <v>200</v>
      </c>
      <c r="O597" t="s">
        <v>1210</v>
      </c>
      <c r="P597">
        <v>0.79008559222027896</v>
      </c>
      <c r="Q597">
        <v>0.86713856904737197</v>
      </c>
      <c r="R597">
        <v>0.363830037952316</v>
      </c>
      <c r="S597">
        <v>1.2459159550688499E-2</v>
      </c>
      <c r="T597">
        <v>-0.33941438343480002</v>
      </c>
      <c r="U597">
        <v>0.33941438343480002</v>
      </c>
      <c r="V597">
        <v>0.22415981791049899</v>
      </c>
      <c r="W597">
        <v>-1.24</v>
      </c>
      <c r="X597">
        <v>4.1500000000000004</v>
      </c>
      <c r="Y597">
        <v>253569</v>
      </c>
      <c r="Z597">
        <v>18112</v>
      </c>
      <c r="AA597">
        <v>1.25</v>
      </c>
      <c r="AB597">
        <v>14</v>
      </c>
      <c r="AC597">
        <v>10</v>
      </c>
      <c r="AD597">
        <v>4</v>
      </c>
      <c r="AE597">
        <v>71.430000000000007</v>
      </c>
      <c r="AF597">
        <v>12</v>
      </c>
      <c r="AG597">
        <v>8</v>
      </c>
      <c r="AH597">
        <v>3</v>
      </c>
      <c r="AI597">
        <v>3</v>
      </c>
    </row>
    <row r="598" spans="1:35" x14ac:dyDescent="0.2">
      <c r="A598" s="102">
        <v>1181</v>
      </c>
      <c r="B598">
        <v>1808</v>
      </c>
      <c r="C598" t="s">
        <v>565</v>
      </c>
      <c r="D598" t="s">
        <v>1220</v>
      </c>
      <c r="E598">
        <v>1268</v>
      </c>
      <c r="F598">
        <v>1390</v>
      </c>
      <c r="G598">
        <v>800</v>
      </c>
      <c r="H598" t="s">
        <v>1210</v>
      </c>
      <c r="I598">
        <v>6923</v>
      </c>
      <c r="J598" t="s">
        <v>55</v>
      </c>
      <c r="K598" t="s">
        <v>1215</v>
      </c>
      <c r="L598">
        <v>2626</v>
      </c>
      <c r="M598">
        <v>2636</v>
      </c>
      <c r="N598">
        <v>400</v>
      </c>
      <c r="O598" t="s">
        <v>1213</v>
      </c>
      <c r="P598">
        <v>0.72350505118824504</v>
      </c>
      <c r="Q598">
        <v>0.87637084169144497</v>
      </c>
      <c r="R598">
        <v>0.31004087642027101</v>
      </c>
      <c r="S598">
        <v>7.7416486928967798E-2</v>
      </c>
      <c r="T598">
        <v>3.6754699354122402</v>
      </c>
      <c r="U598">
        <v>3.6754699354122402</v>
      </c>
      <c r="V598">
        <v>0.15400481408903899</v>
      </c>
      <c r="W598">
        <v>9.7200000000000006</v>
      </c>
      <c r="X598">
        <v>5.46</v>
      </c>
      <c r="Y598">
        <v>253344</v>
      </c>
      <c r="Z598">
        <v>16890</v>
      </c>
      <c r="AA598">
        <v>0.93</v>
      </c>
      <c r="AB598">
        <v>15</v>
      </c>
      <c r="AC598">
        <v>11</v>
      </c>
      <c r="AD598">
        <v>4</v>
      </c>
      <c r="AE598">
        <v>73.33</v>
      </c>
      <c r="AF598">
        <v>15</v>
      </c>
      <c r="AG598">
        <v>5</v>
      </c>
      <c r="AH598">
        <v>1</v>
      </c>
      <c r="AI598">
        <v>9</v>
      </c>
    </row>
    <row r="599" spans="1:35" x14ac:dyDescent="0.2">
      <c r="A599" s="102">
        <v>2579</v>
      </c>
      <c r="B599">
        <v>6744</v>
      </c>
      <c r="C599" t="s">
        <v>1625</v>
      </c>
      <c r="D599" t="s">
        <v>1215</v>
      </c>
      <c r="E599">
        <v>2072</v>
      </c>
      <c r="F599">
        <v>2029</v>
      </c>
      <c r="G599">
        <v>500</v>
      </c>
      <c r="H599" t="s">
        <v>1210</v>
      </c>
      <c r="I599">
        <v>9682</v>
      </c>
      <c r="J599" t="s">
        <v>1415</v>
      </c>
      <c r="K599" t="s">
        <v>1212</v>
      </c>
      <c r="L599">
        <v>1999</v>
      </c>
      <c r="M599">
        <v>1974</v>
      </c>
      <c r="N599">
        <v>500</v>
      </c>
      <c r="O599" t="s">
        <v>1213</v>
      </c>
      <c r="P599">
        <v>0.63863550003060798</v>
      </c>
      <c r="Q599">
        <v>0.803433817866959</v>
      </c>
      <c r="R599" s="15">
        <v>2.5531299386788199E-2</v>
      </c>
      <c r="S599">
        <v>4.2383457416529498E-2</v>
      </c>
      <c r="T599">
        <v>0.48841161050477899</v>
      </c>
      <c r="U599">
        <v>0.48841161050477899</v>
      </c>
      <c r="V599">
        <v>0.96585646415789905</v>
      </c>
      <c r="W599">
        <v>2.2599999999999998</v>
      </c>
      <c r="X599">
        <v>2.71</v>
      </c>
      <c r="Y599">
        <v>253035</v>
      </c>
      <c r="Z599">
        <v>14884</v>
      </c>
      <c r="AA599">
        <v>0.81</v>
      </c>
      <c r="AB599">
        <v>17</v>
      </c>
      <c r="AC599">
        <v>8</v>
      </c>
      <c r="AD599">
        <v>9</v>
      </c>
      <c r="AE599">
        <v>47.06</v>
      </c>
      <c r="AF599">
        <v>13</v>
      </c>
      <c r="AG599">
        <v>6</v>
      </c>
      <c r="AH599">
        <v>2</v>
      </c>
      <c r="AI599">
        <v>9</v>
      </c>
    </row>
    <row r="600" spans="1:35" x14ac:dyDescent="0.2">
      <c r="A600" s="102">
        <v>860</v>
      </c>
      <c r="B600">
        <v>4612</v>
      </c>
      <c r="C600" t="s">
        <v>670</v>
      </c>
      <c r="D600" t="s">
        <v>1234</v>
      </c>
      <c r="E600">
        <v>4880</v>
      </c>
      <c r="F600">
        <v>4925</v>
      </c>
      <c r="G600">
        <v>200</v>
      </c>
      <c r="H600" t="s">
        <v>1210</v>
      </c>
      <c r="I600">
        <v>7649</v>
      </c>
      <c r="J600" t="s">
        <v>1433</v>
      </c>
      <c r="K600" t="s">
        <v>1235</v>
      </c>
      <c r="L600">
        <v>5150</v>
      </c>
      <c r="M600">
        <v>5110</v>
      </c>
      <c r="N600">
        <v>200</v>
      </c>
      <c r="O600" t="s">
        <v>1213</v>
      </c>
      <c r="P600">
        <v>0.72506672506763403</v>
      </c>
      <c r="Q600">
        <v>0.89341782684177196</v>
      </c>
      <c r="R600">
        <v>0.25927275939598399</v>
      </c>
      <c r="S600" s="15">
        <v>4.7557993377123298E-2</v>
      </c>
      <c r="T600">
        <v>0.18823412414044999</v>
      </c>
      <c r="U600">
        <v>0.18823412414044999</v>
      </c>
      <c r="V600">
        <v>0.20859880382111301</v>
      </c>
      <c r="W600">
        <v>0.63</v>
      </c>
      <c r="X600">
        <v>3.62</v>
      </c>
      <c r="Y600">
        <v>252547</v>
      </c>
      <c r="Z600">
        <v>31568</v>
      </c>
      <c r="AA600">
        <v>1.73</v>
      </c>
      <c r="AB600">
        <v>8</v>
      </c>
      <c r="AC600">
        <v>6</v>
      </c>
      <c r="AD600">
        <v>2</v>
      </c>
      <c r="AE600">
        <v>75</v>
      </c>
      <c r="AF600">
        <v>12</v>
      </c>
      <c r="AG600">
        <v>6</v>
      </c>
      <c r="AH600">
        <v>1</v>
      </c>
      <c r="AI600">
        <v>1</v>
      </c>
    </row>
    <row r="601" spans="1:35" x14ac:dyDescent="0.2">
      <c r="A601" s="102">
        <v>732</v>
      </c>
      <c r="B601">
        <v>4536</v>
      </c>
      <c r="C601" t="s">
        <v>1488</v>
      </c>
      <c r="D601" t="s">
        <v>1232</v>
      </c>
      <c r="E601">
        <v>1782</v>
      </c>
      <c r="F601">
        <v>1732</v>
      </c>
      <c r="G601">
        <v>600</v>
      </c>
      <c r="H601" t="s">
        <v>1213</v>
      </c>
      <c r="I601">
        <v>6755</v>
      </c>
      <c r="J601" t="s">
        <v>526</v>
      </c>
      <c r="K601" t="s">
        <v>1215</v>
      </c>
      <c r="L601">
        <v>2203</v>
      </c>
      <c r="M601">
        <v>2146</v>
      </c>
      <c r="N601">
        <v>500</v>
      </c>
      <c r="O601" t="s">
        <v>1210</v>
      </c>
      <c r="P601">
        <v>0.53416161171848198</v>
      </c>
      <c r="Q601">
        <v>0.89958717666749999</v>
      </c>
      <c r="R601" s="106">
        <v>0.120102762210786</v>
      </c>
      <c r="S601" s="15">
        <v>1.30930837667103E-2</v>
      </c>
      <c r="T601">
        <v>-0.96331197161177595</v>
      </c>
      <c r="U601">
        <v>0.96331197161177595</v>
      </c>
      <c r="V601">
        <v>0.96839172299710596</v>
      </c>
      <c r="W601">
        <v>-9.2200000000000006</v>
      </c>
      <c r="X601">
        <v>3.15</v>
      </c>
      <c r="Y601">
        <v>252441</v>
      </c>
      <c r="Z601">
        <v>14024</v>
      </c>
      <c r="AA601">
        <v>0.76</v>
      </c>
      <c r="AB601">
        <v>18</v>
      </c>
      <c r="AC601">
        <v>11</v>
      </c>
      <c r="AD601">
        <v>7</v>
      </c>
      <c r="AE601">
        <v>61.11</v>
      </c>
      <c r="AF601">
        <v>12</v>
      </c>
      <c r="AG601">
        <v>8</v>
      </c>
      <c r="AH601">
        <v>3</v>
      </c>
      <c r="AI601">
        <v>7</v>
      </c>
    </row>
    <row r="602" spans="1:35" x14ac:dyDescent="0.2">
      <c r="A602" s="102">
        <v>1849</v>
      </c>
      <c r="B602">
        <v>3865</v>
      </c>
      <c r="C602" t="s">
        <v>1160</v>
      </c>
      <c r="D602" t="s">
        <v>1421</v>
      </c>
      <c r="E602">
        <v>439</v>
      </c>
      <c r="F602">
        <v>439</v>
      </c>
      <c r="G602">
        <v>2500</v>
      </c>
      <c r="H602" t="s">
        <v>1213</v>
      </c>
      <c r="I602">
        <v>4114</v>
      </c>
      <c r="J602" t="s">
        <v>1360</v>
      </c>
      <c r="K602" t="s">
        <v>1234</v>
      </c>
      <c r="L602">
        <v>5560</v>
      </c>
      <c r="M602">
        <v>5480</v>
      </c>
      <c r="N602">
        <v>200</v>
      </c>
      <c r="O602" t="s">
        <v>1210</v>
      </c>
      <c r="P602">
        <v>0.93440113476897502</v>
      </c>
      <c r="Q602">
        <v>0.84201583442246897</v>
      </c>
      <c r="R602">
        <v>5.14249578306177E-2</v>
      </c>
      <c r="S602">
        <v>5.7326848384833999E-3</v>
      </c>
      <c r="T602">
        <v>-1.4768113170036301</v>
      </c>
      <c r="U602">
        <v>1.4768113170036301</v>
      </c>
      <c r="V602">
        <v>1.7377014885519999</v>
      </c>
      <c r="W602">
        <v>-3.55</v>
      </c>
      <c r="X602">
        <v>0.14000000000000001</v>
      </c>
      <c r="Y602">
        <v>252393</v>
      </c>
      <c r="Z602">
        <v>19415</v>
      </c>
      <c r="AA602">
        <v>1.48</v>
      </c>
      <c r="AB602">
        <v>13</v>
      </c>
      <c r="AC602">
        <v>9</v>
      </c>
      <c r="AD602">
        <v>4</v>
      </c>
      <c r="AE602">
        <v>69.23</v>
      </c>
      <c r="AF602">
        <v>10</v>
      </c>
      <c r="AG602">
        <v>8</v>
      </c>
      <c r="AH602">
        <v>3</v>
      </c>
      <c r="AI602">
        <v>2</v>
      </c>
    </row>
    <row r="603" spans="1:35" x14ac:dyDescent="0.2">
      <c r="A603" s="102">
        <v>322</v>
      </c>
      <c r="B603">
        <v>1662</v>
      </c>
      <c r="C603" t="s">
        <v>562</v>
      </c>
      <c r="D603" t="s">
        <v>1417</v>
      </c>
      <c r="E603">
        <v>2345</v>
      </c>
      <c r="F603">
        <v>2311</v>
      </c>
      <c r="G603">
        <v>400</v>
      </c>
      <c r="H603" t="s">
        <v>1213</v>
      </c>
      <c r="I603">
        <v>6457</v>
      </c>
      <c r="J603" t="s">
        <v>1526</v>
      </c>
      <c r="K603" t="s">
        <v>1222</v>
      </c>
      <c r="L603">
        <v>2901</v>
      </c>
      <c r="M603">
        <v>2874</v>
      </c>
      <c r="N603">
        <v>300</v>
      </c>
      <c r="O603" t="s">
        <v>1210</v>
      </c>
      <c r="P603">
        <v>0.84618262217895202</v>
      </c>
      <c r="Q603">
        <v>0.92456116201699601</v>
      </c>
      <c r="R603">
        <v>0.47828813982780799</v>
      </c>
      <c r="S603" s="15">
        <v>3.9958543284945901E-3</v>
      </c>
      <c r="T603">
        <v>-2.6352513532191399</v>
      </c>
      <c r="U603">
        <v>2.6352513532191399</v>
      </c>
      <c r="V603">
        <v>2.3246638074939798</v>
      </c>
      <c r="W603">
        <v>-10.11</v>
      </c>
      <c r="X603">
        <v>7.21</v>
      </c>
      <c r="Y603">
        <v>252268</v>
      </c>
      <c r="Z603">
        <v>25227</v>
      </c>
      <c r="AA603">
        <v>1.3</v>
      </c>
      <c r="AB603">
        <v>10</v>
      </c>
      <c r="AC603">
        <v>7</v>
      </c>
      <c r="AD603">
        <v>3</v>
      </c>
      <c r="AE603">
        <v>70</v>
      </c>
      <c r="AF603">
        <v>13</v>
      </c>
      <c r="AG603">
        <v>6</v>
      </c>
      <c r="AH603">
        <v>2</v>
      </c>
      <c r="AI603">
        <v>2</v>
      </c>
    </row>
    <row r="604" spans="1:35" x14ac:dyDescent="0.2">
      <c r="A604" s="102">
        <v>2021</v>
      </c>
      <c r="B604">
        <v>3048</v>
      </c>
      <c r="C604" t="s">
        <v>1516</v>
      </c>
      <c r="D604" t="s">
        <v>1235</v>
      </c>
      <c r="E604">
        <v>952</v>
      </c>
      <c r="F604">
        <v>953</v>
      </c>
      <c r="G604">
        <v>1000</v>
      </c>
      <c r="H604" t="s">
        <v>1213</v>
      </c>
      <c r="I604">
        <v>4204</v>
      </c>
      <c r="J604" t="s">
        <v>227</v>
      </c>
      <c r="K604" t="s">
        <v>1234</v>
      </c>
      <c r="L604">
        <v>1638</v>
      </c>
      <c r="M604">
        <v>1609</v>
      </c>
      <c r="N604">
        <v>600</v>
      </c>
      <c r="O604" t="s">
        <v>1210</v>
      </c>
      <c r="P604">
        <v>0.85854250627330597</v>
      </c>
      <c r="Q604">
        <v>0.83214538263659299</v>
      </c>
      <c r="R604">
        <v>0.13198054405251899</v>
      </c>
      <c r="S604">
        <v>1.2822240947965999E-2</v>
      </c>
      <c r="T604">
        <v>-2.1567240927553799</v>
      </c>
      <c r="U604">
        <v>2.1567240927553799</v>
      </c>
      <c r="V604">
        <v>2.1987383276210402</v>
      </c>
      <c r="W604">
        <v>-8.76</v>
      </c>
      <c r="X604">
        <v>1.28</v>
      </c>
      <c r="Y604">
        <v>252133</v>
      </c>
      <c r="Z604">
        <v>12006</v>
      </c>
      <c r="AA604">
        <v>0.64</v>
      </c>
      <c r="AB604">
        <v>21</v>
      </c>
      <c r="AC604">
        <v>14</v>
      </c>
      <c r="AD604">
        <v>7</v>
      </c>
      <c r="AE604">
        <v>66.67</v>
      </c>
      <c r="AF604">
        <v>11</v>
      </c>
      <c r="AG604">
        <v>10</v>
      </c>
      <c r="AH604">
        <v>4</v>
      </c>
      <c r="AI604">
        <v>7</v>
      </c>
    </row>
    <row r="605" spans="1:35" x14ac:dyDescent="0.2">
      <c r="A605" s="102">
        <v>137</v>
      </c>
      <c r="B605">
        <v>1414</v>
      </c>
      <c r="C605" t="s">
        <v>1385</v>
      </c>
      <c r="D605" t="s">
        <v>1220</v>
      </c>
      <c r="E605">
        <v>3930</v>
      </c>
      <c r="F605">
        <v>3940</v>
      </c>
      <c r="G605">
        <v>200</v>
      </c>
      <c r="H605" t="s">
        <v>1210</v>
      </c>
      <c r="I605">
        <v>1719</v>
      </c>
      <c r="J605" t="s">
        <v>543</v>
      </c>
      <c r="K605" t="s">
        <v>1220</v>
      </c>
      <c r="L605">
        <v>788</v>
      </c>
      <c r="M605">
        <v>791</v>
      </c>
      <c r="N605">
        <v>1000</v>
      </c>
      <c r="O605" t="s">
        <v>1213</v>
      </c>
      <c r="P605">
        <v>0.82382521657804697</v>
      </c>
      <c r="Q605">
        <v>0.94178515451100397</v>
      </c>
      <c r="R605">
        <v>0.38417994149808798</v>
      </c>
      <c r="S605">
        <v>2.94140531540283E-3</v>
      </c>
      <c r="T605">
        <v>0.80569278660245003</v>
      </c>
      <c r="U605">
        <v>0.80569278660245003</v>
      </c>
      <c r="V605">
        <v>0.77444258162255997</v>
      </c>
      <c r="W605">
        <v>2.4300000000000002</v>
      </c>
      <c r="X605">
        <v>0.38</v>
      </c>
      <c r="Y605">
        <v>252016</v>
      </c>
      <c r="Z605">
        <v>12001</v>
      </c>
      <c r="AA605">
        <v>0.67</v>
      </c>
      <c r="AB605">
        <v>21</v>
      </c>
      <c r="AC605">
        <v>12</v>
      </c>
      <c r="AD605">
        <v>9</v>
      </c>
      <c r="AE605">
        <v>57.14</v>
      </c>
      <c r="AF605">
        <v>10</v>
      </c>
      <c r="AG605">
        <v>11</v>
      </c>
      <c r="AH605">
        <v>5</v>
      </c>
      <c r="AI605">
        <v>5</v>
      </c>
    </row>
    <row r="606" spans="1:35" x14ac:dyDescent="0.2">
      <c r="A606" s="102">
        <v>1176</v>
      </c>
      <c r="B606">
        <v>5444</v>
      </c>
      <c r="C606" t="s">
        <v>1633</v>
      </c>
      <c r="D606" t="s">
        <v>1263</v>
      </c>
      <c r="E606">
        <v>2305</v>
      </c>
      <c r="F606">
        <v>2260</v>
      </c>
      <c r="G606">
        <v>400</v>
      </c>
      <c r="H606" t="s">
        <v>1213</v>
      </c>
      <c r="I606">
        <v>6178</v>
      </c>
      <c r="J606" t="s">
        <v>1632</v>
      </c>
      <c r="K606" t="s">
        <v>1224</v>
      </c>
      <c r="L606">
        <v>945.4</v>
      </c>
      <c r="M606">
        <v>940.7</v>
      </c>
      <c r="N606">
        <v>1000</v>
      </c>
      <c r="O606" t="s">
        <v>1210</v>
      </c>
      <c r="P606">
        <v>0.88402174967193403</v>
      </c>
      <c r="Q606">
        <v>0.87656142070716703</v>
      </c>
      <c r="R606">
        <v>0.216098190062229</v>
      </c>
      <c r="S606">
        <v>3.1548863269925502E-2</v>
      </c>
      <c r="T606">
        <v>-2.8185248052904499</v>
      </c>
      <c r="U606">
        <v>2.8185248052904499</v>
      </c>
      <c r="V606">
        <v>2.0954192310588899</v>
      </c>
      <c r="W606">
        <v>-9.16</v>
      </c>
      <c r="X606">
        <v>4.0599999999999996</v>
      </c>
      <c r="Y606">
        <v>251936</v>
      </c>
      <c r="Z606">
        <v>12597</v>
      </c>
      <c r="AA606">
        <v>0.64</v>
      </c>
      <c r="AB606">
        <v>20</v>
      </c>
      <c r="AC606">
        <v>12</v>
      </c>
      <c r="AD606">
        <v>8</v>
      </c>
      <c r="AE606">
        <v>60</v>
      </c>
      <c r="AF606">
        <v>14</v>
      </c>
      <c r="AG606">
        <v>5</v>
      </c>
      <c r="AH606">
        <v>0</v>
      </c>
      <c r="AI606">
        <v>15</v>
      </c>
    </row>
    <row r="607" spans="1:35" x14ac:dyDescent="0.2">
      <c r="A607" s="102">
        <v>264</v>
      </c>
      <c r="B607">
        <v>3863</v>
      </c>
      <c r="C607" t="s">
        <v>1422</v>
      </c>
      <c r="D607" t="s">
        <v>1421</v>
      </c>
      <c r="E607">
        <v>1583</v>
      </c>
      <c r="F607">
        <v>1564</v>
      </c>
      <c r="G607">
        <v>600</v>
      </c>
      <c r="H607" t="s">
        <v>1210</v>
      </c>
      <c r="I607">
        <v>4004</v>
      </c>
      <c r="J607" t="s">
        <v>1399</v>
      </c>
      <c r="K607" t="s">
        <v>1234</v>
      </c>
      <c r="L607">
        <v>2320</v>
      </c>
      <c r="M607">
        <v>2332</v>
      </c>
      <c r="N607">
        <v>400</v>
      </c>
      <c r="O607" t="s">
        <v>1213</v>
      </c>
      <c r="P607">
        <v>0.833527134251424</v>
      </c>
      <c r="Q607">
        <v>0.92931027746181305</v>
      </c>
      <c r="R607">
        <v>0.36956344000775898</v>
      </c>
      <c r="S607" s="106">
        <v>8.2476402885607696E-3</v>
      </c>
      <c r="T607">
        <v>1.0371163482444501</v>
      </c>
      <c r="U607">
        <v>1.0371163482444501</v>
      </c>
      <c r="V607">
        <v>0.743734627387585</v>
      </c>
      <c r="W607">
        <v>4.16</v>
      </c>
      <c r="X607">
        <v>0.6</v>
      </c>
      <c r="Y607">
        <v>251840</v>
      </c>
      <c r="Z607">
        <v>13255</v>
      </c>
      <c r="AA607">
        <v>0.59</v>
      </c>
      <c r="AB607">
        <v>19</v>
      </c>
      <c r="AC607">
        <v>11</v>
      </c>
      <c r="AD607">
        <v>8</v>
      </c>
      <c r="AE607">
        <v>57.89</v>
      </c>
      <c r="AF607">
        <v>10</v>
      </c>
      <c r="AG607">
        <v>10</v>
      </c>
      <c r="AH607">
        <v>6</v>
      </c>
      <c r="AI607">
        <v>3</v>
      </c>
    </row>
    <row r="608" spans="1:35" x14ac:dyDescent="0.2">
      <c r="A608" s="102">
        <v>1657</v>
      </c>
      <c r="B608">
        <v>6301</v>
      </c>
      <c r="C608" t="s">
        <v>53</v>
      </c>
      <c r="D608" t="s">
        <v>1222</v>
      </c>
      <c r="E608">
        <v>2178</v>
      </c>
      <c r="F608">
        <v>2182.5</v>
      </c>
      <c r="G608">
        <v>500</v>
      </c>
      <c r="H608" t="s">
        <v>1210</v>
      </c>
      <c r="I608">
        <v>9072</v>
      </c>
      <c r="J608" t="s">
        <v>1327</v>
      </c>
      <c r="K608" t="s">
        <v>1328</v>
      </c>
      <c r="L608">
        <v>2105</v>
      </c>
      <c r="M608">
        <v>2087</v>
      </c>
      <c r="N608">
        <v>500</v>
      </c>
      <c r="O608" t="s">
        <v>1213</v>
      </c>
      <c r="P608">
        <v>0.92631268099622799</v>
      </c>
      <c r="Q608">
        <v>0.85086567813590797</v>
      </c>
      <c r="R608">
        <v>0.15408976323786799</v>
      </c>
      <c r="S608">
        <v>1.1024455299161E-3</v>
      </c>
      <c r="T608">
        <v>3.4590363786462599</v>
      </c>
      <c r="U608">
        <v>3.4590363786462599</v>
      </c>
      <c r="V608">
        <v>2.5733460260604502</v>
      </c>
      <c r="W608">
        <v>7.59</v>
      </c>
      <c r="X608">
        <v>4.38</v>
      </c>
      <c r="Y608">
        <v>251489</v>
      </c>
      <c r="Z608">
        <v>22863</v>
      </c>
      <c r="AA608">
        <v>1.19</v>
      </c>
      <c r="AB608">
        <v>11</v>
      </c>
      <c r="AC608">
        <v>8</v>
      </c>
      <c r="AD608">
        <v>3</v>
      </c>
      <c r="AE608">
        <v>72.73</v>
      </c>
      <c r="AF608">
        <v>16</v>
      </c>
      <c r="AG608">
        <v>4</v>
      </c>
      <c r="AH608">
        <v>1</v>
      </c>
      <c r="AI608">
        <v>6</v>
      </c>
    </row>
    <row r="609" spans="1:35" x14ac:dyDescent="0.2">
      <c r="A609" s="102">
        <v>1294</v>
      </c>
      <c r="B609">
        <v>6723</v>
      </c>
      <c r="C609" t="s">
        <v>1457</v>
      </c>
      <c r="D609" t="s">
        <v>1215</v>
      </c>
      <c r="E609">
        <v>673</v>
      </c>
      <c r="F609">
        <v>651</v>
      </c>
      <c r="G609">
        <v>1300</v>
      </c>
      <c r="H609" t="s">
        <v>1213</v>
      </c>
      <c r="I609">
        <v>9437</v>
      </c>
      <c r="J609" t="s">
        <v>467</v>
      </c>
      <c r="K609" t="s">
        <v>1212</v>
      </c>
      <c r="L609">
        <v>2980</v>
      </c>
      <c r="M609">
        <v>2927.5</v>
      </c>
      <c r="N609">
        <v>300</v>
      </c>
      <c r="O609" t="s">
        <v>1210</v>
      </c>
      <c r="P609">
        <v>0.51914955377406802</v>
      </c>
      <c r="Q609">
        <v>0.87086164918293396</v>
      </c>
      <c r="R609">
        <v>0.20585136316108199</v>
      </c>
      <c r="S609">
        <v>1.95068269514992E-2</v>
      </c>
      <c r="T609">
        <v>-2.3028661708705802</v>
      </c>
      <c r="U609">
        <v>2.3028661708705802</v>
      </c>
      <c r="V609">
        <v>1.6429612913041101</v>
      </c>
      <c r="W609">
        <v>-9.7899999999999991</v>
      </c>
      <c r="X609">
        <v>3.64</v>
      </c>
      <c r="Y609">
        <v>251477</v>
      </c>
      <c r="Z609">
        <v>15717</v>
      </c>
      <c r="AA609">
        <v>0.85</v>
      </c>
      <c r="AB609">
        <v>16</v>
      </c>
      <c r="AC609">
        <v>9</v>
      </c>
      <c r="AD609">
        <v>7</v>
      </c>
      <c r="AE609">
        <v>56.25</v>
      </c>
      <c r="AF609">
        <v>9</v>
      </c>
      <c r="AG609">
        <v>9</v>
      </c>
      <c r="AH609">
        <v>5</v>
      </c>
      <c r="AI609">
        <v>2</v>
      </c>
    </row>
    <row r="610" spans="1:35" x14ac:dyDescent="0.2">
      <c r="A610" s="102">
        <v>2630</v>
      </c>
      <c r="B610">
        <v>2503</v>
      </c>
      <c r="C610" t="s">
        <v>1981</v>
      </c>
      <c r="D610" t="s">
        <v>1237</v>
      </c>
      <c r="E610">
        <v>2109</v>
      </c>
      <c r="F610">
        <v>2075</v>
      </c>
      <c r="G610">
        <v>500</v>
      </c>
      <c r="H610" t="s">
        <v>1213</v>
      </c>
      <c r="I610">
        <v>4401</v>
      </c>
      <c r="J610" t="s">
        <v>223</v>
      </c>
      <c r="K610" t="s">
        <v>1234</v>
      </c>
      <c r="L610">
        <v>1429</v>
      </c>
      <c r="M610">
        <v>1423</v>
      </c>
      <c r="N610">
        <v>700</v>
      </c>
      <c r="O610" t="s">
        <v>1210</v>
      </c>
      <c r="P610">
        <v>0.82660129990593201</v>
      </c>
      <c r="Q610">
        <v>0.80106031228127905</v>
      </c>
      <c r="R610">
        <v>0.23869887508635901</v>
      </c>
      <c r="S610">
        <v>1.09156386312917E-2</v>
      </c>
      <c r="T610">
        <v>-0.95423566576154695</v>
      </c>
      <c r="U610">
        <v>0.95423566576154695</v>
      </c>
      <c r="V610">
        <v>0.84986582040273695</v>
      </c>
      <c r="W610">
        <v>-2.38</v>
      </c>
      <c r="X610">
        <v>3.99</v>
      </c>
      <c r="Y610">
        <v>251415</v>
      </c>
      <c r="Z610">
        <v>20951</v>
      </c>
      <c r="AA610">
        <v>1.1200000000000001</v>
      </c>
      <c r="AB610">
        <v>12</v>
      </c>
      <c r="AC610">
        <v>9</v>
      </c>
      <c r="AD610">
        <v>3</v>
      </c>
      <c r="AE610">
        <v>75</v>
      </c>
      <c r="AF610">
        <v>12</v>
      </c>
      <c r="AG610">
        <v>5</v>
      </c>
      <c r="AH610">
        <v>1</v>
      </c>
      <c r="AI610">
        <v>6</v>
      </c>
    </row>
    <row r="611" spans="1:35" x14ac:dyDescent="0.2">
      <c r="A611" s="102">
        <v>461</v>
      </c>
      <c r="B611">
        <v>4202</v>
      </c>
      <c r="C611" t="s">
        <v>46</v>
      </c>
      <c r="D611" t="s">
        <v>1234</v>
      </c>
      <c r="E611">
        <v>929</v>
      </c>
      <c r="F611">
        <v>931</v>
      </c>
      <c r="G611">
        <v>1100</v>
      </c>
      <c r="H611" t="s">
        <v>1210</v>
      </c>
      <c r="I611">
        <v>7278</v>
      </c>
      <c r="J611" t="s">
        <v>43</v>
      </c>
      <c r="K611" t="s">
        <v>1227</v>
      </c>
      <c r="L611">
        <v>2008</v>
      </c>
      <c r="M611">
        <v>2017</v>
      </c>
      <c r="N611">
        <v>500</v>
      </c>
      <c r="O611" t="s">
        <v>1213</v>
      </c>
      <c r="P611">
        <v>0.80657347618459596</v>
      </c>
      <c r="Q611">
        <v>0.91329690152230203</v>
      </c>
      <c r="R611" s="106">
        <v>0.15714409732444201</v>
      </c>
      <c r="S611" s="106">
        <v>8.8775445682541597E-4</v>
      </c>
      <c r="T611">
        <v>1.1589672147482699</v>
      </c>
      <c r="U611">
        <v>1.1589672147482699</v>
      </c>
      <c r="V611">
        <v>1.48376038493284</v>
      </c>
      <c r="W611">
        <v>4.0999999999999996</v>
      </c>
      <c r="X611">
        <v>1.55</v>
      </c>
      <c r="Y611">
        <v>251283</v>
      </c>
      <c r="Z611">
        <v>12564</v>
      </c>
      <c r="AA611">
        <v>0.63</v>
      </c>
      <c r="AB611">
        <v>20</v>
      </c>
      <c r="AC611">
        <v>12</v>
      </c>
      <c r="AD611">
        <v>8</v>
      </c>
      <c r="AE611">
        <v>60</v>
      </c>
      <c r="AF611">
        <v>12</v>
      </c>
      <c r="AG611">
        <v>8</v>
      </c>
      <c r="AH611">
        <v>5</v>
      </c>
      <c r="AI611">
        <v>7</v>
      </c>
    </row>
    <row r="612" spans="1:35" x14ac:dyDescent="0.2">
      <c r="A612" s="102">
        <v>1395</v>
      </c>
      <c r="B612">
        <v>3048</v>
      </c>
      <c r="C612" t="s">
        <v>1516</v>
      </c>
      <c r="D612" t="s">
        <v>1235</v>
      </c>
      <c r="E612">
        <v>952</v>
      </c>
      <c r="F612">
        <v>953</v>
      </c>
      <c r="G612">
        <v>1100</v>
      </c>
      <c r="H612" t="s">
        <v>1213</v>
      </c>
      <c r="I612">
        <v>8385</v>
      </c>
      <c r="J612" t="s">
        <v>865</v>
      </c>
      <c r="K612" t="s">
        <v>1265</v>
      </c>
      <c r="L612">
        <v>485</v>
      </c>
      <c r="M612">
        <v>488</v>
      </c>
      <c r="N612">
        <v>2100</v>
      </c>
      <c r="O612" t="s">
        <v>1210</v>
      </c>
      <c r="P612">
        <v>0.86081099797423799</v>
      </c>
      <c r="Q612">
        <v>0.86536512256291998</v>
      </c>
      <c r="R612">
        <v>0.27059295969745201</v>
      </c>
      <c r="S612">
        <v>4.9526956695949198E-2</v>
      </c>
      <c r="T612">
        <v>-1.6549766308392899</v>
      </c>
      <c r="U612">
        <v>1.6549766308392899</v>
      </c>
      <c r="V612">
        <v>1.13872951145811</v>
      </c>
      <c r="W612">
        <v>-5.61</v>
      </c>
      <c r="X612">
        <v>2.2400000000000002</v>
      </c>
      <c r="Y612">
        <v>251155</v>
      </c>
      <c r="Z612">
        <v>13953</v>
      </c>
      <c r="AA612">
        <v>0.66</v>
      </c>
      <c r="AB612">
        <v>18</v>
      </c>
      <c r="AC612">
        <v>10</v>
      </c>
      <c r="AD612">
        <v>8</v>
      </c>
      <c r="AE612">
        <v>55.56</v>
      </c>
      <c r="AF612">
        <v>13</v>
      </c>
      <c r="AG612">
        <v>6</v>
      </c>
      <c r="AH612">
        <v>2</v>
      </c>
      <c r="AI612">
        <v>10</v>
      </c>
    </row>
    <row r="613" spans="1:35" x14ac:dyDescent="0.2">
      <c r="A613" s="102">
        <v>1682</v>
      </c>
      <c r="B613">
        <v>4203</v>
      </c>
      <c r="C613" t="s">
        <v>658</v>
      </c>
      <c r="D613" t="s">
        <v>1234</v>
      </c>
      <c r="E613">
        <v>3185</v>
      </c>
      <c r="F613">
        <v>3240</v>
      </c>
      <c r="G613">
        <v>300</v>
      </c>
      <c r="H613" t="s">
        <v>1213</v>
      </c>
      <c r="I613">
        <v>7313</v>
      </c>
      <c r="J613" t="s">
        <v>1163</v>
      </c>
      <c r="K613" t="s">
        <v>1227</v>
      </c>
      <c r="L613">
        <v>2789</v>
      </c>
      <c r="M613">
        <v>2818</v>
      </c>
      <c r="N613">
        <v>300</v>
      </c>
      <c r="O613" t="s">
        <v>1210</v>
      </c>
      <c r="P613">
        <v>0.76938764243739199</v>
      </c>
      <c r="Q613">
        <v>0.84981875882718705</v>
      </c>
      <c r="R613">
        <v>0.45533342885741102</v>
      </c>
      <c r="S613">
        <v>1.56135815817353E-2</v>
      </c>
      <c r="T613">
        <v>-1.8384965208659001</v>
      </c>
      <c r="U613">
        <v>1.8384965208659001</v>
      </c>
      <c r="V613">
        <v>1.4558470938557999</v>
      </c>
      <c r="W613">
        <v>-9.16</v>
      </c>
      <c r="X613">
        <v>13.02</v>
      </c>
      <c r="Y613">
        <v>251140</v>
      </c>
      <c r="Z613">
        <v>31392</v>
      </c>
      <c r="AA613">
        <v>1.79</v>
      </c>
      <c r="AB613">
        <v>8</v>
      </c>
      <c r="AC613">
        <v>6</v>
      </c>
      <c r="AD613">
        <v>2</v>
      </c>
      <c r="AE613">
        <v>75</v>
      </c>
      <c r="AF613">
        <v>13</v>
      </c>
      <c r="AG613">
        <v>6</v>
      </c>
      <c r="AH613">
        <v>0</v>
      </c>
      <c r="AI613">
        <v>2</v>
      </c>
    </row>
    <row r="614" spans="1:35" x14ac:dyDescent="0.2">
      <c r="A614" s="102">
        <v>2552</v>
      </c>
      <c r="B614">
        <v>4114</v>
      </c>
      <c r="C614" t="s">
        <v>1360</v>
      </c>
      <c r="D614" t="s">
        <v>1234</v>
      </c>
      <c r="E614">
        <v>5560</v>
      </c>
      <c r="F614">
        <v>5480</v>
      </c>
      <c r="G614">
        <v>200</v>
      </c>
      <c r="H614" t="s">
        <v>1213</v>
      </c>
      <c r="I614">
        <v>5301</v>
      </c>
      <c r="J614" t="s">
        <v>689</v>
      </c>
      <c r="K614" t="s">
        <v>1209</v>
      </c>
      <c r="L614">
        <v>935</v>
      </c>
      <c r="M614">
        <v>965</v>
      </c>
      <c r="N614">
        <v>1100</v>
      </c>
      <c r="O614" t="s">
        <v>1210</v>
      </c>
      <c r="P614">
        <v>0.77752378894540697</v>
      </c>
      <c r="Q614">
        <v>0.80480938443769101</v>
      </c>
      <c r="R614">
        <v>0.38382851576083199</v>
      </c>
      <c r="S614">
        <v>2.88015529005811E-2</v>
      </c>
      <c r="T614">
        <v>-2.5924291961408201</v>
      </c>
      <c r="U614">
        <v>2.5924291961408201</v>
      </c>
      <c r="V614">
        <v>2.0336849464315199</v>
      </c>
      <c r="W614">
        <v>-9.44</v>
      </c>
      <c r="X614">
        <v>3.15</v>
      </c>
      <c r="Y614">
        <v>250563</v>
      </c>
      <c r="Z614">
        <v>14739</v>
      </c>
      <c r="AA614">
        <v>1.1200000000000001</v>
      </c>
      <c r="AB614">
        <v>17</v>
      </c>
      <c r="AC614">
        <v>10</v>
      </c>
      <c r="AD614">
        <v>7</v>
      </c>
      <c r="AE614">
        <v>58.82</v>
      </c>
      <c r="AF614">
        <v>8</v>
      </c>
      <c r="AG614">
        <v>9</v>
      </c>
      <c r="AH614">
        <v>6</v>
      </c>
      <c r="AI614">
        <v>2</v>
      </c>
    </row>
    <row r="615" spans="1:35" x14ac:dyDescent="0.2">
      <c r="A615" s="102">
        <v>1331</v>
      </c>
      <c r="B615">
        <v>6923</v>
      </c>
      <c r="C615" t="s">
        <v>55</v>
      </c>
      <c r="D615" t="s">
        <v>1215</v>
      </c>
      <c r="E615">
        <v>2626</v>
      </c>
      <c r="F615">
        <v>2636</v>
      </c>
      <c r="G615">
        <v>400</v>
      </c>
      <c r="H615" t="s">
        <v>1210</v>
      </c>
      <c r="I615">
        <v>9787</v>
      </c>
      <c r="J615" t="s">
        <v>1608</v>
      </c>
      <c r="K615" t="s">
        <v>1224</v>
      </c>
      <c r="L615">
        <v>3330</v>
      </c>
      <c r="M615">
        <v>3290</v>
      </c>
      <c r="N615">
        <v>300</v>
      </c>
      <c r="O615" t="s">
        <v>1213</v>
      </c>
      <c r="P615">
        <v>0.83741269906167703</v>
      </c>
      <c r="Q615">
        <v>0.86876312863118199</v>
      </c>
      <c r="R615">
        <v>7.4459851668507507E-2</v>
      </c>
      <c r="S615">
        <v>9.3553880311450493E-3</v>
      </c>
      <c r="T615">
        <v>0.37817760642419201</v>
      </c>
      <c r="U615">
        <v>0.37817760642419201</v>
      </c>
      <c r="V615">
        <v>8.4378050031539403E-3</v>
      </c>
      <c r="W615">
        <v>0.89</v>
      </c>
      <c r="X615">
        <v>6.83</v>
      </c>
      <c r="Y615">
        <v>250526</v>
      </c>
      <c r="Z615">
        <v>25053</v>
      </c>
      <c r="AA615">
        <v>1.58</v>
      </c>
      <c r="AB615">
        <v>10</v>
      </c>
      <c r="AC615">
        <v>7</v>
      </c>
      <c r="AD615">
        <v>3</v>
      </c>
      <c r="AE615">
        <v>70</v>
      </c>
      <c r="AF615">
        <v>14</v>
      </c>
      <c r="AG615">
        <v>6</v>
      </c>
      <c r="AH615">
        <v>1</v>
      </c>
      <c r="AI615">
        <v>3</v>
      </c>
    </row>
    <row r="616" spans="1:35" x14ac:dyDescent="0.2">
      <c r="A616" s="102">
        <v>400</v>
      </c>
      <c r="B616">
        <v>6028</v>
      </c>
      <c r="C616" t="s">
        <v>549</v>
      </c>
      <c r="D616" t="s">
        <v>1224</v>
      </c>
      <c r="E616">
        <v>6410</v>
      </c>
      <c r="F616">
        <v>6420</v>
      </c>
      <c r="G616">
        <v>100</v>
      </c>
      <c r="H616" t="s">
        <v>1213</v>
      </c>
      <c r="I616">
        <v>8253</v>
      </c>
      <c r="J616" t="s">
        <v>525</v>
      </c>
      <c r="K616" t="s">
        <v>1216</v>
      </c>
      <c r="L616">
        <v>1573</v>
      </c>
      <c r="M616">
        <v>1568</v>
      </c>
      <c r="N616">
        <v>400</v>
      </c>
      <c r="O616" t="s">
        <v>1210</v>
      </c>
      <c r="P616">
        <v>0.69714550406672604</v>
      </c>
      <c r="Q616">
        <v>0.91823027347486297</v>
      </c>
      <c r="R616" s="15">
        <v>0.16218239778374999</v>
      </c>
      <c r="S616" s="15">
        <v>5.1874856779701398E-2</v>
      </c>
      <c r="T616">
        <v>-5.4402769071784703E-3</v>
      </c>
      <c r="U616">
        <v>5.4402769071784703E-3</v>
      </c>
      <c r="V616">
        <v>7.0373861865698301E-2</v>
      </c>
      <c r="W616">
        <v>-0.02</v>
      </c>
      <c r="X616">
        <v>2.31</v>
      </c>
      <c r="Y616">
        <v>250140</v>
      </c>
      <c r="Z616">
        <v>13165</v>
      </c>
      <c r="AA616">
        <v>0.76</v>
      </c>
      <c r="AB616">
        <v>19</v>
      </c>
      <c r="AC616">
        <v>11</v>
      </c>
      <c r="AD616">
        <v>8</v>
      </c>
      <c r="AE616">
        <v>57.89</v>
      </c>
      <c r="AF616">
        <v>10</v>
      </c>
      <c r="AG616">
        <v>10</v>
      </c>
      <c r="AH616">
        <v>5</v>
      </c>
      <c r="AI616">
        <v>4</v>
      </c>
    </row>
    <row r="617" spans="1:35" x14ac:dyDescent="0.2">
      <c r="A617" s="102">
        <v>1894</v>
      </c>
      <c r="B617">
        <v>2264</v>
      </c>
      <c r="C617" t="s">
        <v>1470</v>
      </c>
      <c r="D617" t="s">
        <v>1237</v>
      </c>
      <c r="E617">
        <v>3800</v>
      </c>
      <c r="F617">
        <v>3830</v>
      </c>
      <c r="G617">
        <v>300</v>
      </c>
      <c r="H617" t="s">
        <v>1210</v>
      </c>
      <c r="I617">
        <v>3098</v>
      </c>
      <c r="J617" t="s">
        <v>1849</v>
      </c>
      <c r="K617" t="s">
        <v>1235</v>
      </c>
      <c r="L617">
        <v>4760</v>
      </c>
      <c r="M617">
        <v>4955</v>
      </c>
      <c r="N617">
        <v>200</v>
      </c>
      <c r="O617" t="s">
        <v>1213</v>
      </c>
      <c r="P617">
        <v>0.63429483077958304</v>
      </c>
      <c r="Q617">
        <v>0.83981434813456002</v>
      </c>
      <c r="R617">
        <v>0.16235973781047799</v>
      </c>
      <c r="S617" s="15">
        <v>2.1586614794541201E-2</v>
      </c>
      <c r="T617">
        <v>1.3670976950396501</v>
      </c>
      <c r="U617">
        <v>1.3670976950396501</v>
      </c>
      <c r="V617">
        <v>2.0384555505227402</v>
      </c>
      <c r="W617">
        <v>8.34</v>
      </c>
      <c r="X617">
        <v>15.94</v>
      </c>
      <c r="Y617">
        <v>249743</v>
      </c>
      <c r="Z617">
        <v>24974</v>
      </c>
      <c r="AA617">
        <v>1.46</v>
      </c>
      <c r="AB617">
        <v>10</v>
      </c>
      <c r="AC617">
        <v>7</v>
      </c>
      <c r="AD617">
        <v>3</v>
      </c>
      <c r="AE617">
        <v>70</v>
      </c>
      <c r="AF617">
        <v>10</v>
      </c>
      <c r="AG617">
        <v>5</v>
      </c>
      <c r="AH617">
        <v>2</v>
      </c>
      <c r="AI617">
        <v>3</v>
      </c>
    </row>
    <row r="618" spans="1:35" x14ac:dyDescent="0.2">
      <c r="A618" s="102">
        <v>510</v>
      </c>
      <c r="B618">
        <v>1928</v>
      </c>
      <c r="C618" t="s">
        <v>217</v>
      </c>
      <c r="D618" t="s">
        <v>1220</v>
      </c>
      <c r="E618">
        <v>2126</v>
      </c>
      <c r="F618">
        <v>2117</v>
      </c>
      <c r="G618">
        <v>500</v>
      </c>
      <c r="H618" t="s">
        <v>1210</v>
      </c>
      <c r="I618">
        <v>6925</v>
      </c>
      <c r="J618" t="s">
        <v>1603</v>
      </c>
      <c r="K618" t="s">
        <v>1215</v>
      </c>
      <c r="L618">
        <v>1345</v>
      </c>
      <c r="M618">
        <v>1350</v>
      </c>
      <c r="N618">
        <v>800</v>
      </c>
      <c r="O618" t="s">
        <v>1213</v>
      </c>
      <c r="P618">
        <v>0.60517600146230399</v>
      </c>
      <c r="Q618">
        <v>0.91051773077118303</v>
      </c>
      <c r="R618">
        <v>5.3645702539009696E-3</v>
      </c>
      <c r="S618" s="15">
        <v>2.83912989745304E-3</v>
      </c>
      <c r="T618">
        <v>1.4398417528718299</v>
      </c>
      <c r="U618">
        <v>1.4398417528718299</v>
      </c>
      <c r="V618">
        <v>1.9163266496435201</v>
      </c>
      <c r="W618">
        <v>6.31</v>
      </c>
      <c r="X618">
        <v>2.0299999999999998</v>
      </c>
      <c r="Y618">
        <v>249493</v>
      </c>
      <c r="Z618">
        <v>14676</v>
      </c>
      <c r="AA618">
        <v>0.8</v>
      </c>
      <c r="AB618">
        <v>17</v>
      </c>
      <c r="AC618">
        <v>11</v>
      </c>
      <c r="AD618">
        <v>6</v>
      </c>
      <c r="AE618">
        <v>64.709999999999994</v>
      </c>
      <c r="AF618">
        <v>14</v>
      </c>
      <c r="AG618">
        <v>7</v>
      </c>
      <c r="AH618">
        <v>1</v>
      </c>
      <c r="AI618">
        <v>9</v>
      </c>
    </row>
    <row r="619" spans="1:35" x14ac:dyDescent="0.2">
      <c r="A619" s="102">
        <v>1211</v>
      </c>
      <c r="B619">
        <v>2801</v>
      </c>
      <c r="C619" t="s">
        <v>600</v>
      </c>
      <c r="D619" t="s">
        <v>1237</v>
      </c>
      <c r="E619">
        <v>5050</v>
      </c>
      <c r="F619">
        <v>5010</v>
      </c>
      <c r="G619">
        <v>200</v>
      </c>
      <c r="H619" t="s">
        <v>1210</v>
      </c>
      <c r="I619">
        <v>8267</v>
      </c>
      <c r="J619" t="s">
        <v>218</v>
      </c>
      <c r="K619" t="s">
        <v>1235</v>
      </c>
      <c r="L619">
        <v>1980.5</v>
      </c>
      <c r="M619">
        <v>2014.5</v>
      </c>
      <c r="N619">
        <v>500</v>
      </c>
      <c r="O619" t="s">
        <v>1213</v>
      </c>
      <c r="P619">
        <v>0.54852077664766696</v>
      </c>
      <c r="Q619">
        <v>0.874620907163427</v>
      </c>
      <c r="R619" s="15">
        <v>0.49272313543896501</v>
      </c>
      <c r="S619" s="15">
        <v>1.85026809818227E-2</v>
      </c>
      <c r="T619">
        <v>1.00756553016637</v>
      </c>
      <c r="U619">
        <v>1.00756553016637</v>
      </c>
      <c r="V619">
        <v>1.64477687935552</v>
      </c>
      <c r="W619">
        <v>2.75</v>
      </c>
      <c r="X619">
        <v>0.52</v>
      </c>
      <c r="Y619">
        <v>249491</v>
      </c>
      <c r="Z619">
        <v>19192</v>
      </c>
      <c r="AA619">
        <v>0.99</v>
      </c>
      <c r="AB619">
        <v>13</v>
      </c>
      <c r="AC619">
        <v>8</v>
      </c>
      <c r="AD619">
        <v>5</v>
      </c>
      <c r="AE619">
        <v>61.54</v>
      </c>
      <c r="AF619">
        <v>14</v>
      </c>
      <c r="AG619">
        <v>6</v>
      </c>
      <c r="AH619">
        <v>2</v>
      </c>
      <c r="AI619">
        <v>5</v>
      </c>
    </row>
    <row r="620" spans="1:35" x14ac:dyDescent="0.2">
      <c r="A620" s="102">
        <v>683</v>
      </c>
      <c r="B620">
        <v>1332</v>
      </c>
      <c r="C620" t="s">
        <v>1600</v>
      </c>
      <c r="D620" t="s">
        <v>1326</v>
      </c>
      <c r="E620">
        <v>514</v>
      </c>
      <c r="F620">
        <v>511</v>
      </c>
      <c r="G620">
        <v>1700</v>
      </c>
      <c r="H620" t="s">
        <v>1213</v>
      </c>
      <c r="I620">
        <v>4118</v>
      </c>
      <c r="J620" t="s">
        <v>1449</v>
      </c>
      <c r="K620" t="s">
        <v>1234</v>
      </c>
      <c r="L620">
        <v>2950</v>
      </c>
      <c r="M620">
        <v>2909</v>
      </c>
      <c r="N620">
        <v>300</v>
      </c>
      <c r="O620" t="s">
        <v>1210</v>
      </c>
      <c r="P620">
        <v>0.85193352784064902</v>
      </c>
      <c r="Q620">
        <v>0.90182612732114198</v>
      </c>
      <c r="R620">
        <v>9.5805640012715201E-2</v>
      </c>
      <c r="S620">
        <v>8.8932120472019396E-3</v>
      </c>
      <c r="T620">
        <v>-0.45263823488500798</v>
      </c>
      <c r="U620">
        <v>0.45263823488500798</v>
      </c>
      <c r="V620">
        <v>0.29845445204489801</v>
      </c>
      <c r="W620">
        <v>-1.49</v>
      </c>
      <c r="X620">
        <v>0.46</v>
      </c>
      <c r="Y620">
        <v>249452</v>
      </c>
      <c r="Z620">
        <v>12473</v>
      </c>
      <c r="AA620">
        <v>0.77</v>
      </c>
      <c r="AB620">
        <v>20</v>
      </c>
      <c r="AC620">
        <v>14</v>
      </c>
      <c r="AD620">
        <v>6</v>
      </c>
      <c r="AE620">
        <v>70</v>
      </c>
      <c r="AF620">
        <v>10</v>
      </c>
      <c r="AG620">
        <v>10</v>
      </c>
      <c r="AH620">
        <v>6</v>
      </c>
      <c r="AI620">
        <v>4</v>
      </c>
    </row>
    <row r="621" spans="1:35" x14ac:dyDescent="0.2">
      <c r="A621" s="102">
        <v>2470</v>
      </c>
      <c r="B621">
        <v>1969</v>
      </c>
      <c r="C621" t="s">
        <v>1557</v>
      </c>
      <c r="D621" t="s">
        <v>1220</v>
      </c>
      <c r="E621">
        <v>1684</v>
      </c>
      <c r="F621">
        <v>1668</v>
      </c>
      <c r="G621">
        <v>600</v>
      </c>
      <c r="H621" t="s">
        <v>1213</v>
      </c>
      <c r="I621">
        <v>4543</v>
      </c>
      <c r="J621" t="s">
        <v>667</v>
      </c>
      <c r="K621" t="s">
        <v>1219</v>
      </c>
      <c r="L621">
        <v>3456</v>
      </c>
      <c r="M621">
        <v>3478</v>
      </c>
      <c r="N621">
        <v>300</v>
      </c>
      <c r="O621" t="s">
        <v>1210</v>
      </c>
      <c r="P621">
        <v>0.70567241414598703</v>
      </c>
      <c r="Q621">
        <v>0.80978924730599799</v>
      </c>
      <c r="R621">
        <v>0.19064380456572699</v>
      </c>
      <c r="S621">
        <v>3.2487122973847198E-2</v>
      </c>
      <c r="T621">
        <v>-1.2638681954717701</v>
      </c>
      <c r="U621">
        <v>1.2638681954717701</v>
      </c>
      <c r="V621">
        <v>0.85343388745248805</v>
      </c>
      <c r="W621">
        <v>-3.51</v>
      </c>
      <c r="X621">
        <v>4.08</v>
      </c>
      <c r="Y621">
        <v>249399</v>
      </c>
      <c r="Z621">
        <v>16627</v>
      </c>
      <c r="AA621">
        <v>0.98</v>
      </c>
      <c r="AB621">
        <v>15</v>
      </c>
      <c r="AC621">
        <v>11</v>
      </c>
      <c r="AD621">
        <v>4</v>
      </c>
      <c r="AE621">
        <v>73.33</v>
      </c>
      <c r="AF621">
        <v>14</v>
      </c>
      <c r="AG621">
        <v>6</v>
      </c>
      <c r="AH621">
        <v>2</v>
      </c>
      <c r="AI621">
        <v>7</v>
      </c>
    </row>
    <row r="622" spans="1:35" x14ac:dyDescent="0.2">
      <c r="A622" s="102">
        <v>2529</v>
      </c>
      <c r="B622">
        <v>4471</v>
      </c>
      <c r="C622" t="s">
        <v>1635</v>
      </c>
      <c r="D622" t="s">
        <v>1234</v>
      </c>
      <c r="E622">
        <v>4460</v>
      </c>
      <c r="F622">
        <v>4390</v>
      </c>
      <c r="G622">
        <v>200</v>
      </c>
      <c r="H622" t="s">
        <v>1213</v>
      </c>
      <c r="I622">
        <v>5703</v>
      </c>
      <c r="J622" t="s">
        <v>219</v>
      </c>
      <c r="K622" t="s">
        <v>1225</v>
      </c>
      <c r="L622">
        <v>189</v>
      </c>
      <c r="M622">
        <v>190</v>
      </c>
      <c r="N622">
        <v>4600</v>
      </c>
      <c r="O622" t="s">
        <v>1210</v>
      </c>
      <c r="P622">
        <v>0.85727916878126698</v>
      </c>
      <c r="Q622">
        <v>0.806384067120135</v>
      </c>
      <c r="R622" s="15">
        <v>0.45213223250628898</v>
      </c>
      <c r="S622" s="106">
        <v>3.8514058392810503E-2</v>
      </c>
      <c r="T622">
        <v>-0.65663526984259801</v>
      </c>
      <c r="U622">
        <v>0.65663526984259801</v>
      </c>
      <c r="V622">
        <v>0.88707687354123299</v>
      </c>
      <c r="W622">
        <v>-1.82</v>
      </c>
      <c r="X622">
        <v>0.46</v>
      </c>
      <c r="Y622">
        <v>249331</v>
      </c>
      <c r="Z622">
        <v>17809</v>
      </c>
      <c r="AA622">
        <v>0.78</v>
      </c>
      <c r="AB622">
        <v>14</v>
      </c>
      <c r="AC622">
        <v>9</v>
      </c>
      <c r="AD622">
        <v>5</v>
      </c>
      <c r="AE622">
        <v>64.290000000000006</v>
      </c>
      <c r="AF622">
        <v>11</v>
      </c>
      <c r="AG622">
        <v>6</v>
      </c>
      <c r="AH622">
        <v>2</v>
      </c>
      <c r="AI622">
        <v>6</v>
      </c>
    </row>
    <row r="623" spans="1:35" x14ac:dyDescent="0.2">
      <c r="A623" s="102">
        <v>477</v>
      </c>
      <c r="B623">
        <v>4005</v>
      </c>
      <c r="C623" t="s">
        <v>1445</v>
      </c>
      <c r="D623" t="s">
        <v>1234</v>
      </c>
      <c r="E623">
        <v>398</v>
      </c>
      <c r="F623">
        <v>393</v>
      </c>
      <c r="G623">
        <v>2200</v>
      </c>
      <c r="H623" t="s">
        <v>1213</v>
      </c>
      <c r="I623">
        <v>7276</v>
      </c>
      <c r="J623" t="s">
        <v>1261</v>
      </c>
      <c r="K623" t="s">
        <v>1215</v>
      </c>
      <c r="L623">
        <v>4300</v>
      </c>
      <c r="M623">
        <v>4260</v>
      </c>
      <c r="N623">
        <v>200</v>
      </c>
      <c r="O623" t="s">
        <v>1210</v>
      </c>
      <c r="P623">
        <v>0.90180891340221903</v>
      </c>
      <c r="Q623">
        <v>0.912128135894267</v>
      </c>
      <c r="R623" s="106">
        <v>0.136009084478245</v>
      </c>
      <c r="S623" s="15">
        <v>2.3111085196374399E-5</v>
      </c>
      <c r="T623">
        <v>-0.217410588273871</v>
      </c>
      <c r="U623">
        <v>0.217410588273871</v>
      </c>
      <c r="V623">
        <v>6.3474039517069897E-2</v>
      </c>
      <c r="W623">
        <v>-0.88</v>
      </c>
      <c r="X623">
        <v>1.48</v>
      </c>
      <c r="Y623">
        <v>249096</v>
      </c>
      <c r="Z623">
        <v>13839</v>
      </c>
      <c r="AA623">
        <v>0.74</v>
      </c>
      <c r="AB623">
        <v>18</v>
      </c>
      <c r="AC623">
        <v>12</v>
      </c>
      <c r="AD623">
        <v>6</v>
      </c>
      <c r="AE623">
        <v>66.67</v>
      </c>
      <c r="AF623">
        <v>12</v>
      </c>
      <c r="AG623">
        <v>6</v>
      </c>
      <c r="AH623">
        <v>4</v>
      </c>
      <c r="AI623">
        <v>8</v>
      </c>
    </row>
    <row r="624" spans="1:35" x14ac:dyDescent="0.2">
      <c r="A624" s="102">
        <v>970</v>
      </c>
      <c r="B624">
        <v>3865</v>
      </c>
      <c r="C624" t="s">
        <v>1160</v>
      </c>
      <c r="D624" t="s">
        <v>1421</v>
      </c>
      <c r="E624">
        <v>439</v>
      </c>
      <c r="F624">
        <v>439</v>
      </c>
      <c r="G624">
        <v>2400</v>
      </c>
      <c r="H624" t="s">
        <v>1213</v>
      </c>
      <c r="I624">
        <v>5233</v>
      </c>
      <c r="J624" t="s">
        <v>1405</v>
      </c>
      <c r="K624" t="s">
        <v>1209</v>
      </c>
      <c r="L624">
        <v>2655</v>
      </c>
      <c r="M624">
        <v>2663</v>
      </c>
      <c r="N624">
        <v>400</v>
      </c>
      <c r="O624" t="s">
        <v>1210</v>
      </c>
      <c r="P624">
        <v>0.92115621178001905</v>
      </c>
      <c r="Q624">
        <v>0.88679803520743405</v>
      </c>
      <c r="R624">
        <v>7.2391938962107202E-2</v>
      </c>
      <c r="S624" s="15">
        <v>1.44972216332366E-2</v>
      </c>
      <c r="T624">
        <v>-1.79733430296862</v>
      </c>
      <c r="U624">
        <v>1.79733430296862</v>
      </c>
      <c r="V624">
        <v>1.9183499834062301</v>
      </c>
      <c r="W624">
        <v>-4.97</v>
      </c>
      <c r="X624">
        <v>1.0900000000000001</v>
      </c>
      <c r="Y624">
        <v>248990</v>
      </c>
      <c r="Z624">
        <v>14646</v>
      </c>
      <c r="AA624">
        <v>0.59</v>
      </c>
      <c r="AB624">
        <v>17</v>
      </c>
      <c r="AC624">
        <v>11</v>
      </c>
      <c r="AD624">
        <v>6</v>
      </c>
      <c r="AE624">
        <v>64.709999999999994</v>
      </c>
      <c r="AF624">
        <v>11</v>
      </c>
      <c r="AG624">
        <v>9</v>
      </c>
      <c r="AH624">
        <v>5</v>
      </c>
      <c r="AI624">
        <v>3</v>
      </c>
    </row>
    <row r="625" spans="1:35" x14ac:dyDescent="0.2">
      <c r="A625" s="102">
        <v>389</v>
      </c>
      <c r="B625">
        <v>3387</v>
      </c>
      <c r="C625" t="s">
        <v>628</v>
      </c>
      <c r="D625" t="s">
        <v>1235</v>
      </c>
      <c r="E625">
        <v>886</v>
      </c>
      <c r="F625">
        <v>855</v>
      </c>
      <c r="G625">
        <v>1300</v>
      </c>
      <c r="H625" t="s">
        <v>1213</v>
      </c>
      <c r="I625">
        <v>3635</v>
      </c>
      <c r="J625" t="s">
        <v>44</v>
      </c>
      <c r="K625" t="s">
        <v>1212</v>
      </c>
      <c r="L625">
        <v>2696</v>
      </c>
      <c r="M625">
        <v>2681</v>
      </c>
      <c r="N625">
        <v>400</v>
      </c>
      <c r="O625" t="s">
        <v>1210</v>
      </c>
      <c r="P625">
        <v>0.77722389719976404</v>
      </c>
      <c r="Q625">
        <v>0.91875484145626796</v>
      </c>
      <c r="R625" s="15">
        <v>0.12056472438987299</v>
      </c>
      <c r="S625" s="106">
        <v>6.3463489641304396E-2</v>
      </c>
      <c r="T625">
        <v>-1.63570484858369</v>
      </c>
      <c r="U625">
        <v>1.63570484858369</v>
      </c>
      <c r="V625">
        <v>1.11715907661178</v>
      </c>
      <c r="W625">
        <v>-12.97</v>
      </c>
      <c r="X625">
        <v>3.65</v>
      </c>
      <c r="Y625">
        <v>248664</v>
      </c>
      <c r="Z625">
        <v>13088</v>
      </c>
      <c r="AA625">
        <v>0.66</v>
      </c>
      <c r="AB625">
        <v>19</v>
      </c>
      <c r="AC625">
        <v>13</v>
      </c>
      <c r="AD625">
        <v>6</v>
      </c>
      <c r="AE625">
        <v>68.42</v>
      </c>
      <c r="AF625">
        <v>13</v>
      </c>
      <c r="AG625">
        <v>6</v>
      </c>
      <c r="AH625">
        <v>4</v>
      </c>
      <c r="AI625">
        <v>9</v>
      </c>
    </row>
    <row r="626" spans="1:35" x14ac:dyDescent="0.2">
      <c r="A626" s="102">
        <v>843</v>
      </c>
      <c r="B626">
        <v>4005</v>
      </c>
      <c r="C626" t="s">
        <v>1445</v>
      </c>
      <c r="D626" t="s">
        <v>1234</v>
      </c>
      <c r="E626">
        <v>398</v>
      </c>
      <c r="F626">
        <v>393</v>
      </c>
      <c r="G626">
        <v>2600</v>
      </c>
      <c r="H626" t="s">
        <v>1213</v>
      </c>
      <c r="I626">
        <v>7202</v>
      </c>
      <c r="J626" t="s">
        <v>764</v>
      </c>
      <c r="K626" t="s">
        <v>1227</v>
      </c>
      <c r="L626">
        <v>1021</v>
      </c>
      <c r="M626">
        <v>1016</v>
      </c>
      <c r="N626">
        <v>1000</v>
      </c>
      <c r="O626" t="s">
        <v>1210</v>
      </c>
      <c r="P626">
        <v>0.91372837666057904</v>
      </c>
      <c r="Q626">
        <v>0.89420609652303595</v>
      </c>
      <c r="R626" s="106">
        <v>0.14309874254403299</v>
      </c>
      <c r="S626" s="15">
        <v>3.08679230089684E-6</v>
      </c>
      <c r="T626">
        <v>-0.49356320141412702</v>
      </c>
      <c r="U626">
        <v>0.49356320141412702</v>
      </c>
      <c r="V626">
        <v>0.219478951058799</v>
      </c>
      <c r="W626">
        <v>-1.81</v>
      </c>
      <c r="X626">
        <v>0.56999999999999995</v>
      </c>
      <c r="Y626">
        <v>248464</v>
      </c>
      <c r="Z626">
        <v>16564</v>
      </c>
      <c r="AA626">
        <v>0.82</v>
      </c>
      <c r="AB626">
        <v>15</v>
      </c>
      <c r="AC626">
        <v>9</v>
      </c>
      <c r="AD626">
        <v>6</v>
      </c>
      <c r="AE626">
        <v>60</v>
      </c>
      <c r="AF626">
        <v>13</v>
      </c>
      <c r="AG626">
        <v>7</v>
      </c>
      <c r="AH626">
        <v>2</v>
      </c>
      <c r="AI626">
        <v>6</v>
      </c>
    </row>
    <row r="627" spans="1:35" x14ac:dyDescent="0.2">
      <c r="A627" s="102">
        <v>1740</v>
      </c>
      <c r="B627">
        <v>7321</v>
      </c>
      <c r="C627" t="s">
        <v>1409</v>
      </c>
      <c r="D627" t="s">
        <v>1265</v>
      </c>
      <c r="E627">
        <v>514</v>
      </c>
      <c r="F627">
        <v>508</v>
      </c>
      <c r="G627">
        <v>2100</v>
      </c>
      <c r="H627" t="s">
        <v>1213</v>
      </c>
      <c r="I627">
        <v>9507</v>
      </c>
      <c r="J627" t="s">
        <v>1334</v>
      </c>
      <c r="K627" t="s">
        <v>1267</v>
      </c>
      <c r="L627">
        <v>828</v>
      </c>
      <c r="M627">
        <v>822</v>
      </c>
      <c r="N627">
        <v>1300</v>
      </c>
      <c r="O627" t="s">
        <v>1210</v>
      </c>
      <c r="P627">
        <v>0.95659020997169897</v>
      </c>
      <c r="Q627">
        <v>0.84705098464027195</v>
      </c>
      <c r="R627">
        <v>0.291743728777969</v>
      </c>
      <c r="S627" s="15">
        <v>3.6244208899081998E-3</v>
      </c>
      <c r="T627">
        <v>-2.5246510722237101</v>
      </c>
      <c r="U627">
        <v>2.5246510722237101</v>
      </c>
      <c r="V627">
        <v>2.46865124498144</v>
      </c>
      <c r="W627">
        <v>-7.6</v>
      </c>
      <c r="X627">
        <v>0.17</v>
      </c>
      <c r="Y627">
        <v>248059</v>
      </c>
      <c r="Z627">
        <v>24806</v>
      </c>
      <c r="AA627">
        <v>1.19</v>
      </c>
      <c r="AB627">
        <v>10</v>
      </c>
      <c r="AC627">
        <v>6</v>
      </c>
      <c r="AD627">
        <v>4</v>
      </c>
      <c r="AE627">
        <v>60</v>
      </c>
      <c r="AF627">
        <v>12</v>
      </c>
      <c r="AG627">
        <v>6</v>
      </c>
      <c r="AH627">
        <v>1</v>
      </c>
      <c r="AI627">
        <v>3</v>
      </c>
    </row>
    <row r="628" spans="1:35" x14ac:dyDescent="0.2">
      <c r="A628" s="102">
        <v>1340</v>
      </c>
      <c r="B628">
        <v>3401</v>
      </c>
      <c r="C628" t="s">
        <v>630</v>
      </c>
      <c r="D628" t="s">
        <v>1480</v>
      </c>
      <c r="E628">
        <v>1818</v>
      </c>
      <c r="F628">
        <v>1775</v>
      </c>
      <c r="G628">
        <v>300</v>
      </c>
      <c r="H628" t="s">
        <v>1213</v>
      </c>
      <c r="I628">
        <v>6201</v>
      </c>
      <c r="J628" t="s">
        <v>1565</v>
      </c>
      <c r="K628" t="s">
        <v>1227</v>
      </c>
      <c r="L628">
        <v>5800</v>
      </c>
      <c r="M628">
        <v>5710</v>
      </c>
      <c r="N628">
        <v>100</v>
      </c>
      <c r="O628" t="s">
        <v>1210</v>
      </c>
      <c r="P628">
        <v>0.79649922481931001</v>
      </c>
      <c r="Q628">
        <v>0.86828119744535004</v>
      </c>
      <c r="R628" s="106">
        <v>0.13808962720759299</v>
      </c>
      <c r="S628">
        <v>6.4000129901557207E-2</v>
      </c>
      <c r="T628">
        <v>-1.7795061521451301</v>
      </c>
      <c r="U628">
        <v>1.7795061521451301</v>
      </c>
      <c r="V628">
        <v>2.0122851640250898</v>
      </c>
      <c r="W628">
        <v>-3.42</v>
      </c>
      <c r="X628">
        <v>6.74</v>
      </c>
      <c r="Y628">
        <v>247383</v>
      </c>
      <c r="Z628">
        <v>14552</v>
      </c>
      <c r="AA628">
        <v>0.96</v>
      </c>
      <c r="AB628">
        <v>17</v>
      </c>
      <c r="AC628">
        <v>12</v>
      </c>
      <c r="AD628">
        <v>5</v>
      </c>
      <c r="AE628">
        <v>70.59</v>
      </c>
      <c r="AF628">
        <v>15</v>
      </c>
      <c r="AG628">
        <v>5</v>
      </c>
      <c r="AH628">
        <v>0</v>
      </c>
      <c r="AI628">
        <v>12</v>
      </c>
    </row>
    <row r="629" spans="1:35" x14ac:dyDescent="0.2">
      <c r="A629" s="102">
        <v>56</v>
      </c>
      <c r="B629">
        <v>1893</v>
      </c>
      <c r="C629" t="s">
        <v>1599</v>
      </c>
      <c r="D629" t="s">
        <v>1220</v>
      </c>
      <c r="E629">
        <v>580</v>
      </c>
      <c r="F629">
        <v>575</v>
      </c>
      <c r="G629">
        <v>1800</v>
      </c>
      <c r="H629" t="s">
        <v>1213</v>
      </c>
      <c r="I629">
        <v>8593</v>
      </c>
      <c r="J629" t="s">
        <v>221</v>
      </c>
      <c r="K629" t="s">
        <v>1216</v>
      </c>
      <c r="L629">
        <v>619</v>
      </c>
      <c r="M629">
        <v>617</v>
      </c>
      <c r="N629">
        <v>1700</v>
      </c>
      <c r="O629" t="s">
        <v>1210</v>
      </c>
      <c r="P629">
        <v>0.86023503846396099</v>
      </c>
      <c r="Q629">
        <v>0.95552287952205495</v>
      </c>
      <c r="R629">
        <v>8.28684979903173E-2</v>
      </c>
      <c r="S629" s="15">
        <v>2.0035935466792901E-2</v>
      </c>
      <c r="T629">
        <v>-0.90772923877753797</v>
      </c>
      <c r="U629">
        <v>0.90772923877753797</v>
      </c>
      <c r="V629">
        <v>1.0668115948569601</v>
      </c>
      <c r="W629">
        <v>-2.2200000000000002</v>
      </c>
      <c r="X629">
        <v>1.33</v>
      </c>
      <c r="Y629">
        <v>247038</v>
      </c>
      <c r="Z629">
        <v>17646</v>
      </c>
      <c r="AA629">
        <v>0.83</v>
      </c>
      <c r="AB629">
        <v>14</v>
      </c>
      <c r="AC629">
        <v>9</v>
      </c>
      <c r="AD629">
        <v>5</v>
      </c>
      <c r="AE629">
        <v>64.290000000000006</v>
      </c>
      <c r="AF629">
        <v>12</v>
      </c>
      <c r="AG629">
        <v>7</v>
      </c>
      <c r="AH629">
        <v>2</v>
      </c>
      <c r="AI629">
        <v>5</v>
      </c>
    </row>
    <row r="630" spans="1:35" x14ac:dyDescent="0.2">
      <c r="A630" s="102">
        <v>741</v>
      </c>
      <c r="B630">
        <v>1893</v>
      </c>
      <c r="C630" t="s">
        <v>1599</v>
      </c>
      <c r="D630" t="s">
        <v>1220</v>
      </c>
      <c r="E630">
        <v>580</v>
      </c>
      <c r="F630">
        <v>575</v>
      </c>
      <c r="G630">
        <v>1700</v>
      </c>
      <c r="H630" t="s">
        <v>1213</v>
      </c>
      <c r="I630">
        <v>3880</v>
      </c>
      <c r="J630" t="s">
        <v>1155</v>
      </c>
      <c r="K630" t="s">
        <v>1421</v>
      </c>
      <c r="L630">
        <v>1426</v>
      </c>
      <c r="M630">
        <v>1433</v>
      </c>
      <c r="N630">
        <v>700</v>
      </c>
      <c r="O630" t="s">
        <v>1210</v>
      </c>
      <c r="P630">
        <v>0.65429986382794403</v>
      </c>
      <c r="Q630">
        <v>0.89909210679122897</v>
      </c>
      <c r="R630">
        <v>4.5192621662346201E-2</v>
      </c>
      <c r="S630" s="15">
        <v>2.1719902138511601E-2</v>
      </c>
      <c r="T630">
        <v>-3.36394692812625</v>
      </c>
      <c r="U630">
        <v>3.36394692812625</v>
      </c>
      <c r="V630">
        <v>2.5383138163811099</v>
      </c>
      <c r="W630">
        <v>-11.85</v>
      </c>
      <c r="X630">
        <v>2.5499999999999998</v>
      </c>
      <c r="Y630">
        <v>247031</v>
      </c>
      <c r="Z630">
        <v>13002</v>
      </c>
      <c r="AA630">
        <v>0.65</v>
      </c>
      <c r="AB630">
        <v>19</v>
      </c>
      <c r="AC630">
        <v>13</v>
      </c>
      <c r="AD630">
        <v>6</v>
      </c>
      <c r="AE630">
        <v>68.42</v>
      </c>
      <c r="AF630">
        <v>12</v>
      </c>
      <c r="AG630">
        <v>9</v>
      </c>
      <c r="AH630">
        <v>2</v>
      </c>
      <c r="AI630">
        <v>8</v>
      </c>
    </row>
    <row r="631" spans="1:35" x14ac:dyDescent="0.2">
      <c r="A631" s="102">
        <v>3</v>
      </c>
      <c r="B631">
        <v>3110</v>
      </c>
      <c r="C631" t="s">
        <v>538</v>
      </c>
      <c r="D631" t="s">
        <v>1209</v>
      </c>
      <c r="E631">
        <v>4185</v>
      </c>
      <c r="F631">
        <v>4160</v>
      </c>
      <c r="G631">
        <v>200</v>
      </c>
      <c r="H631" t="s">
        <v>1213</v>
      </c>
      <c r="I631">
        <v>3635</v>
      </c>
      <c r="J631" t="s">
        <v>44</v>
      </c>
      <c r="K631" t="s">
        <v>1212</v>
      </c>
      <c r="L631">
        <v>2696</v>
      </c>
      <c r="M631">
        <v>2681</v>
      </c>
      <c r="N631">
        <v>300</v>
      </c>
      <c r="O631" t="s">
        <v>1210</v>
      </c>
      <c r="P631">
        <v>0.83410616462034504</v>
      </c>
      <c r="Q631">
        <v>0.97862644303763402</v>
      </c>
      <c r="R631" s="106">
        <v>0.18893384943488001</v>
      </c>
      <c r="S631" s="106">
        <v>3.9482914864464704E-3</v>
      </c>
      <c r="T631">
        <v>-0.450664597996146</v>
      </c>
      <c r="U631">
        <v>0.450664597996146</v>
      </c>
      <c r="V631">
        <v>0.122968886685053</v>
      </c>
      <c r="W631">
        <v>-2.37</v>
      </c>
      <c r="X631">
        <v>3.33</v>
      </c>
      <c r="Y631">
        <v>246905</v>
      </c>
      <c r="Z631">
        <v>11757</v>
      </c>
      <c r="AA631">
        <v>0.52</v>
      </c>
      <c r="AB631">
        <v>21</v>
      </c>
      <c r="AC631">
        <v>10</v>
      </c>
      <c r="AD631">
        <v>11</v>
      </c>
      <c r="AE631">
        <v>47.62</v>
      </c>
      <c r="AF631">
        <v>11</v>
      </c>
      <c r="AG631">
        <v>8</v>
      </c>
      <c r="AH631">
        <v>7</v>
      </c>
      <c r="AI631">
        <v>6</v>
      </c>
    </row>
    <row r="632" spans="1:35" x14ac:dyDescent="0.2">
      <c r="A632" s="102">
        <v>2125</v>
      </c>
      <c r="B632">
        <v>3397</v>
      </c>
      <c r="C632" t="s">
        <v>629</v>
      </c>
      <c r="D632" t="s">
        <v>1235</v>
      </c>
      <c r="E632">
        <v>2178</v>
      </c>
      <c r="F632">
        <v>2174</v>
      </c>
      <c r="G632">
        <v>500</v>
      </c>
      <c r="H632" t="s">
        <v>1210</v>
      </c>
      <c r="I632">
        <v>7735</v>
      </c>
      <c r="J632" t="s">
        <v>1613</v>
      </c>
      <c r="K632" t="s">
        <v>1215</v>
      </c>
      <c r="L632">
        <v>5500</v>
      </c>
      <c r="M632">
        <v>5470</v>
      </c>
      <c r="N632">
        <v>200</v>
      </c>
      <c r="O632" t="s">
        <v>1213</v>
      </c>
      <c r="P632">
        <v>0.70638945701209199</v>
      </c>
      <c r="Q632">
        <v>0.82622991929330103</v>
      </c>
      <c r="R632">
        <v>0.38711568835729498</v>
      </c>
      <c r="S632">
        <v>1.08248100613895E-2</v>
      </c>
      <c r="T632">
        <v>0.41776803637184601</v>
      </c>
      <c r="U632">
        <v>0.41776803637184601</v>
      </c>
      <c r="V632">
        <v>0.51456115125393498</v>
      </c>
      <c r="W632">
        <v>3.47</v>
      </c>
      <c r="X632">
        <v>0.64</v>
      </c>
      <c r="Y632">
        <v>246783</v>
      </c>
      <c r="Z632">
        <v>14517</v>
      </c>
      <c r="AA632">
        <v>0.9</v>
      </c>
      <c r="AB632">
        <v>17</v>
      </c>
      <c r="AC632">
        <v>11</v>
      </c>
      <c r="AD632">
        <v>6</v>
      </c>
      <c r="AE632">
        <v>64.709999999999994</v>
      </c>
      <c r="AF632">
        <v>8</v>
      </c>
      <c r="AG632">
        <v>9</v>
      </c>
      <c r="AH632">
        <v>6</v>
      </c>
      <c r="AI632">
        <v>2</v>
      </c>
    </row>
    <row r="633" spans="1:35" x14ac:dyDescent="0.2">
      <c r="A633" s="102">
        <v>1206</v>
      </c>
      <c r="B633">
        <v>3291</v>
      </c>
      <c r="C633" t="s">
        <v>56</v>
      </c>
      <c r="D633" t="s">
        <v>1231</v>
      </c>
      <c r="E633">
        <v>1476</v>
      </c>
      <c r="F633">
        <v>1459</v>
      </c>
      <c r="G633">
        <v>700</v>
      </c>
      <c r="H633" t="s">
        <v>1213</v>
      </c>
      <c r="I633">
        <v>8086</v>
      </c>
      <c r="J633" t="s">
        <v>1487</v>
      </c>
      <c r="K633" t="s">
        <v>1219</v>
      </c>
      <c r="L633">
        <v>1160</v>
      </c>
      <c r="M633">
        <v>1150</v>
      </c>
      <c r="N633">
        <v>900</v>
      </c>
      <c r="O633" t="s">
        <v>1210</v>
      </c>
      <c r="P633">
        <v>0.83344742929775595</v>
      </c>
      <c r="Q633">
        <v>0.87485751518088195</v>
      </c>
      <c r="R633" s="106">
        <v>0.322632718281954</v>
      </c>
      <c r="S633">
        <v>3.0032075415758002E-3</v>
      </c>
      <c r="T633">
        <v>-2.89142632575494</v>
      </c>
      <c r="U633">
        <v>2.89142632575494</v>
      </c>
      <c r="V633">
        <v>2.9500757100255499</v>
      </c>
      <c r="W633">
        <v>-14.71</v>
      </c>
      <c r="X633">
        <v>1.34</v>
      </c>
      <c r="Y633">
        <v>246474</v>
      </c>
      <c r="Z633">
        <v>17605</v>
      </c>
      <c r="AA633">
        <v>0.92</v>
      </c>
      <c r="AB633">
        <v>14</v>
      </c>
      <c r="AC633">
        <v>10</v>
      </c>
      <c r="AD633">
        <v>4</v>
      </c>
      <c r="AE633">
        <v>71.430000000000007</v>
      </c>
      <c r="AF633">
        <v>11</v>
      </c>
      <c r="AG633">
        <v>6</v>
      </c>
      <c r="AH633">
        <v>3</v>
      </c>
      <c r="AI633">
        <v>5</v>
      </c>
    </row>
    <row r="634" spans="1:35" x14ac:dyDescent="0.2">
      <c r="A634" s="102">
        <v>549</v>
      </c>
      <c r="B634">
        <v>6361</v>
      </c>
      <c r="C634" t="s">
        <v>730</v>
      </c>
      <c r="D634" t="s">
        <v>1222</v>
      </c>
      <c r="E634">
        <v>2606</v>
      </c>
      <c r="F634">
        <v>2571</v>
      </c>
      <c r="G634">
        <v>400</v>
      </c>
      <c r="H634" t="s">
        <v>1213</v>
      </c>
      <c r="I634">
        <v>8316</v>
      </c>
      <c r="J634" t="s">
        <v>1423</v>
      </c>
      <c r="K634" t="s">
        <v>1265</v>
      </c>
      <c r="L634">
        <v>3462</v>
      </c>
      <c r="M634">
        <v>3484</v>
      </c>
      <c r="N634">
        <v>300</v>
      </c>
      <c r="O634" t="s">
        <v>1210</v>
      </c>
      <c r="P634">
        <v>0.91001397576967202</v>
      </c>
      <c r="Q634">
        <v>0.90867115038554602</v>
      </c>
      <c r="R634">
        <v>1.40555305793202E-2</v>
      </c>
      <c r="S634" s="106">
        <v>1.26247917312959E-2</v>
      </c>
      <c r="T634">
        <v>-2.5232821821533902</v>
      </c>
      <c r="U634">
        <v>2.5232821821533902</v>
      </c>
      <c r="V634">
        <v>1.8562662344533001</v>
      </c>
      <c r="W634">
        <v>-11.37</v>
      </c>
      <c r="X634">
        <v>1.61</v>
      </c>
      <c r="Y634">
        <v>246322</v>
      </c>
      <c r="Z634">
        <v>27369</v>
      </c>
      <c r="AA634">
        <v>1.59</v>
      </c>
      <c r="AB634">
        <v>9</v>
      </c>
      <c r="AC634">
        <v>7</v>
      </c>
      <c r="AD634">
        <v>2</v>
      </c>
      <c r="AE634">
        <v>77.78</v>
      </c>
      <c r="AF634">
        <v>10</v>
      </c>
      <c r="AG634">
        <v>5</v>
      </c>
      <c r="AH634">
        <v>2</v>
      </c>
      <c r="AI634">
        <v>2</v>
      </c>
    </row>
    <row r="635" spans="1:35" x14ac:dyDescent="0.2">
      <c r="A635" s="102">
        <v>277</v>
      </c>
      <c r="B635">
        <v>6807</v>
      </c>
      <c r="C635" t="s">
        <v>235</v>
      </c>
      <c r="D635" t="s">
        <v>1215</v>
      </c>
      <c r="E635">
        <v>1750</v>
      </c>
      <c r="F635">
        <v>1733</v>
      </c>
      <c r="G635">
        <v>500</v>
      </c>
      <c r="H635" t="s">
        <v>1210</v>
      </c>
      <c r="I635">
        <v>9706</v>
      </c>
      <c r="J635" t="s">
        <v>1332</v>
      </c>
      <c r="K635" t="s">
        <v>1231</v>
      </c>
      <c r="L635">
        <v>4295</v>
      </c>
      <c r="M635">
        <v>4220</v>
      </c>
      <c r="N635">
        <v>200</v>
      </c>
      <c r="O635" t="s">
        <v>1213</v>
      </c>
      <c r="P635">
        <v>0.82655538539229401</v>
      </c>
      <c r="Q635">
        <v>0.92830210450328599</v>
      </c>
      <c r="R635" s="15">
        <v>0.39105989996782597</v>
      </c>
      <c r="S635">
        <v>2.4774470785691801E-3</v>
      </c>
      <c r="T635">
        <v>1.6876108628050499</v>
      </c>
      <c r="U635">
        <v>1.6876108628050499</v>
      </c>
      <c r="V635">
        <v>0.86559279817485402</v>
      </c>
      <c r="W635">
        <v>7.04</v>
      </c>
      <c r="X635">
        <v>2.67</v>
      </c>
      <c r="Y635">
        <v>246281</v>
      </c>
      <c r="Z635">
        <v>13682</v>
      </c>
      <c r="AA635">
        <v>0.84</v>
      </c>
      <c r="AB635">
        <v>18</v>
      </c>
      <c r="AC635">
        <v>11</v>
      </c>
      <c r="AD635">
        <v>7</v>
      </c>
      <c r="AE635">
        <v>61.11</v>
      </c>
      <c r="AF635">
        <v>10</v>
      </c>
      <c r="AG635">
        <v>9</v>
      </c>
      <c r="AH635">
        <v>5</v>
      </c>
      <c r="AI635">
        <v>4</v>
      </c>
    </row>
    <row r="636" spans="1:35" x14ac:dyDescent="0.2">
      <c r="A636" s="102">
        <v>1675</v>
      </c>
      <c r="B636">
        <v>4208</v>
      </c>
      <c r="C636" t="s">
        <v>1398</v>
      </c>
      <c r="D636" t="s">
        <v>1234</v>
      </c>
      <c r="E636">
        <v>1965</v>
      </c>
      <c r="F636">
        <v>1968</v>
      </c>
      <c r="G636">
        <v>500</v>
      </c>
      <c r="H636" t="s">
        <v>1210</v>
      </c>
      <c r="I636">
        <v>7186</v>
      </c>
      <c r="J636" t="s">
        <v>541</v>
      </c>
      <c r="K636" t="s">
        <v>1265</v>
      </c>
      <c r="L636">
        <v>370</v>
      </c>
      <c r="M636">
        <v>372</v>
      </c>
      <c r="N636">
        <v>2600</v>
      </c>
      <c r="O636" t="s">
        <v>1213</v>
      </c>
      <c r="P636">
        <v>0.91474082483810804</v>
      </c>
      <c r="Q636">
        <v>0.85029072842076003</v>
      </c>
      <c r="R636" s="106">
        <v>0.47256850870723999</v>
      </c>
      <c r="S636">
        <v>9.4476084673260602E-2</v>
      </c>
      <c r="T636">
        <v>0.26252927179068403</v>
      </c>
      <c r="U636">
        <v>0.26252927179068403</v>
      </c>
      <c r="V636">
        <v>0.26881790558493401</v>
      </c>
      <c r="W636">
        <v>0.49</v>
      </c>
      <c r="X636">
        <v>1.71</v>
      </c>
      <c r="Y636">
        <v>245855</v>
      </c>
      <c r="Z636">
        <v>13659</v>
      </c>
      <c r="AA636">
        <v>0.7</v>
      </c>
      <c r="AB636">
        <v>18</v>
      </c>
      <c r="AC636">
        <v>12</v>
      </c>
      <c r="AD636">
        <v>6</v>
      </c>
      <c r="AE636">
        <v>66.67</v>
      </c>
      <c r="AF636">
        <v>10</v>
      </c>
      <c r="AG636">
        <v>9</v>
      </c>
      <c r="AH636">
        <v>5</v>
      </c>
      <c r="AI636">
        <v>4</v>
      </c>
    </row>
    <row r="637" spans="1:35" x14ac:dyDescent="0.2">
      <c r="A637" s="102">
        <v>1411</v>
      </c>
      <c r="B637">
        <v>3865</v>
      </c>
      <c r="C637" t="s">
        <v>1160</v>
      </c>
      <c r="D637" t="s">
        <v>1421</v>
      </c>
      <c r="E637">
        <v>439</v>
      </c>
      <c r="F637">
        <v>439</v>
      </c>
      <c r="G637">
        <v>2000</v>
      </c>
      <c r="H637" t="s">
        <v>1210</v>
      </c>
      <c r="I637">
        <v>7327</v>
      </c>
      <c r="J637" t="s">
        <v>1452</v>
      </c>
      <c r="K637" t="s">
        <v>1265</v>
      </c>
      <c r="L637">
        <v>2258</v>
      </c>
      <c r="M637">
        <v>2240</v>
      </c>
      <c r="N637">
        <v>400</v>
      </c>
      <c r="O637" t="s">
        <v>1213</v>
      </c>
      <c r="P637">
        <v>0.97993772368000698</v>
      </c>
      <c r="Q637">
        <v>0.86463800737863905</v>
      </c>
      <c r="R637">
        <v>4.5156990898028403E-2</v>
      </c>
      <c r="S637">
        <v>4.47564980586629E-2</v>
      </c>
      <c r="T637">
        <v>1.2532080815378599</v>
      </c>
      <c r="U637">
        <v>1.2532080815378599</v>
      </c>
      <c r="V637">
        <v>0.66059915514456802</v>
      </c>
      <c r="W637">
        <v>2.74</v>
      </c>
      <c r="X637">
        <v>2.0099999999999998</v>
      </c>
      <c r="Y637">
        <v>245759</v>
      </c>
      <c r="Z637">
        <v>40960</v>
      </c>
      <c r="AA637">
        <v>2.2200000000000002</v>
      </c>
      <c r="AB637">
        <v>6</v>
      </c>
      <c r="AC637">
        <v>6</v>
      </c>
      <c r="AD637">
        <v>0</v>
      </c>
      <c r="AE637">
        <v>100</v>
      </c>
      <c r="AF637">
        <v>14</v>
      </c>
      <c r="AG637">
        <v>3</v>
      </c>
      <c r="AH637">
        <v>0</v>
      </c>
      <c r="AI637">
        <v>3</v>
      </c>
    </row>
    <row r="638" spans="1:35" x14ac:dyDescent="0.2">
      <c r="A638" s="102">
        <v>522</v>
      </c>
      <c r="B638">
        <v>6301</v>
      </c>
      <c r="C638" t="s">
        <v>53</v>
      </c>
      <c r="D638" t="s">
        <v>1222</v>
      </c>
      <c r="E638">
        <v>2178</v>
      </c>
      <c r="F638">
        <v>2182.5</v>
      </c>
      <c r="G638">
        <v>500</v>
      </c>
      <c r="H638" t="s">
        <v>1210</v>
      </c>
      <c r="I638">
        <v>7762</v>
      </c>
      <c r="J638" t="s">
        <v>1412</v>
      </c>
      <c r="K638" t="s">
        <v>1219</v>
      </c>
      <c r="L638">
        <v>430</v>
      </c>
      <c r="M638">
        <v>427</v>
      </c>
      <c r="N638">
        <v>2600</v>
      </c>
      <c r="O638" t="s">
        <v>1213</v>
      </c>
      <c r="P638">
        <v>0.96265603642916098</v>
      </c>
      <c r="Q638">
        <v>0.90998569649689198</v>
      </c>
      <c r="R638">
        <v>0.49496762785455001</v>
      </c>
      <c r="S638" s="15">
        <v>1.1653728108223199E-3</v>
      </c>
      <c r="T638">
        <v>3.4828988054639498</v>
      </c>
      <c r="U638">
        <v>3.4828988054639498</v>
      </c>
      <c r="V638">
        <v>2.9578864128649398</v>
      </c>
      <c r="W638">
        <v>12.23</v>
      </c>
      <c r="X638">
        <v>1.74</v>
      </c>
      <c r="Y638">
        <v>245007</v>
      </c>
      <c r="Z638">
        <v>12250</v>
      </c>
      <c r="AA638">
        <v>0.67</v>
      </c>
      <c r="AB638">
        <v>20</v>
      </c>
      <c r="AC638">
        <v>11</v>
      </c>
      <c r="AD638">
        <v>9</v>
      </c>
      <c r="AE638">
        <v>55</v>
      </c>
      <c r="AF638">
        <v>14</v>
      </c>
      <c r="AG638">
        <v>7</v>
      </c>
      <c r="AH638">
        <v>1</v>
      </c>
      <c r="AI638">
        <v>12</v>
      </c>
    </row>
    <row r="639" spans="1:35" x14ac:dyDescent="0.2">
      <c r="A639" s="102">
        <v>946</v>
      </c>
      <c r="B639">
        <v>1951</v>
      </c>
      <c r="C639" t="s">
        <v>1611</v>
      </c>
      <c r="D639" t="s">
        <v>1220</v>
      </c>
      <c r="E639">
        <v>2362</v>
      </c>
      <c r="F639">
        <v>2359</v>
      </c>
      <c r="G639">
        <v>400</v>
      </c>
      <c r="H639" t="s">
        <v>1210</v>
      </c>
      <c r="I639">
        <v>7327</v>
      </c>
      <c r="J639" t="s">
        <v>1452</v>
      </c>
      <c r="K639" t="s">
        <v>1265</v>
      </c>
      <c r="L639">
        <v>2258</v>
      </c>
      <c r="M639">
        <v>2240</v>
      </c>
      <c r="N639">
        <v>400</v>
      </c>
      <c r="O639" t="s">
        <v>1213</v>
      </c>
      <c r="P639">
        <v>0.87506440109268002</v>
      </c>
      <c r="Q639">
        <v>0.88871942720441799</v>
      </c>
      <c r="R639">
        <v>0.15845885394866299</v>
      </c>
      <c r="S639">
        <v>4.40041649021587E-2</v>
      </c>
      <c r="T639">
        <v>2.0033481793758798</v>
      </c>
      <c r="U639">
        <v>2.0033481793758798</v>
      </c>
      <c r="V639">
        <v>1.97201149055989</v>
      </c>
      <c r="W639">
        <v>7.66</v>
      </c>
      <c r="X639">
        <v>5.04</v>
      </c>
      <c r="Y639">
        <v>244578</v>
      </c>
      <c r="Z639">
        <v>24458</v>
      </c>
      <c r="AA639">
        <v>1.31</v>
      </c>
      <c r="AB639">
        <v>10</v>
      </c>
      <c r="AC639">
        <v>8</v>
      </c>
      <c r="AD639">
        <v>2</v>
      </c>
      <c r="AE639">
        <v>80</v>
      </c>
      <c r="AF639">
        <v>10</v>
      </c>
      <c r="AG639">
        <v>6</v>
      </c>
      <c r="AH639">
        <v>1</v>
      </c>
      <c r="AI639">
        <v>3</v>
      </c>
    </row>
    <row r="640" spans="1:35" x14ac:dyDescent="0.2">
      <c r="A640" s="102">
        <v>1499</v>
      </c>
      <c r="B640">
        <v>6371</v>
      </c>
      <c r="C640" t="s">
        <v>1368</v>
      </c>
      <c r="D640" t="s">
        <v>1222</v>
      </c>
      <c r="E640">
        <v>2995</v>
      </c>
      <c r="F640">
        <v>2943</v>
      </c>
      <c r="G640">
        <v>300</v>
      </c>
      <c r="H640" t="s">
        <v>1213</v>
      </c>
      <c r="I640">
        <v>8385</v>
      </c>
      <c r="J640" t="s">
        <v>865</v>
      </c>
      <c r="K640" t="s">
        <v>1265</v>
      </c>
      <c r="L640">
        <v>485</v>
      </c>
      <c r="M640">
        <v>488</v>
      </c>
      <c r="N640">
        <v>1800</v>
      </c>
      <c r="O640" t="s">
        <v>1210</v>
      </c>
      <c r="P640">
        <v>0.94398133943490503</v>
      </c>
      <c r="Q640">
        <v>0.85902078285238503</v>
      </c>
      <c r="R640" s="15">
        <v>0.25636984461858803</v>
      </c>
      <c r="S640">
        <v>3.1084681017517601E-2</v>
      </c>
      <c r="T640">
        <v>-1.2246565244540899</v>
      </c>
      <c r="U640">
        <v>1.2246565244540899</v>
      </c>
      <c r="V640">
        <v>0.76392849529700402</v>
      </c>
      <c r="W640">
        <v>-3.96</v>
      </c>
      <c r="X640">
        <v>0.51</v>
      </c>
      <c r="Y640">
        <v>244179</v>
      </c>
      <c r="Z640">
        <v>14363</v>
      </c>
      <c r="AA640">
        <v>0.73</v>
      </c>
      <c r="AB640">
        <v>17</v>
      </c>
      <c r="AC640">
        <v>11</v>
      </c>
      <c r="AD640">
        <v>6</v>
      </c>
      <c r="AE640">
        <v>64.709999999999994</v>
      </c>
      <c r="AF640">
        <v>11</v>
      </c>
      <c r="AG640">
        <v>7</v>
      </c>
      <c r="AH640">
        <v>3</v>
      </c>
      <c r="AI640">
        <v>7</v>
      </c>
    </row>
    <row r="641" spans="1:35" x14ac:dyDescent="0.2">
      <c r="A641" s="102">
        <v>2185</v>
      </c>
      <c r="B641">
        <v>2220</v>
      </c>
      <c r="C641" t="s">
        <v>1514</v>
      </c>
      <c r="D641" t="s">
        <v>1237</v>
      </c>
      <c r="E641">
        <v>4500</v>
      </c>
      <c r="F641">
        <v>4375</v>
      </c>
      <c r="G641">
        <v>200</v>
      </c>
      <c r="H641" t="s">
        <v>1210</v>
      </c>
      <c r="I641">
        <v>7459</v>
      </c>
      <c r="J641" t="s">
        <v>776</v>
      </c>
      <c r="K641" t="s">
        <v>1217</v>
      </c>
      <c r="L641">
        <v>1983</v>
      </c>
      <c r="M641">
        <v>1972</v>
      </c>
      <c r="N641">
        <v>400</v>
      </c>
      <c r="O641" t="s">
        <v>1213</v>
      </c>
      <c r="P641">
        <v>0.92380205452929398</v>
      </c>
      <c r="Q641">
        <v>0.823169931922628</v>
      </c>
      <c r="R641">
        <v>5.4724895533649301E-2</v>
      </c>
      <c r="S641">
        <v>2.3482104578655301E-3</v>
      </c>
      <c r="T641">
        <v>2.3642693529463901</v>
      </c>
      <c r="U641">
        <v>2.3642693529463901</v>
      </c>
      <c r="V641">
        <v>2.7852604581116802</v>
      </c>
      <c r="W641">
        <v>6.03</v>
      </c>
      <c r="X641">
        <v>9.85</v>
      </c>
      <c r="Y641">
        <v>243928</v>
      </c>
      <c r="Z641">
        <v>20327</v>
      </c>
      <c r="AA641">
        <v>1.25</v>
      </c>
      <c r="AB641">
        <v>12</v>
      </c>
      <c r="AC641">
        <v>10</v>
      </c>
      <c r="AD641">
        <v>2</v>
      </c>
      <c r="AE641">
        <v>83.33</v>
      </c>
      <c r="AF641">
        <v>13</v>
      </c>
      <c r="AG641">
        <v>6</v>
      </c>
      <c r="AH641">
        <v>0</v>
      </c>
      <c r="AI641">
        <v>6</v>
      </c>
    </row>
    <row r="642" spans="1:35" x14ac:dyDescent="0.2">
      <c r="A642" s="102">
        <v>49</v>
      </c>
      <c r="B642">
        <v>6457</v>
      </c>
      <c r="C642" t="s">
        <v>1526</v>
      </c>
      <c r="D642" t="s">
        <v>1222</v>
      </c>
      <c r="E642">
        <v>2901</v>
      </c>
      <c r="F642">
        <v>2874</v>
      </c>
      <c r="G642">
        <v>300</v>
      </c>
      <c r="H642" t="s">
        <v>1213</v>
      </c>
      <c r="I642">
        <v>8593</v>
      </c>
      <c r="J642" t="s">
        <v>221</v>
      </c>
      <c r="K642" t="s">
        <v>1216</v>
      </c>
      <c r="L642">
        <v>619</v>
      </c>
      <c r="M642">
        <v>617</v>
      </c>
      <c r="N642">
        <v>1400</v>
      </c>
      <c r="O642" t="s">
        <v>1210</v>
      </c>
      <c r="P642">
        <v>0.76031245086747101</v>
      </c>
      <c r="Q642">
        <v>0.95689712153406203</v>
      </c>
      <c r="R642" s="15">
        <v>0.36864022047199602</v>
      </c>
      <c r="S642" s="106">
        <v>1.5475529039310301E-3</v>
      </c>
      <c r="T642">
        <v>-0.29770119667480799</v>
      </c>
      <c r="U642">
        <v>0.29770119667480799</v>
      </c>
      <c r="V642">
        <v>0.447497106131096</v>
      </c>
      <c r="W642">
        <v>-0.68</v>
      </c>
      <c r="X642">
        <v>0.19</v>
      </c>
      <c r="Y642">
        <v>243416</v>
      </c>
      <c r="Z642">
        <v>13523</v>
      </c>
      <c r="AA642">
        <v>0.79</v>
      </c>
      <c r="AB642">
        <v>18</v>
      </c>
      <c r="AC642">
        <v>11</v>
      </c>
      <c r="AD642">
        <v>7</v>
      </c>
      <c r="AE642">
        <v>61.11</v>
      </c>
      <c r="AF642">
        <v>13</v>
      </c>
      <c r="AG642">
        <v>7</v>
      </c>
      <c r="AH642">
        <v>3</v>
      </c>
      <c r="AI642">
        <v>8</v>
      </c>
    </row>
    <row r="643" spans="1:35" x14ac:dyDescent="0.2">
      <c r="A643" s="102">
        <v>208</v>
      </c>
      <c r="B643">
        <v>3038</v>
      </c>
      <c r="C643" t="s">
        <v>1047</v>
      </c>
      <c r="D643" t="s">
        <v>1217</v>
      </c>
      <c r="E643">
        <v>4000</v>
      </c>
      <c r="F643">
        <v>3935</v>
      </c>
      <c r="G643">
        <v>200</v>
      </c>
      <c r="H643" t="s">
        <v>1210</v>
      </c>
      <c r="I643">
        <v>4739</v>
      </c>
      <c r="J643" t="s">
        <v>1262</v>
      </c>
      <c r="K643" t="s">
        <v>1212</v>
      </c>
      <c r="L643">
        <v>3050</v>
      </c>
      <c r="M643">
        <v>2994</v>
      </c>
      <c r="N643">
        <v>300</v>
      </c>
      <c r="O643" t="s">
        <v>1213</v>
      </c>
      <c r="P643">
        <v>0.93535936373749795</v>
      </c>
      <c r="Q643">
        <v>0.93471844847531804</v>
      </c>
      <c r="R643" s="15">
        <v>8.0854460456982E-4</v>
      </c>
      <c r="S643" s="15">
        <v>1.79012950889252E-3</v>
      </c>
      <c r="T643">
        <v>1.0557644259419601</v>
      </c>
      <c r="U643">
        <v>1.0557644259419601</v>
      </c>
      <c r="V643">
        <v>1.24135528131433</v>
      </c>
      <c r="W643">
        <v>7.11</v>
      </c>
      <c r="X643">
        <v>14.13</v>
      </c>
      <c r="Y643">
        <v>243062</v>
      </c>
      <c r="Z643">
        <v>12153</v>
      </c>
      <c r="AA643">
        <v>0.6</v>
      </c>
      <c r="AB643">
        <v>20</v>
      </c>
      <c r="AC643">
        <v>12</v>
      </c>
      <c r="AD643">
        <v>8</v>
      </c>
      <c r="AE643">
        <v>60</v>
      </c>
      <c r="AF643">
        <v>12</v>
      </c>
      <c r="AG643">
        <v>8</v>
      </c>
      <c r="AH643">
        <v>6</v>
      </c>
      <c r="AI643">
        <v>6</v>
      </c>
    </row>
    <row r="644" spans="1:35" x14ac:dyDescent="0.2">
      <c r="A644" s="102">
        <v>1584</v>
      </c>
      <c r="B644">
        <v>1414</v>
      </c>
      <c r="C644" t="s">
        <v>1385</v>
      </c>
      <c r="D644" t="s">
        <v>1220</v>
      </c>
      <c r="E644">
        <v>3930</v>
      </c>
      <c r="F644">
        <v>3940</v>
      </c>
      <c r="G644">
        <v>200</v>
      </c>
      <c r="H644" t="s">
        <v>1213</v>
      </c>
      <c r="I644">
        <v>2127</v>
      </c>
      <c r="J644" t="s">
        <v>1387</v>
      </c>
      <c r="K644" t="s">
        <v>1224</v>
      </c>
      <c r="L644">
        <v>3240</v>
      </c>
      <c r="M644">
        <v>3280</v>
      </c>
      <c r="N644">
        <v>200</v>
      </c>
      <c r="O644" t="s">
        <v>1210</v>
      </c>
      <c r="P644">
        <v>0.65271044974384396</v>
      </c>
      <c r="Q644">
        <v>0.85395384563064103</v>
      </c>
      <c r="R644">
        <v>0.18512267271466101</v>
      </c>
      <c r="S644">
        <v>7.8266692741664007E-2</v>
      </c>
      <c r="T644">
        <v>-0.122295021304761</v>
      </c>
      <c r="U644">
        <v>0.122295021304761</v>
      </c>
      <c r="V644">
        <v>0.19185763549069701</v>
      </c>
      <c r="W644">
        <v>-0.52</v>
      </c>
      <c r="X644">
        <v>16.75</v>
      </c>
      <c r="Y644">
        <v>243058</v>
      </c>
      <c r="Z644">
        <v>16204</v>
      </c>
      <c r="AA644">
        <v>1.0900000000000001</v>
      </c>
      <c r="AB644">
        <v>15</v>
      </c>
      <c r="AC644">
        <v>9</v>
      </c>
      <c r="AD644">
        <v>6</v>
      </c>
      <c r="AE644">
        <v>60</v>
      </c>
      <c r="AF644">
        <v>9</v>
      </c>
      <c r="AG644">
        <v>7</v>
      </c>
      <c r="AH644">
        <v>4</v>
      </c>
      <c r="AI644">
        <v>4</v>
      </c>
    </row>
    <row r="645" spans="1:35" x14ac:dyDescent="0.2">
      <c r="A645" s="102">
        <v>1872</v>
      </c>
      <c r="B645">
        <v>4208</v>
      </c>
      <c r="C645" t="s">
        <v>1398</v>
      </c>
      <c r="D645" t="s">
        <v>1234</v>
      </c>
      <c r="E645">
        <v>1965</v>
      </c>
      <c r="F645">
        <v>1968</v>
      </c>
      <c r="G645">
        <v>500</v>
      </c>
      <c r="H645" t="s">
        <v>1213</v>
      </c>
      <c r="I645">
        <v>8411</v>
      </c>
      <c r="J645" t="s">
        <v>1331</v>
      </c>
      <c r="K645" t="s">
        <v>1265</v>
      </c>
      <c r="L645">
        <v>147.6</v>
      </c>
      <c r="M645">
        <v>147.6</v>
      </c>
      <c r="N645">
        <v>6700</v>
      </c>
      <c r="O645" t="s">
        <v>1210</v>
      </c>
      <c r="P645">
        <v>0.94630050502954699</v>
      </c>
      <c r="Q645">
        <v>0.84113397575763105</v>
      </c>
      <c r="R645" s="106">
        <v>3.3736796303735897E-2</v>
      </c>
      <c r="S645">
        <v>9.5626618091589496E-2</v>
      </c>
      <c r="T645">
        <v>-2.00241335432389</v>
      </c>
      <c r="U645">
        <v>2.00241335432389</v>
      </c>
      <c r="V645">
        <v>1.8107829978168799</v>
      </c>
      <c r="W645">
        <v>-4.2699999999999996</v>
      </c>
      <c r="X645">
        <v>0.5</v>
      </c>
      <c r="Y645">
        <v>242961</v>
      </c>
      <c r="Z645">
        <v>16197</v>
      </c>
      <c r="AA645">
        <v>0.8</v>
      </c>
      <c r="AB645">
        <v>15</v>
      </c>
      <c r="AC645">
        <v>11</v>
      </c>
      <c r="AD645">
        <v>4</v>
      </c>
      <c r="AE645">
        <v>73.33</v>
      </c>
      <c r="AF645">
        <v>14</v>
      </c>
      <c r="AG645">
        <v>4</v>
      </c>
      <c r="AH645">
        <v>0</v>
      </c>
      <c r="AI645">
        <v>11</v>
      </c>
    </row>
    <row r="646" spans="1:35" x14ac:dyDescent="0.2">
      <c r="A646" s="102">
        <v>2176</v>
      </c>
      <c r="B646">
        <v>4005</v>
      </c>
      <c r="C646" t="s">
        <v>1445</v>
      </c>
      <c r="D646" t="s">
        <v>1234</v>
      </c>
      <c r="E646">
        <v>398</v>
      </c>
      <c r="F646">
        <v>393</v>
      </c>
      <c r="G646">
        <v>2800</v>
      </c>
      <c r="H646" t="s">
        <v>1210</v>
      </c>
      <c r="I646">
        <v>6269</v>
      </c>
      <c r="J646" t="s">
        <v>1602</v>
      </c>
      <c r="K646" t="s">
        <v>1222</v>
      </c>
      <c r="L646">
        <v>1761</v>
      </c>
      <c r="M646">
        <v>1807</v>
      </c>
      <c r="N646">
        <v>600</v>
      </c>
      <c r="O646" t="s">
        <v>1213</v>
      </c>
      <c r="P646">
        <v>0.85643299807422002</v>
      </c>
      <c r="Q646">
        <v>0.82383336948841901</v>
      </c>
      <c r="R646">
        <v>0.162182552285288</v>
      </c>
      <c r="S646" s="15">
        <v>3.3067584796569799E-3</v>
      </c>
      <c r="T646">
        <v>1.49851413866418</v>
      </c>
      <c r="U646">
        <v>1.49851413866418</v>
      </c>
      <c r="V646">
        <v>2.0661277436730399</v>
      </c>
      <c r="W646">
        <v>9.61</v>
      </c>
      <c r="X646">
        <v>1.49</v>
      </c>
      <c r="Y646">
        <v>242804</v>
      </c>
      <c r="Z646">
        <v>12140</v>
      </c>
      <c r="AA646">
        <v>0.71</v>
      </c>
      <c r="AB646">
        <v>20</v>
      </c>
      <c r="AC646">
        <v>10</v>
      </c>
      <c r="AD646">
        <v>10</v>
      </c>
      <c r="AE646">
        <v>50</v>
      </c>
      <c r="AF646">
        <v>11</v>
      </c>
      <c r="AG646">
        <v>9</v>
      </c>
      <c r="AH646">
        <v>5</v>
      </c>
      <c r="AI646">
        <v>6</v>
      </c>
    </row>
    <row r="647" spans="1:35" x14ac:dyDescent="0.2">
      <c r="A647" s="102">
        <v>225</v>
      </c>
      <c r="B647">
        <v>7729</v>
      </c>
      <c r="C647" t="s">
        <v>542</v>
      </c>
      <c r="D647" t="s">
        <v>1219</v>
      </c>
      <c r="E647">
        <v>3420</v>
      </c>
      <c r="F647">
        <v>3380</v>
      </c>
      <c r="G647">
        <v>300</v>
      </c>
      <c r="H647" t="s">
        <v>1213</v>
      </c>
      <c r="I647">
        <v>8593</v>
      </c>
      <c r="J647" t="s">
        <v>221</v>
      </c>
      <c r="K647" t="s">
        <v>1216</v>
      </c>
      <c r="L647">
        <v>619</v>
      </c>
      <c r="M647">
        <v>617</v>
      </c>
      <c r="N647">
        <v>1600</v>
      </c>
      <c r="O647" t="s">
        <v>1210</v>
      </c>
      <c r="P647">
        <v>0.73957423683729095</v>
      </c>
      <c r="Q647">
        <v>0.93265080666170197</v>
      </c>
      <c r="R647">
        <v>0.210890678883426</v>
      </c>
      <c r="S647">
        <v>4.3501103843685301E-2</v>
      </c>
      <c r="T647">
        <v>-1.00201352403544</v>
      </c>
      <c r="U647">
        <v>1.00201352403544</v>
      </c>
      <c r="V647">
        <v>0.70716453032276405</v>
      </c>
      <c r="W647">
        <v>-4.91</v>
      </c>
      <c r="X647">
        <v>2.64</v>
      </c>
      <c r="Y647">
        <v>242595</v>
      </c>
      <c r="Z647">
        <v>12768</v>
      </c>
      <c r="AA647">
        <v>0.65</v>
      </c>
      <c r="AB647">
        <v>19</v>
      </c>
      <c r="AC647">
        <v>10</v>
      </c>
      <c r="AD647">
        <v>9</v>
      </c>
      <c r="AE647">
        <v>52.63</v>
      </c>
      <c r="AF647">
        <v>11</v>
      </c>
      <c r="AG647">
        <v>7</v>
      </c>
      <c r="AH647">
        <v>7</v>
      </c>
      <c r="AI647">
        <v>5</v>
      </c>
    </row>
    <row r="648" spans="1:35" x14ac:dyDescent="0.2">
      <c r="A648" s="102">
        <v>1439</v>
      </c>
      <c r="B648">
        <v>4203</v>
      </c>
      <c r="C648" t="s">
        <v>658</v>
      </c>
      <c r="D648" t="s">
        <v>1234</v>
      </c>
      <c r="E648">
        <v>3185</v>
      </c>
      <c r="F648">
        <v>3240</v>
      </c>
      <c r="G648">
        <v>300</v>
      </c>
      <c r="H648" t="s">
        <v>1213</v>
      </c>
      <c r="I648">
        <v>5110</v>
      </c>
      <c r="J648" t="s">
        <v>1072</v>
      </c>
      <c r="K648" t="s">
        <v>1336</v>
      </c>
      <c r="L648">
        <v>1127</v>
      </c>
      <c r="M648">
        <v>1123</v>
      </c>
      <c r="N648">
        <v>900</v>
      </c>
      <c r="O648" t="s">
        <v>1210</v>
      </c>
      <c r="P648">
        <v>0.69239164663045005</v>
      </c>
      <c r="Q648">
        <v>0.86267762263199899</v>
      </c>
      <c r="R648">
        <v>0.29643232793544799</v>
      </c>
      <c r="S648">
        <v>2.6395975437421899E-2</v>
      </c>
      <c r="T648">
        <v>-1.7116687772453101</v>
      </c>
      <c r="U648">
        <v>1.7116687772453101</v>
      </c>
      <c r="V648">
        <v>1.74698115729332</v>
      </c>
      <c r="W648">
        <v>-9.08</v>
      </c>
      <c r="X648">
        <v>3.98</v>
      </c>
      <c r="Y648">
        <v>242169</v>
      </c>
      <c r="Z648">
        <v>11532</v>
      </c>
      <c r="AA648">
        <v>0.63</v>
      </c>
      <c r="AB648">
        <v>21</v>
      </c>
      <c r="AC648">
        <v>13</v>
      </c>
      <c r="AD648">
        <v>8</v>
      </c>
      <c r="AE648">
        <v>61.9</v>
      </c>
      <c r="AF648">
        <v>15</v>
      </c>
      <c r="AG648">
        <v>8</v>
      </c>
      <c r="AH648">
        <v>3</v>
      </c>
      <c r="AI648">
        <v>10</v>
      </c>
    </row>
    <row r="649" spans="1:35" x14ac:dyDescent="0.2">
      <c r="A649" s="102">
        <v>2515</v>
      </c>
      <c r="B649">
        <v>4634</v>
      </c>
      <c r="C649" t="s">
        <v>63</v>
      </c>
      <c r="D649" t="s">
        <v>1234</v>
      </c>
      <c r="E649">
        <v>2138</v>
      </c>
      <c r="F649">
        <v>2101</v>
      </c>
      <c r="G649">
        <v>400</v>
      </c>
      <c r="H649" t="s">
        <v>1213</v>
      </c>
      <c r="I649">
        <v>9810</v>
      </c>
      <c r="J649" t="s">
        <v>1177</v>
      </c>
      <c r="K649" t="s">
        <v>1217</v>
      </c>
      <c r="L649">
        <v>4305</v>
      </c>
      <c r="M649">
        <v>4380</v>
      </c>
      <c r="N649">
        <v>200</v>
      </c>
      <c r="O649" t="s">
        <v>1210</v>
      </c>
      <c r="P649">
        <v>0.87045800147202101</v>
      </c>
      <c r="Q649">
        <v>0.80713092212341797</v>
      </c>
      <c r="R649" s="106">
        <v>0.22770791658689801</v>
      </c>
      <c r="S649" s="15">
        <v>5.3632974051422699E-2</v>
      </c>
      <c r="T649">
        <v>-2.1590736065268801</v>
      </c>
      <c r="U649">
        <v>2.1590736065268801</v>
      </c>
      <c r="V649">
        <v>0.907950370528673</v>
      </c>
      <c r="W649">
        <v>-8.23</v>
      </c>
      <c r="X649">
        <v>4.0599999999999996</v>
      </c>
      <c r="Y649">
        <v>242108</v>
      </c>
      <c r="Z649">
        <v>34587</v>
      </c>
      <c r="AA649">
        <v>2.06</v>
      </c>
      <c r="AB649">
        <v>7</v>
      </c>
      <c r="AC649">
        <v>6</v>
      </c>
      <c r="AD649">
        <v>1</v>
      </c>
      <c r="AE649">
        <v>85.71</v>
      </c>
      <c r="AF649">
        <v>9</v>
      </c>
      <c r="AG649">
        <v>5</v>
      </c>
      <c r="AH649">
        <v>0</v>
      </c>
      <c r="AI649">
        <v>2</v>
      </c>
    </row>
    <row r="650" spans="1:35" x14ac:dyDescent="0.2">
      <c r="A650" s="102">
        <v>4</v>
      </c>
      <c r="B650">
        <v>6952</v>
      </c>
      <c r="C650" t="s">
        <v>435</v>
      </c>
      <c r="D650" t="s">
        <v>1215</v>
      </c>
      <c r="E650">
        <v>1868</v>
      </c>
      <c r="F650">
        <v>1857</v>
      </c>
      <c r="G650">
        <v>500</v>
      </c>
      <c r="H650" t="s">
        <v>1210</v>
      </c>
      <c r="I650">
        <v>8604</v>
      </c>
      <c r="J650" t="s">
        <v>436</v>
      </c>
      <c r="K650" t="s">
        <v>1396</v>
      </c>
      <c r="L650">
        <v>488</v>
      </c>
      <c r="M650">
        <v>479.5</v>
      </c>
      <c r="N650">
        <v>1900</v>
      </c>
      <c r="O650" t="s">
        <v>1213</v>
      </c>
      <c r="P650">
        <v>0.69568537719229295</v>
      </c>
      <c r="Q650">
        <v>0.97680885449149701</v>
      </c>
      <c r="R650">
        <v>0.36086970574018001</v>
      </c>
      <c r="S650" s="106">
        <v>6.1357502958703999E-3</v>
      </c>
      <c r="T650">
        <v>0.53175181173938801</v>
      </c>
      <c r="U650">
        <v>0.53175181173938801</v>
      </c>
      <c r="V650">
        <v>5.1415357853390201E-2</v>
      </c>
      <c r="W650">
        <v>1.73</v>
      </c>
      <c r="X650">
        <v>1.88</v>
      </c>
      <c r="Y650">
        <v>241885</v>
      </c>
      <c r="Z650">
        <v>15118</v>
      </c>
      <c r="AA650">
        <v>0.77</v>
      </c>
      <c r="AB650">
        <v>16</v>
      </c>
      <c r="AC650">
        <v>10</v>
      </c>
      <c r="AD650">
        <v>6</v>
      </c>
      <c r="AE650">
        <v>62.5</v>
      </c>
      <c r="AF650">
        <v>13</v>
      </c>
      <c r="AG650">
        <v>5</v>
      </c>
      <c r="AH650">
        <v>2</v>
      </c>
      <c r="AI650">
        <v>9</v>
      </c>
    </row>
    <row r="651" spans="1:35" x14ac:dyDescent="0.2">
      <c r="A651" s="102">
        <v>197</v>
      </c>
      <c r="B651">
        <v>8233</v>
      </c>
      <c r="C651" t="s">
        <v>1253</v>
      </c>
      <c r="D651" t="s">
        <v>1235</v>
      </c>
      <c r="E651">
        <v>989</v>
      </c>
      <c r="F651">
        <v>1009</v>
      </c>
      <c r="G651">
        <v>1000</v>
      </c>
      <c r="H651" t="s">
        <v>1213</v>
      </c>
      <c r="I651">
        <v>8276</v>
      </c>
      <c r="J651" t="s">
        <v>841</v>
      </c>
      <c r="K651" t="s">
        <v>1235</v>
      </c>
      <c r="L651">
        <v>1695</v>
      </c>
      <c r="M651">
        <v>1675</v>
      </c>
      <c r="N651">
        <v>600</v>
      </c>
      <c r="O651" t="s">
        <v>1210</v>
      </c>
      <c r="P651">
        <v>0.94145430765470794</v>
      </c>
      <c r="Q651">
        <v>0.93545632194664297</v>
      </c>
      <c r="R651">
        <v>0.21618902543344701</v>
      </c>
      <c r="S651" s="15">
        <v>5.91756682809762E-3</v>
      </c>
      <c r="T651">
        <v>-0.59472868509745502</v>
      </c>
      <c r="U651">
        <v>0.59472868509745502</v>
      </c>
      <c r="V651">
        <v>1.87410196414115</v>
      </c>
      <c r="W651">
        <v>-1.18</v>
      </c>
      <c r="X651">
        <v>0.4</v>
      </c>
      <c r="Y651">
        <v>241695</v>
      </c>
      <c r="Z651">
        <v>12721</v>
      </c>
      <c r="AA651">
        <v>0.65</v>
      </c>
      <c r="AB651">
        <v>19</v>
      </c>
      <c r="AC651">
        <v>11</v>
      </c>
      <c r="AD651">
        <v>8</v>
      </c>
      <c r="AE651">
        <v>57.89</v>
      </c>
      <c r="AF651">
        <v>14</v>
      </c>
      <c r="AG651">
        <v>8</v>
      </c>
      <c r="AH651">
        <v>2</v>
      </c>
      <c r="AI651">
        <v>9</v>
      </c>
    </row>
    <row r="652" spans="1:35" x14ac:dyDescent="0.2">
      <c r="A652" s="102">
        <v>836</v>
      </c>
      <c r="B652">
        <v>4208</v>
      </c>
      <c r="C652" t="s">
        <v>1398</v>
      </c>
      <c r="D652" t="s">
        <v>1234</v>
      </c>
      <c r="E652">
        <v>1965</v>
      </c>
      <c r="F652">
        <v>1968</v>
      </c>
      <c r="G652">
        <v>500</v>
      </c>
      <c r="H652" t="s">
        <v>1213</v>
      </c>
      <c r="I652">
        <v>5463</v>
      </c>
      <c r="J652" t="s">
        <v>64</v>
      </c>
      <c r="K652" t="s">
        <v>1263</v>
      </c>
      <c r="L652">
        <v>2662</v>
      </c>
      <c r="M652">
        <v>2620</v>
      </c>
      <c r="N652">
        <v>400</v>
      </c>
      <c r="O652" t="s">
        <v>1210</v>
      </c>
      <c r="P652">
        <v>0.85629319666114601</v>
      </c>
      <c r="Q652">
        <v>0.89453757265915801</v>
      </c>
      <c r="R652">
        <v>0.29311478582873801</v>
      </c>
      <c r="S652" s="15">
        <v>2.6822274615640202E-3</v>
      </c>
      <c r="T652">
        <v>-5.1494365527579397E-2</v>
      </c>
      <c r="U652">
        <v>5.1494365527579397E-2</v>
      </c>
      <c r="V652">
        <v>0.17586666753087299</v>
      </c>
      <c r="W652">
        <v>-0.14000000000000001</v>
      </c>
      <c r="X652">
        <v>6.11</v>
      </c>
      <c r="Y652">
        <v>241528</v>
      </c>
      <c r="Z652">
        <v>12712</v>
      </c>
      <c r="AA652">
        <v>0.64</v>
      </c>
      <c r="AB652">
        <v>19</v>
      </c>
      <c r="AC652">
        <v>13</v>
      </c>
      <c r="AD652">
        <v>6</v>
      </c>
      <c r="AE652">
        <v>68.42</v>
      </c>
      <c r="AF652">
        <v>12</v>
      </c>
      <c r="AG652">
        <v>8</v>
      </c>
      <c r="AH652">
        <v>4</v>
      </c>
      <c r="AI652">
        <v>7</v>
      </c>
    </row>
    <row r="653" spans="1:35" x14ac:dyDescent="0.2">
      <c r="A653" s="102">
        <v>227</v>
      </c>
      <c r="B653">
        <v>1973</v>
      </c>
      <c r="C653" t="s">
        <v>1218</v>
      </c>
      <c r="D653" t="s">
        <v>1212</v>
      </c>
      <c r="E653">
        <v>3975</v>
      </c>
      <c r="F653">
        <v>3975</v>
      </c>
      <c r="G653">
        <v>200</v>
      </c>
      <c r="H653" t="s">
        <v>1210</v>
      </c>
      <c r="I653">
        <v>3046</v>
      </c>
      <c r="J653" t="s">
        <v>610</v>
      </c>
      <c r="K653" t="s">
        <v>1235</v>
      </c>
      <c r="L653">
        <v>6720</v>
      </c>
      <c r="M653">
        <v>6630</v>
      </c>
      <c r="N653">
        <v>100</v>
      </c>
      <c r="O653" t="s">
        <v>1213</v>
      </c>
      <c r="P653">
        <v>0.75896581477299097</v>
      </c>
      <c r="Q653">
        <v>0.93249169314462599</v>
      </c>
      <c r="R653" s="15">
        <v>0.20238484873069401</v>
      </c>
      <c r="S653" s="15">
        <v>9.2873433362070795E-4</v>
      </c>
      <c r="T653">
        <v>2.7862161612641798</v>
      </c>
      <c r="U653">
        <v>2.7862161612641798</v>
      </c>
      <c r="V653">
        <v>2.6243614933941202</v>
      </c>
      <c r="W653">
        <v>11.71</v>
      </c>
      <c r="X653">
        <v>19.91</v>
      </c>
      <c r="Y653">
        <v>241416</v>
      </c>
      <c r="Z653">
        <v>16094</v>
      </c>
      <c r="AA653">
        <v>0.74</v>
      </c>
      <c r="AB653">
        <v>15</v>
      </c>
      <c r="AC653">
        <v>8</v>
      </c>
      <c r="AD653">
        <v>7</v>
      </c>
      <c r="AE653">
        <v>53.33</v>
      </c>
      <c r="AF653">
        <v>11</v>
      </c>
      <c r="AG653">
        <v>8</v>
      </c>
      <c r="AH653">
        <v>3</v>
      </c>
      <c r="AI653">
        <v>4</v>
      </c>
    </row>
    <row r="654" spans="1:35" x14ac:dyDescent="0.2">
      <c r="A654" s="102">
        <v>1321</v>
      </c>
      <c r="B654">
        <v>3048</v>
      </c>
      <c r="C654" t="s">
        <v>1516</v>
      </c>
      <c r="D654" t="s">
        <v>1235</v>
      </c>
      <c r="E654">
        <v>952</v>
      </c>
      <c r="F654">
        <v>953</v>
      </c>
      <c r="G654">
        <v>900</v>
      </c>
      <c r="H654" t="s">
        <v>1213</v>
      </c>
      <c r="I654">
        <v>7458</v>
      </c>
      <c r="J654" t="s">
        <v>1623</v>
      </c>
      <c r="K654" t="s">
        <v>1217</v>
      </c>
      <c r="L654">
        <v>4355</v>
      </c>
      <c r="M654">
        <v>4410</v>
      </c>
      <c r="N654">
        <v>200</v>
      </c>
      <c r="O654" t="s">
        <v>1210</v>
      </c>
      <c r="P654">
        <v>0.89239775876579197</v>
      </c>
      <c r="Q654">
        <v>0.86927988628530695</v>
      </c>
      <c r="R654">
        <v>8.8523280347431899E-2</v>
      </c>
      <c r="S654">
        <v>6.8432274965915798E-3</v>
      </c>
      <c r="T654">
        <v>-1.45158676985534</v>
      </c>
      <c r="U654">
        <v>1.45158676985534</v>
      </c>
      <c r="V654">
        <v>0.87820210846136704</v>
      </c>
      <c r="W654">
        <v>-4.3</v>
      </c>
      <c r="X654">
        <v>2.76</v>
      </c>
      <c r="Y654">
        <v>240784</v>
      </c>
      <c r="Z654">
        <v>12673</v>
      </c>
      <c r="AA654">
        <v>0.76</v>
      </c>
      <c r="AB654">
        <v>19</v>
      </c>
      <c r="AC654">
        <v>12</v>
      </c>
      <c r="AD654">
        <v>7</v>
      </c>
      <c r="AE654">
        <v>63.16</v>
      </c>
      <c r="AF654">
        <v>12</v>
      </c>
      <c r="AG654">
        <v>9</v>
      </c>
      <c r="AH654">
        <v>2</v>
      </c>
      <c r="AI654">
        <v>8</v>
      </c>
    </row>
    <row r="655" spans="1:35" x14ac:dyDescent="0.2">
      <c r="A655" s="102">
        <v>2056</v>
      </c>
      <c r="B655">
        <v>2607</v>
      </c>
      <c r="C655" t="s">
        <v>1238</v>
      </c>
      <c r="D655" t="s">
        <v>1237</v>
      </c>
      <c r="E655">
        <v>2550</v>
      </c>
      <c r="F655">
        <v>2505</v>
      </c>
      <c r="G655">
        <v>400</v>
      </c>
      <c r="H655" t="s">
        <v>1210</v>
      </c>
      <c r="I655">
        <v>4004</v>
      </c>
      <c r="J655" t="s">
        <v>1399</v>
      </c>
      <c r="K655" t="s">
        <v>1234</v>
      </c>
      <c r="L655">
        <v>2320</v>
      </c>
      <c r="M655">
        <v>2332</v>
      </c>
      <c r="N655">
        <v>400</v>
      </c>
      <c r="O655" t="s">
        <v>1213</v>
      </c>
      <c r="P655">
        <v>0.869441348968509</v>
      </c>
      <c r="Q655">
        <v>0.83061571095561004</v>
      </c>
      <c r="R655" s="15">
        <v>0.31269680632325902</v>
      </c>
      <c r="S655">
        <v>7.5465485402381904E-2</v>
      </c>
      <c r="T655">
        <v>1.176118634849</v>
      </c>
      <c r="U655">
        <v>1.176118634849</v>
      </c>
      <c r="V655">
        <v>1.4971663600651299</v>
      </c>
      <c r="W655">
        <v>3.39</v>
      </c>
      <c r="X655">
        <v>6.91</v>
      </c>
      <c r="Y655">
        <v>240700</v>
      </c>
      <c r="Z655">
        <v>20058</v>
      </c>
      <c r="AA655">
        <v>0.89</v>
      </c>
      <c r="AB655">
        <v>12</v>
      </c>
      <c r="AC655">
        <v>7</v>
      </c>
      <c r="AD655">
        <v>5</v>
      </c>
      <c r="AE655">
        <v>58.33</v>
      </c>
      <c r="AF655">
        <v>10</v>
      </c>
      <c r="AG655">
        <v>6</v>
      </c>
      <c r="AH655">
        <v>4</v>
      </c>
      <c r="AI655">
        <v>2</v>
      </c>
    </row>
    <row r="656" spans="1:35" x14ac:dyDescent="0.2">
      <c r="A656" s="102">
        <v>665</v>
      </c>
      <c r="B656">
        <v>5929</v>
      </c>
      <c r="C656" t="s">
        <v>1639</v>
      </c>
      <c r="D656" t="s">
        <v>1404</v>
      </c>
      <c r="E656">
        <v>997</v>
      </c>
      <c r="F656">
        <v>992</v>
      </c>
      <c r="G656">
        <v>1100</v>
      </c>
      <c r="H656" t="s">
        <v>1213</v>
      </c>
      <c r="I656">
        <v>8411</v>
      </c>
      <c r="J656" t="s">
        <v>1331</v>
      </c>
      <c r="K656" t="s">
        <v>1265</v>
      </c>
      <c r="L656">
        <v>147.6</v>
      </c>
      <c r="M656">
        <v>147.6</v>
      </c>
      <c r="N656">
        <v>7400</v>
      </c>
      <c r="O656" t="s">
        <v>1210</v>
      </c>
      <c r="P656">
        <v>0.92354097484939102</v>
      </c>
      <c r="Q656">
        <v>0.90278005775347903</v>
      </c>
      <c r="R656" s="106">
        <v>0.308866063632177</v>
      </c>
      <c r="S656" s="106">
        <v>9.4869992255352501E-4</v>
      </c>
      <c r="T656">
        <v>-2.9854808678167202</v>
      </c>
      <c r="U656">
        <v>2.9854808678167202</v>
      </c>
      <c r="V656">
        <v>2.8976564828956999</v>
      </c>
      <c r="W656">
        <v>-8.31</v>
      </c>
      <c r="X656">
        <v>0.1</v>
      </c>
      <c r="Y656">
        <v>240491</v>
      </c>
      <c r="Z656">
        <v>16033</v>
      </c>
      <c r="AA656">
        <v>0.76</v>
      </c>
      <c r="AB656">
        <v>15</v>
      </c>
      <c r="AC656">
        <v>9</v>
      </c>
      <c r="AD656">
        <v>6</v>
      </c>
      <c r="AE656">
        <v>60</v>
      </c>
      <c r="AF656">
        <v>13</v>
      </c>
      <c r="AG656">
        <v>5</v>
      </c>
      <c r="AH656">
        <v>2</v>
      </c>
      <c r="AI656">
        <v>8</v>
      </c>
    </row>
    <row r="657" spans="1:35" x14ac:dyDescent="0.2">
      <c r="A657" s="102">
        <v>574</v>
      </c>
      <c r="B657">
        <v>4516</v>
      </c>
      <c r="C657" t="s">
        <v>1626</v>
      </c>
      <c r="D657" t="s">
        <v>1232</v>
      </c>
      <c r="E657">
        <v>7960</v>
      </c>
      <c r="F657">
        <v>7990</v>
      </c>
      <c r="G657">
        <v>100</v>
      </c>
      <c r="H657" t="s">
        <v>1213</v>
      </c>
      <c r="I657">
        <v>4536</v>
      </c>
      <c r="J657" t="s">
        <v>1488</v>
      </c>
      <c r="K657" t="s">
        <v>1232</v>
      </c>
      <c r="L657">
        <v>1782</v>
      </c>
      <c r="M657">
        <v>1732</v>
      </c>
      <c r="N657">
        <v>500</v>
      </c>
      <c r="O657" t="s">
        <v>1210</v>
      </c>
      <c r="P657">
        <v>0.86564843558106097</v>
      </c>
      <c r="Q657">
        <v>0.90736232967021602</v>
      </c>
      <c r="R657">
        <v>5.3825768768141803E-2</v>
      </c>
      <c r="S657">
        <v>7.8078607923976001E-2</v>
      </c>
      <c r="T657">
        <v>-0.36195179463077298</v>
      </c>
      <c r="U657">
        <v>0.36195179463077298</v>
      </c>
      <c r="V657">
        <v>1.7767412733628101</v>
      </c>
      <c r="W657">
        <v>-0.88</v>
      </c>
      <c r="X657">
        <v>8.39</v>
      </c>
      <c r="Y657">
        <v>240475</v>
      </c>
      <c r="Z657">
        <v>15030</v>
      </c>
      <c r="AA657">
        <v>0.98</v>
      </c>
      <c r="AB657">
        <v>16</v>
      </c>
      <c r="AC657">
        <v>10</v>
      </c>
      <c r="AD657">
        <v>6</v>
      </c>
      <c r="AE657">
        <v>62.5</v>
      </c>
      <c r="AF657">
        <v>10</v>
      </c>
      <c r="AG657">
        <v>8</v>
      </c>
      <c r="AH657">
        <v>4</v>
      </c>
      <c r="AI657">
        <v>4</v>
      </c>
    </row>
    <row r="658" spans="1:35" x14ac:dyDescent="0.2">
      <c r="A658" s="102">
        <v>1533</v>
      </c>
      <c r="B658">
        <v>1812</v>
      </c>
      <c r="C658" t="s">
        <v>1305</v>
      </c>
      <c r="D658" t="s">
        <v>1220</v>
      </c>
      <c r="E658">
        <v>1146</v>
      </c>
      <c r="F658">
        <v>1163</v>
      </c>
      <c r="G658">
        <v>900</v>
      </c>
      <c r="H658" t="s">
        <v>1213</v>
      </c>
      <c r="I658">
        <v>5703</v>
      </c>
      <c r="J658" t="s">
        <v>219</v>
      </c>
      <c r="K658" t="s">
        <v>1225</v>
      </c>
      <c r="L658">
        <v>189</v>
      </c>
      <c r="M658">
        <v>190</v>
      </c>
      <c r="N658">
        <v>5500</v>
      </c>
      <c r="O658" t="s">
        <v>1210</v>
      </c>
      <c r="P658">
        <v>0.77902095272648997</v>
      </c>
      <c r="Q658">
        <v>0.85748627582207704</v>
      </c>
      <c r="R658">
        <v>0.37660373499848598</v>
      </c>
      <c r="S658">
        <v>4.99105314974733E-2</v>
      </c>
      <c r="T658">
        <v>-1.19676183990277</v>
      </c>
      <c r="U658">
        <v>1.19676183990277</v>
      </c>
      <c r="V658">
        <v>1.70402004405212</v>
      </c>
      <c r="W658">
        <v>-4.57</v>
      </c>
      <c r="X658">
        <v>0.16</v>
      </c>
      <c r="Y658">
        <v>239892</v>
      </c>
      <c r="Z658">
        <v>12626</v>
      </c>
      <c r="AA658">
        <v>0.63</v>
      </c>
      <c r="AB658">
        <v>19</v>
      </c>
      <c r="AC658">
        <v>11</v>
      </c>
      <c r="AD658">
        <v>8</v>
      </c>
      <c r="AE658">
        <v>57.89</v>
      </c>
      <c r="AF658">
        <v>12</v>
      </c>
      <c r="AG658">
        <v>8</v>
      </c>
      <c r="AH658">
        <v>4</v>
      </c>
      <c r="AI658">
        <v>7</v>
      </c>
    </row>
    <row r="659" spans="1:35" x14ac:dyDescent="0.2">
      <c r="A659" s="102">
        <v>2282</v>
      </c>
      <c r="B659">
        <v>4919</v>
      </c>
      <c r="C659" t="s">
        <v>679</v>
      </c>
      <c r="D659" t="s">
        <v>1234</v>
      </c>
      <c r="E659">
        <v>5440</v>
      </c>
      <c r="F659">
        <v>5210</v>
      </c>
      <c r="G659">
        <v>200</v>
      </c>
      <c r="H659" t="s">
        <v>1210</v>
      </c>
      <c r="I659">
        <v>9107</v>
      </c>
      <c r="J659" t="s">
        <v>1443</v>
      </c>
      <c r="K659" t="s">
        <v>1444</v>
      </c>
      <c r="L659">
        <v>1227</v>
      </c>
      <c r="M659">
        <v>1216</v>
      </c>
      <c r="N659">
        <v>900</v>
      </c>
      <c r="O659" t="s">
        <v>1213</v>
      </c>
      <c r="P659">
        <v>0.62013452351328402</v>
      </c>
      <c r="Q659">
        <v>0.81843977071130602</v>
      </c>
      <c r="R659">
        <v>3.6962967247992501E-2</v>
      </c>
      <c r="S659">
        <v>2.98782291258246E-2</v>
      </c>
      <c r="T659">
        <v>1.7887688721720401</v>
      </c>
      <c r="U659">
        <v>1.7887688721720401</v>
      </c>
      <c r="V659">
        <v>1.9872299604652901</v>
      </c>
      <c r="W659">
        <v>15.28</v>
      </c>
      <c r="X659">
        <v>5.03</v>
      </c>
      <c r="Y659">
        <v>239823</v>
      </c>
      <c r="Z659">
        <v>11420</v>
      </c>
      <c r="AA659">
        <v>0.81</v>
      </c>
      <c r="AB659">
        <v>21</v>
      </c>
      <c r="AC659">
        <v>13</v>
      </c>
      <c r="AD659">
        <v>8</v>
      </c>
      <c r="AE659">
        <v>61.9</v>
      </c>
      <c r="AF659">
        <v>9</v>
      </c>
      <c r="AG659">
        <v>12</v>
      </c>
      <c r="AH659">
        <v>7</v>
      </c>
      <c r="AI659">
        <v>2</v>
      </c>
    </row>
    <row r="660" spans="1:35" x14ac:dyDescent="0.2">
      <c r="A660" s="102">
        <v>982</v>
      </c>
      <c r="B660">
        <v>4324</v>
      </c>
      <c r="C660" t="s">
        <v>1438</v>
      </c>
      <c r="D660" t="s">
        <v>1224</v>
      </c>
      <c r="E660">
        <v>2860</v>
      </c>
      <c r="F660">
        <v>2812</v>
      </c>
      <c r="G660">
        <v>300</v>
      </c>
      <c r="H660" t="s">
        <v>1213</v>
      </c>
      <c r="I660">
        <v>5301</v>
      </c>
      <c r="J660" t="s">
        <v>689</v>
      </c>
      <c r="K660" t="s">
        <v>1209</v>
      </c>
      <c r="L660">
        <v>935</v>
      </c>
      <c r="M660">
        <v>965</v>
      </c>
      <c r="N660">
        <v>900</v>
      </c>
      <c r="O660" t="s">
        <v>1210</v>
      </c>
      <c r="P660">
        <v>0.72946781828831497</v>
      </c>
      <c r="Q660">
        <v>0.88636093459269905</v>
      </c>
      <c r="R660" s="106">
        <v>8.9473870025360294E-2</v>
      </c>
      <c r="S660" s="106">
        <v>9.08129114980978E-4</v>
      </c>
      <c r="T660">
        <v>-3.4015314106630501</v>
      </c>
      <c r="U660">
        <v>3.4015314106630501</v>
      </c>
      <c r="V660">
        <v>3.0340034833176599</v>
      </c>
      <c r="W660">
        <v>-23.08</v>
      </c>
      <c r="X660">
        <v>2.95</v>
      </c>
      <c r="Y660">
        <v>239580</v>
      </c>
      <c r="Z660">
        <v>17113</v>
      </c>
      <c r="AA660">
        <v>0.91</v>
      </c>
      <c r="AB660">
        <v>14</v>
      </c>
      <c r="AC660">
        <v>9</v>
      </c>
      <c r="AD660">
        <v>5</v>
      </c>
      <c r="AE660">
        <v>64.290000000000006</v>
      </c>
      <c r="AF660">
        <v>9</v>
      </c>
      <c r="AG660">
        <v>8</v>
      </c>
      <c r="AH660">
        <v>4</v>
      </c>
      <c r="AI660">
        <v>2</v>
      </c>
    </row>
    <row r="661" spans="1:35" x14ac:dyDescent="0.2">
      <c r="A661" s="102">
        <v>2295</v>
      </c>
      <c r="B661">
        <v>4202</v>
      </c>
      <c r="C661" t="s">
        <v>46</v>
      </c>
      <c r="D661" t="s">
        <v>1234</v>
      </c>
      <c r="E661">
        <v>929</v>
      </c>
      <c r="F661">
        <v>931</v>
      </c>
      <c r="G661">
        <v>1100</v>
      </c>
      <c r="H661" t="s">
        <v>1210</v>
      </c>
      <c r="I661">
        <v>8385</v>
      </c>
      <c r="J661" t="s">
        <v>865</v>
      </c>
      <c r="K661" t="s">
        <v>1265</v>
      </c>
      <c r="L661">
        <v>485</v>
      </c>
      <c r="M661">
        <v>488</v>
      </c>
      <c r="N661">
        <v>2100</v>
      </c>
      <c r="O661" t="s">
        <v>1213</v>
      </c>
      <c r="P661">
        <v>0.80458054143213098</v>
      </c>
      <c r="Q661">
        <v>0.81783464184219401</v>
      </c>
      <c r="R661">
        <v>0.24033371972638101</v>
      </c>
      <c r="S661">
        <v>8.2130265337838404E-2</v>
      </c>
      <c r="T661">
        <v>1.6532239976735801</v>
      </c>
      <c r="U661">
        <v>1.6532239976735801</v>
      </c>
      <c r="V661">
        <v>1.7569349284445499</v>
      </c>
      <c r="W661">
        <v>5.75</v>
      </c>
      <c r="X661">
        <v>7.0000000000000007E-2</v>
      </c>
      <c r="Y661">
        <v>239104</v>
      </c>
      <c r="Z661">
        <v>17079</v>
      </c>
      <c r="AA661">
        <v>0.84</v>
      </c>
      <c r="AB661">
        <v>14</v>
      </c>
      <c r="AC661">
        <v>9</v>
      </c>
      <c r="AD661">
        <v>5</v>
      </c>
      <c r="AE661">
        <v>64.290000000000006</v>
      </c>
      <c r="AF661">
        <v>12</v>
      </c>
      <c r="AG661">
        <v>6</v>
      </c>
      <c r="AH661">
        <v>2</v>
      </c>
      <c r="AI661">
        <v>6</v>
      </c>
    </row>
    <row r="662" spans="1:35" x14ac:dyDescent="0.2">
      <c r="A662" s="102">
        <v>55</v>
      </c>
      <c r="B662">
        <v>8604</v>
      </c>
      <c r="C662" t="s">
        <v>436</v>
      </c>
      <c r="D662" t="s">
        <v>1396</v>
      </c>
      <c r="E662">
        <v>488</v>
      </c>
      <c r="F662">
        <v>479.5</v>
      </c>
      <c r="G662">
        <v>2200</v>
      </c>
      <c r="H662" t="s">
        <v>1213</v>
      </c>
      <c r="I662">
        <v>8804</v>
      </c>
      <c r="J662" t="s">
        <v>882</v>
      </c>
      <c r="K662" t="s">
        <v>1231</v>
      </c>
      <c r="L662">
        <v>1510</v>
      </c>
      <c r="M662">
        <v>1473</v>
      </c>
      <c r="N662">
        <v>700</v>
      </c>
      <c r="O662" t="s">
        <v>1210</v>
      </c>
      <c r="P662">
        <v>0.65297840860015599</v>
      </c>
      <c r="Q662">
        <v>0.95557683009416305</v>
      </c>
      <c r="R662">
        <v>1.19472979753653E-2</v>
      </c>
      <c r="S662">
        <v>4.6972208232294498E-2</v>
      </c>
      <c r="T662">
        <v>-0.38634416559589202</v>
      </c>
      <c r="U662">
        <v>0.38634416559589202</v>
      </c>
      <c r="V662">
        <v>0.49856122773089601</v>
      </c>
      <c r="W662">
        <v>-1.41</v>
      </c>
      <c r="X662">
        <v>2.31</v>
      </c>
      <c r="Y662">
        <v>239030</v>
      </c>
      <c r="Z662">
        <v>12581</v>
      </c>
      <c r="AA662">
        <v>0.63</v>
      </c>
      <c r="AB662">
        <v>19</v>
      </c>
      <c r="AC662">
        <v>13</v>
      </c>
      <c r="AD662">
        <v>6</v>
      </c>
      <c r="AE662">
        <v>68.42</v>
      </c>
      <c r="AF662">
        <v>11</v>
      </c>
      <c r="AG662">
        <v>8</v>
      </c>
      <c r="AH662">
        <v>4</v>
      </c>
      <c r="AI662">
        <v>7</v>
      </c>
    </row>
    <row r="663" spans="1:35" x14ac:dyDescent="0.2">
      <c r="A663" s="102">
        <v>2616</v>
      </c>
      <c r="B663">
        <v>1951</v>
      </c>
      <c r="C663" t="s">
        <v>1611</v>
      </c>
      <c r="D663" t="s">
        <v>1220</v>
      </c>
      <c r="E663">
        <v>2362</v>
      </c>
      <c r="F663">
        <v>2359</v>
      </c>
      <c r="G663">
        <v>300</v>
      </c>
      <c r="H663" t="s">
        <v>1213</v>
      </c>
      <c r="I663">
        <v>4502</v>
      </c>
      <c r="J663" t="s">
        <v>1476</v>
      </c>
      <c r="K663" t="s">
        <v>1232</v>
      </c>
      <c r="L663">
        <v>3840</v>
      </c>
      <c r="M663">
        <v>3763</v>
      </c>
      <c r="N663">
        <v>200</v>
      </c>
      <c r="O663" t="s">
        <v>1210</v>
      </c>
      <c r="P663">
        <v>0.87491021277888703</v>
      </c>
      <c r="Q663">
        <v>0.80169352983365905</v>
      </c>
      <c r="R663" s="15">
        <v>0.11188080726409</v>
      </c>
      <c r="S663">
        <v>5.51924031805857E-2</v>
      </c>
      <c r="T663">
        <v>-0.87976546528661104</v>
      </c>
      <c r="U663">
        <v>0.87976546528661104</v>
      </c>
      <c r="V663">
        <v>1.46116739160873</v>
      </c>
      <c r="W663">
        <v>-1.75</v>
      </c>
      <c r="X663">
        <v>5.97</v>
      </c>
      <c r="Y663">
        <v>238966</v>
      </c>
      <c r="Z663">
        <v>17069</v>
      </c>
      <c r="AA663">
        <v>0.95</v>
      </c>
      <c r="AB663">
        <v>14</v>
      </c>
      <c r="AC663">
        <v>10</v>
      </c>
      <c r="AD663">
        <v>4</v>
      </c>
      <c r="AE663">
        <v>71.430000000000007</v>
      </c>
      <c r="AF663">
        <v>14</v>
      </c>
      <c r="AG663">
        <v>5</v>
      </c>
      <c r="AH663">
        <v>0</v>
      </c>
      <c r="AI663">
        <v>9</v>
      </c>
    </row>
    <row r="664" spans="1:35" x14ac:dyDescent="0.2">
      <c r="A664" s="102">
        <v>605</v>
      </c>
      <c r="B664">
        <v>1941</v>
      </c>
      <c r="C664" t="s">
        <v>1579</v>
      </c>
      <c r="D664" t="s">
        <v>1220</v>
      </c>
      <c r="E664">
        <v>2286</v>
      </c>
      <c r="F664">
        <v>2249</v>
      </c>
      <c r="G664">
        <v>400</v>
      </c>
      <c r="H664" t="s">
        <v>1213</v>
      </c>
      <c r="I664">
        <v>3880</v>
      </c>
      <c r="J664" t="s">
        <v>1155</v>
      </c>
      <c r="K664" t="s">
        <v>1421</v>
      </c>
      <c r="L664">
        <v>1426</v>
      </c>
      <c r="M664">
        <v>1433</v>
      </c>
      <c r="N664">
        <v>600</v>
      </c>
      <c r="O664" t="s">
        <v>1210</v>
      </c>
      <c r="P664">
        <v>0.81546368245984002</v>
      </c>
      <c r="Q664">
        <v>0.905643625945315</v>
      </c>
      <c r="R664">
        <v>0.17648327534379599</v>
      </c>
      <c r="S664">
        <v>2.1453637582068499E-4</v>
      </c>
      <c r="T664">
        <v>-4.6152873275259596</v>
      </c>
      <c r="U664">
        <v>4.6152873275259596</v>
      </c>
      <c r="V664">
        <v>3.4832946588595601</v>
      </c>
      <c r="W664">
        <v>-8.82</v>
      </c>
      <c r="X664">
        <v>4.42</v>
      </c>
      <c r="Y664">
        <v>238605</v>
      </c>
      <c r="Z664">
        <v>17043</v>
      </c>
      <c r="AA664">
        <v>0.85</v>
      </c>
      <c r="AB664">
        <v>14</v>
      </c>
      <c r="AC664">
        <v>8</v>
      </c>
      <c r="AD664">
        <v>6</v>
      </c>
      <c r="AE664">
        <v>57.14</v>
      </c>
      <c r="AF664">
        <v>14</v>
      </c>
      <c r="AG664">
        <v>5</v>
      </c>
      <c r="AH664">
        <v>1</v>
      </c>
      <c r="AI664">
        <v>8</v>
      </c>
    </row>
    <row r="665" spans="1:35" x14ac:dyDescent="0.2">
      <c r="A665" s="102">
        <v>296</v>
      </c>
      <c r="B665">
        <v>4536</v>
      </c>
      <c r="C665" t="s">
        <v>1488</v>
      </c>
      <c r="D665" t="s">
        <v>1232</v>
      </c>
      <c r="E665">
        <v>1782</v>
      </c>
      <c r="F665">
        <v>1732</v>
      </c>
      <c r="G665">
        <v>400</v>
      </c>
      <c r="H665" t="s">
        <v>1213</v>
      </c>
      <c r="I665">
        <v>7203</v>
      </c>
      <c r="J665" t="s">
        <v>1992</v>
      </c>
      <c r="K665" t="s">
        <v>1227</v>
      </c>
      <c r="L665">
        <v>7202</v>
      </c>
      <c r="M665">
        <v>7127</v>
      </c>
      <c r="N665">
        <v>100</v>
      </c>
      <c r="O665" t="s">
        <v>1210</v>
      </c>
      <c r="P665">
        <v>0.61634957880246499</v>
      </c>
      <c r="Q665">
        <v>0.92690701869619296</v>
      </c>
      <c r="R665">
        <v>0.40420463726575601</v>
      </c>
      <c r="S665">
        <v>7.2393803959778904E-3</v>
      </c>
      <c r="T665">
        <v>-2.58690398932628</v>
      </c>
      <c r="U665">
        <v>2.58690398932628</v>
      </c>
      <c r="V665">
        <v>2.2340273470143601</v>
      </c>
      <c r="W665">
        <v>-9.18</v>
      </c>
      <c r="X665">
        <v>2.79</v>
      </c>
      <c r="Y665">
        <v>238443</v>
      </c>
      <c r="Z665">
        <v>14026</v>
      </c>
      <c r="AA665">
        <v>0.95</v>
      </c>
      <c r="AB665">
        <v>17</v>
      </c>
      <c r="AC665">
        <v>12</v>
      </c>
      <c r="AD665">
        <v>5</v>
      </c>
      <c r="AE665">
        <v>70.59</v>
      </c>
      <c r="AF665">
        <v>14</v>
      </c>
      <c r="AG665">
        <v>7</v>
      </c>
      <c r="AH665">
        <v>1</v>
      </c>
      <c r="AI665">
        <v>9</v>
      </c>
    </row>
    <row r="666" spans="1:35" x14ac:dyDescent="0.2">
      <c r="A666" s="102">
        <v>2304</v>
      </c>
      <c r="B666">
        <v>6361</v>
      </c>
      <c r="C666" t="s">
        <v>730</v>
      </c>
      <c r="D666" t="s">
        <v>1222</v>
      </c>
      <c r="E666">
        <v>2606</v>
      </c>
      <c r="F666">
        <v>2571</v>
      </c>
      <c r="G666">
        <v>400</v>
      </c>
      <c r="H666" t="s">
        <v>1213</v>
      </c>
      <c r="I666">
        <v>7951</v>
      </c>
      <c r="J666" t="s">
        <v>1527</v>
      </c>
      <c r="K666" t="s">
        <v>1233</v>
      </c>
      <c r="L666">
        <v>5310</v>
      </c>
      <c r="M666">
        <v>5300</v>
      </c>
      <c r="N666">
        <v>200</v>
      </c>
      <c r="O666" t="s">
        <v>1210</v>
      </c>
      <c r="P666">
        <v>0.73241227004168097</v>
      </c>
      <c r="Q666">
        <v>0.81765974971385202</v>
      </c>
      <c r="R666" s="106">
        <v>3.37720443524911E-2</v>
      </c>
      <c r="S666">
        <v>1.84624881899992E-3</v>
      </c>
      <c r="T666">
        <v>-2.30673909710457</v>
      </c>
      <c r="U666">
        <v>2.30673909710457</v>
      </c>
      <c r="V666">
        <v>1.8826856149531399</v>
      </c>
      <c r="W666">
        <v>-12.33</v>
      </c>
      <c r="X666">
        <v>2.98</v>
      </c>
      <c r="Y666">
        <v>237435</v>
      </c>
      <c r="Z666">
        <v>33919</v>
      </c>
      <c r="AA666">
        <v>1.73</v>
      </c>
      <c r="AB666">
        <v>7</v>
      </c>
      <c r="AC666">
        <v>6</v>
      </c>
      <c r="AD666">
        <v>1</v>
      </c>
      <c r="AE666">
        <v>85.71</v>
      </c>
      <c r="AF666">
        <v>13</v>
      </c>
      <c r="AG666">
        <v>4</v>
      </c>
      <c r="AH666">
        <v>1</v>
      </c>
      <c r="AI666">
        <v>2</v>
      </c>
    </row>
    <row r="667" spans="1:35" x14ac:dyDescent="0.2">
      <c r="A667" s="102">
        <v>905</v>
      </c>
      <c r="B667">
        <v>7451</v>
      </c>
      <c r="C667" t="s">
        <v>775</v>
      </c>
      <c r="D667" t="s">
        <v>1217</v>
      </c>
      <c r="E667">
        <v>2685</v>
      </c>
      <c r="F667">
        <v>2623</v>
      </c>
      <c r="G667">
        <v>400</v>
      </c>
      <c r="H667" t="s">
        <v>1210</v>
      </c>
      <c r="I667">
        <v>7752</v>
      </c>
      <c r="J667" t="s">
        <v>792</v>
      </c>
      <c r="K667" t="s">
        <v>1215</v>
      </c>
      <c r="L667">
        <v>1008</v>
      </c>
      <c r="M667">
        <v>1005</v>
      </c>
      <c r="N667">
        <v>1000</v>
      </c>
      <c r="O667" t="s">
        <v>1213</v>
      </c>
      <c r="P667">
        <v>0.89955476263769196</v>
      </c>
      <c r="Q667">
        <v>0.89113498938157099</v>
      </c>
      <c r="R667">
        <v>0.42793208045139097</v>
      </c>
      <c r="S667">
        <v>2.97745704467259E-2</v>
      </c>
      <c r="T667">
        <v>0.22254191188782499</v>
      </c>
      <c r="U667">
        <v>0.22254191188782499</v>
      </c>
      <c r="V667">
        <v>0.52823866745306303</v>
      </c>
      <c r="W667">
        <v>0.51</v>
      </c>
      <c r="X667">
        <v>4.21</v>
      </c>
      <c r="Y667">
        <v>237378</v>
      </c>
      <c r="Z667">
        <v>16956</v>
      </c>
      <c r="AA667">
        <v>0.93</v>
      </c>
      <c r="AB667">
        <v>14</v>
      </c>
      <c r="AC667">
        <v>9</v>
      </c>
      <c r="AD667">
        <v>5</v>
      </c>
      <c r="AE667">
        <v>64.290000000000006</v>
      </c>
      <c r="AF667">
        <v>13</v>
      </c>
      <c r="AG667">
        <v>6</v>
      </c>
      <c r="AH667">
        <v>1</v>
      </c>
      <c r="AI667">
        <v>7</v>
      </c>
    </row>
    <row r="668" spans="1:35" x14ac:dyDescent="0.2">
      <c r="A668" s="102">
        <v>2484</v>
      </c>
      <c r="B668">
        <v>5463</v>
      </c>
      <c r="C668" t="s">
        <v>64</v>
      </c>
      <c r="D668" t="s">
        <v>1263</v>
      </c>
      <c r="E668">
        <v>2662</v>
      </c>
      <c r="F668">
        <v>2620</v>
      </c>
      <c r="G668">
        <v>400</v>
      </c>
      <c r="H668" t="s">
        <v>1210</v>
      </c>
      <c r="I668">
        <v>9062</v>
      </c>
      <c r="J668" t="s">
        <v>1175</v>
      </c>
      <c r="K668" t="s">
        <v>1328</v>
      </c>
      <c r="L668">
        <v>5190</v>
      </c>
      <c r="M668">
        <v>5170</v>
      </c>
      <c r="N668">
        <v>200</v>
      </c>
      <c r="O668" t="s">
        <v>1213</v>
      </c>
      <c r="P668">
        <v>0.84445045216485404</v>
      </c>
      <c r="Q668">
        <v>0.80918940210516199</v>
      </c>
      <c r="R668" s="106">
        <v>0.22210544625824999</v>
      </c>
      <c r="S668" s="15">
        <v>9.8204223365085205E-2</v>
      </c>
      <c r="T668">
        <v>1.43352606447369</v>
      </c>
      <c r="U668">
        <v>1.43352606447369</v>
      </c>
      <c r="V668">
        <v>1.6390017790631799</v>
      </c>
      <c r="W668">
        <v>5.2</v>
      </c>
      <c r="X668">
        <v>1.35</v>
      </c>
      <c r="Y668">
        <v>237277</v>
      </c>
      <c r="Z668">
        <v>19773</v>
      </c>
      <c r="AA668">
        <v>1.43</v>
      </c>
      <c r="AB668">
        <v>12</v>
      </c>
      <c r="AC668">
        <v>9</v>
      </c>
      <c r="AD668">
        <v>3</v>
      </c>
      <c r="AE668">
        <v>75</v>
      </c>
      <c r="AF668">
        <v>12</v>
      </c>
      <c r="AG668">
        <v>8</v>
      </c>
      <c r="AH668">
        <v>0</v>
      </c>
      <c r="AI668">
        <v>4</v>
      </c>
    </row>
    <row r="669" spans="1:35" x14ac:dyDescent="0.2">
      <c r="A669" s="102">
        <v>75</v>
      </c>
      <c r="B669">
        <v>4004</v>
      </c>
      <c r="C669" t="s">
        <v>1399</v>
      </c>
      <c r="D669" t="s">
        <v>1234</v>
      </c>
      <c r="E669">
        <v>2320</v>
      </c>
      <c r="F669">
        <v>2332</v>
      </c>
      <c r="G669">
        <v>400</v>
      </c>
      <c r="H669" t="s">
        <v>1210</v>
      </c>
      <c r="I669">
        <v>7211</v>
      </c>
      <c r="J669" t="s">
        <v>26</v>
      </c>
      <c r="K669" t="s">
        <v>1227</v>
      </c>
      <c r="L669">
        <v>364</v>
      </c>
      <c r="M669">
        <v>359</v>
      </c>
      <c r="N669">
        <v>2600</v>
      </c>
      <c r="O669" t="s">
        <v>1213</v>
      </c>
      <c r="P669">
        <v>0.92240178507339599</v>
      </c>
      <c r="Q669">
        <v>0.95294873548507497</v>
      </c>
      <c r="R669">
        <v>0.19629033171527499</v>
      </c>
      <c r="S669" s="15">
        <v>2.3993975906488298E-2</v>
      </c>
      <c r="T669">
        <v>0.80529241884924996</v>
      </c>
      <c r="U669">
        <v>0.80529241884924996</v>
      </c>
      <c r="V669">
        <v>0.69443908394944098</v>
      </c>
      <c r="W669">
        <v>2.56</v>
      </c>
      <c r="X669">
        <v>0.06</v>
      </c>
      <c r="Y669">
        <v>236791</v>
      </c>
      <c r="Z669">
        <v>10295</v>
      </c>
      <c r="AA669">
        <v>0.34</v>
      </c>
      <c r="AB669">
        <v>23</v>
      </c>
      <c r="AC669">
        <v>13</v>
      </c>
      <c r="AD669">
        <v>10</v>
      </c>
      <c r="AE669">
        <v>56.52</v>
      </c>
      <c r="AF669">
        <v>12</v>
      </c>
      <c r="AG669">
        <v>10</v>
      </c>
      <c r="AH669">
        <v>9</v>
      </c>
      <c r="AI669">
        <v>4</v>
      </c>
    </row>
    <row r="670" spans="1:35" x14ac:dyDescent="0.2">
      <c r="A670" s="102">
        <v>1983</v>
      </c>
      <c r="B670">
        <v>3197</v>
      </c>
      <c r="C670" t="s">
        <v>621</v>
      </c>
      <c r="D670" t="s">
        <v>1235</v>
      </c>
      <c r="E670">
        <v>1631</v>
      </c>
      <c r="F670">
        <v>1618</v>
      </c>
      <c r="G670">
        <v>600</v>
      </c>
      <c r="H670" t="s">
        <v>1213</v>
      </c>
      <c r="I670">
        <v>9715</v>
      </c>
      <c r="J670" t="s">
        <v>1532</v>
      </c>
      <c r="K670" t="s">
        <v>1224</v>
      </c>
      <c r="L670">
        <v>2406</v>
      </c>
      <c r="M670">
        <v>2371</v>
      </c>
      <c r="N670">
        <v>400</v>
      </c>
      <c r="O670" t="s">
        <v>1210</v>
      </c>
      <c r="P670">
        <v>0.92251823430839397</v>
      </c>
      <c r="Q670">
        <v>0.83441044184483304</v>
      </c>
      <c r="R670" s="15">
        <v>0.13109398393267099</v>
      </c>
      <c r="S670" s="15">
        <v>6.3964323413939803E-2</v>
      </c>
      <c r="T670">
        <v>-1.8555476293941799</v>
      </c>
      <c r="U670">
        <v>1.8555476293941799</v>
      </c>
      <c r="V670">
        <v>1.8554533533378099</v>
      </c>
      <c r="W670">
        <v>-6.96</v>
      </c>
      <c r="X670">
        <v>2.36</v>
      </c>
      <c r="Y670">
        <v>236658</v>
      </c>
      <c r="Z670">
        <v>15777</v>
      </c>
      <c r="AA670">
        <v>0.69</v>
      </c>
      <c r="AB670">
        <v>15</v>
      </c>
      <c r="AC670">
        <v>9</v>
      </c>
      <c r="AD670">
        <v>6</v>
      </c>
      <c r="AE670">
        <v>60</v>
      </c>
      <c r="AF670">
        <v>10</v>
      </c>
      <c r="AG670">
        <v>6</v>
      </c>
      <c r="AH670">
        <v>6</v>
      </c>
      <c r="AI670">
        <v>3</v>
      </c>
    </row>
    <row r="671" spans="1:35" x14ac:dyDescent="0.2">
      <c r="A671" s="102">
        <v>2444</v>
      </c>
      <c r="B671">
        <v>3086</v>
      </c>
      <c r="C671" t="s">
        <v>613</v>
      </c>
      <c r="D671" t="s">
        <v>1235</v>
      </c>
      <c r="E671">
        <v>1144</v>
      </c>
      <c r="F671">
        <v>1147</v>
      </c>
      <c r="G671">
        <v>900</v>
      </c>
      <c r="H671" t="s">
        <v>1213</v>
      </c>
      <c r="I671">
        <v>4919</v>
      </c>
      <c r="J671" t="s">
        <v>679</v>
      </c>
      <c r="K671" t="s">
        <v>1234</v>
      </c>
      <c r="L671">
        <v>5440</v>
      </c>
      <c r="M671">
        <v>5210</v>
      </c>
      <c r="N671">
        <v>200</v>
      </c>
      <c r="O671" t="s">
        <v>1210</v>
      </c>
      <c r="P671">
        <v>0.68166535784956805</v>
      </c>
      <c r="Q671">
        <v>0.81090340243909098</v>
      </c>
      <c r="R671" s="15">
        <v>0.15508716913609899</v>
      </c>
      <c r="S671">
        <v>1.4536982304951001E-2</v>
      </c>
      <c r="T671">
        <v>-1.15714193107722</v>
      </c>
      <c r="U671">
        <v>1.15714193107722</v>
      </c>
      <c r="V671">
        <v>1.8690661476129899</v>
      </c>
      <c r="W671">
        <v>-6.32</v>
      </c>
      <c r="X671">
        <v>0.93</v>
      </c>
      <c r="Y671">
        <v>236351</v>
      </c>
      <c r="Z671">
        <v>19696</v>
      </c>
      <c r="AA671">
        <v>1.43</v>
      </c>
      <c r="AB671">
        <v>12</v>
      </c>
      <c r="AC671">
        <v>8</v>
      </c>
      <c r="AD671">
        <v>4</v>
      </c>
      <c r="AE671">
        <v>66.67</v>
      </c>
      <c r="AF671">
        <v>10</v>
      </c>
      <c r="AG671">
        <v>6</v>
      </c>
      <c r="AH671">
        <v>1</v>
      </c>
      <c r="AI671">
        <v>5</v>
      </c>
    </row>
    <row r="672" spans="1:35" x14ac:dyDescent="0.2">
      <c r="A672" s="102">
        <v>133</v>
      </c>
      <c r="B672">
        <v>1333</v>
      </c>
      <c r="C672" t="s">
        <v>1325</v>
      </c>
      <c r="D672" t="s">
        <v>1326</v>
      </c>
      <c r="E672">
        <v>2283</v>
      </c>
      <c r="F672">
        <v>2266</v>
      </c>
      <c r="G672">
        <v>400</v>
      </c>
      <c r="H672" t="s">
        <v>1213</v>
      </c>
      <c r="I672">
        <v>2001</v>
      </c>
      <c r="J672" t="s">
        <v>1132</v>
      </c>
      <c r="K672" t="s">
        <v>1237</v>
      </c>
      <c r="L672">
        <v>1586</v>
      </c>
      <c r="M672">
        <v>1604</v>
      </c>
      <c r="N672">
        <v>600</v>
      </c>
      <c r="O672" t="s">
        <v>1210</v>
      </c>
      <c r="P672">
        <v>0.89157490082448698</v>
      </c>
      <c r="Q672">
        <v>0.94211847173923802</v>
      </c>
      <c r="R672">
        <v>3.11963715493506E-2</v>
      </c>
      <c r="S672">
        <v>4.0524436895217602E-3</v>
      </c>
      <c r="T672">
        <v>-3.57312500685003</v>
      </c>
      <c r="U672">
        <v>3.57312500685003</v>
      </c>
      <c r="V672">
        <v>2.6636412671212302</v>
      </c>
      <c r="W672">
        <v>-14.54</v>
      </c>
      <c r="X672">
        <v>6.18</v>
      </c>
      <c r="Y672">
        <v>236345</v>
      </c>
      <c r="Z672">
        <v>13130</v>
      </c>
      <c r="AA672">
        <v>0.78</v>
      </c>
      <c r="AB672">
        <v>18</v>
      </c>
      <c r="AC672">
        <v>12</v>
      </c>
      <c r="AD672">
        <v>6</v>
      </c>
      <c r="AE672">
        <v>66.67</v>
      </c>
      <c r="AF672">
        <v>12</v>
      </c>
      <c r="AG672">
        <v>8</v>
      </c>
      <c r="AH672">
        <v>3</v>
      </c>
      <c r="AI672">
        <v>7</v>
      </c>
    </row>
    <row r="673" spans="1:35" x14ac:dyDescent="0.2">
      <c r="A673" s="102">
        <v>547</v>
      </c>
      <c r="B673">
        <v>6448</v>
      </c>
      <c r="C673" t="s">
        <v>437</v>
      </c>
      <c r="D673" t="s">
        <v>1215</v>
      </c>
      <c r="E673">
        <v>1933</v>
      </c>
      <c r="F673">
        <v>1923</v>
      </c>
      <c r="G673">
        <v>500</v>
      </c>
      <c r="H673" t="s">
        <v>1213</v>
      </c>
      <c r="I673">
        <v>9810</v>
      </c>
      <c r="J673" t="s">
        <v>1177</v>
      </c>
      <c r="K673" t="s">
        <v>1217</v>
      </c>
      <c r="L673">
        <v>4305</v>
      </c>
      <c r="M673">
        <v>4380</v>
      </c>
      <c r="N673">
        <v>200</v>
      </c>
      <c r="O673" t="s">
        <v>1210</v>
      </c>
      <c r="P673">
        <v>0.75977041773049103</v>
      </c>
      <c r="Q673">
        <v>0.90872495991145696</v>
      </c>
      <c r="R673" s="15">
        <v>7.0936992911494898E-2</v>
      </c>
      <c r="S673">
        <v>4.3197097764861699E-2</v>
      </c>
      <c r="T673">
        <v>-0.46684726780845498</v>
      </c>
      <c r="U673">
        <v>0.46684726780845498</v>
      </c>
      <c r="V673">
        <v>0.21418780911299801</v>
      </c>
      <c r="W673">
        <v>-1.51</v>
      </c>
      <c r="X673">
        <v>9.76</v>
      </c>
      <c r="Y673">
        <v>235708</v>
      </c>
      <c r="Z673">
        <v>19642</v>
      </c>
      <c r="AA673">
        <v>0.86</v>
      </c>
      <c r="AB673">
        <v>12</v>
      </c>
      <c r="AC673">
        <v>10</v>
      </c>
      <c r="AD673">
        <v>2</v>
      </c>
      <c r="AE673">
        <v>83.33</v>
      </c>
      <c r="AF673">
        <v>14</v>
      </c>
      <c r="AG673">
        <v>4</v>
      </c>
      <c r="AH673">
        <v>2</v>
      </c>
      <c r="AI673">
        <v>6</v>
      </c>
    </row>
    <row r="674" spans="1:35" x14ac:dyDescent="0.2">
      <c r="A674" s="102">
        <v>693</v>
      </c>
      <c r="B674">
        <v>8020</v>
      </c>
      <c r="C674" t="s">
        <v>1324</v>
      </c>
      <c r="D674" t="s">
        <v>1217</v>
      </c>
      <c r="E674">
        <v>1186</v>
      </c>
      <c r="F674">
        <v>1172</v>
      </c>
      <c r="G674">
        <v>900</v>
      </c>
      <c r="H674" t="s">
        <v>1213</v>
      </c>
      <c r="I674">
        <v>8410</v>
      </c>
      <c r="J674" t="s">
        <v>1419</v>
      </c>
      <c r="K674" t="s">
        <v>1265</v>
      </c>
      <c r="L674">
        <v>285</v>
      </c>
      <c r="M674">
        <v>284</v>
      </c>
      <c r="N674">
        <v>3700</v>
      </c>
      <c r="O674" t="s">
        <v>1210</v>
      </c>
      <c r="P674">
        <v>0.89853200298045599</v>
      </c>
      <c r="Q674">
        <v>0.90136357752092</v>
      </c>
      <c r="R674">
        <v>0.258960550587924</v>
      </c>
      <c r="S674" s="15">
        <v>1.06064698508918E-2</v>
      </c>
      <c r="T674">
        <v>-0.87049706937879301</v>
      </c>
      <c r="U674">
        <v>0.87049706937879301</v>
      </c>
      <c r="V674">
        <v>0.66472435142388497</v>
      </c>
      <c r="W674">
        <v>-2.21</v>
      </c>
      <c r="X674">
        <v>0.38</v>
      </c>
      <c r="Y674">
        <v>235385</v>
      </c>
      <c r="Z674">
        <v>11209</v>
      </c>
      <c r="AA674">
        <v>0.56999999999999995</v>
      </c>
      <c r="AB674">
        <v>21</v>
      </c>
      <c r="AC674">
        <v>13</v>
      </c>
      <c r="AD674">
        <v>8</v>
      </c>
      <c r="AE674">
        <v>61.9</v>
      </c>
      <c r="AF674">
        <v>11</v>
      </c>
      <c r="AG674">
        <v>9</v>
      </c>
      <c r="AH674">
        <v>5</v>
      </c>
      <c r="AI674">
        <v>7</v>
      </c>
    </row>
    <row r="675" spans="1:35" x14ac:dyDescent="0.2">
      <c r="A675" s="102">
        <v>2033</v>
      </c>
      <c r="B675">
        <v>4005</v>
      </c>
      <c r="C675" t="s">
        <v>1445</v>
      </c>
      <c r="D675" t="s">
        <v>1234</v>
      </c>
      <c r="E675">
        <v>398</v>
      </c>
      <c r="F675">
        <v>393</v>
      </c>
      <c r="G675">
        <v>2700</v>
      </c>
      <c r="H675" t="s">
        <v>1213</v>
      </c>
      <c r="I675">
        <v>9507</v>
      </c>
      <c r="J675" t="s">
        <v>1334</v>
      </c>
      <c r="K675" t="s">
        <v>1267</v>
      </c>
      <c r="L675">
        <v>828</v>
      </c>
      <c r="M675">
        <v>822</v>
      </c>
      <c r="N675">
        <v>1300</v>
      </c>
      <c r="O675" t="s">
        <v>1210</v>
      </c>
      <c r="P675">
        <v>0.92366417166252901</v>
      </c>
      <c r="Q675">
        <v>0.83154190755703705</v>
      </c>
      <c r="R675" s="106">
        <v>1.5137560335598699E-3</v>
      </c>
      <c r="S675" s="106">
        <v>2.9844728313293298E-4</v>
      </c>
      <c r="T675">
        <v>-0.17018876575827799</v>
      </c>
      <c r="U675">
        <v>0.17018876575827799</v>
      </c>
      <c r="V675">
        <v>0.47527404636444398</v>
      </c>
      <c r="W675">
        <v>-0.66</v>
      </c>
      <c r="X675">
        <v>0.7</v>
      </c>
      <c r="Y675">
        <v>235369</v>
      </c>
      <c r="Z675">
        <v>15691</v>
      </c>
      <c r="AA675">
        <v>0.77</v>
      </c>
      <c r="AB675">
        <v>15</v>
      </c>
      <c r="AC675">
        <v>10</v>
      </c>
      <c r="AD675">
        <v>5</v>
      </c>
      <c r="AE675">
        <v>66.67</v>
      </c>
      <c r="AF675">
        <v>13</v>
      </c>
      <c r="AG675">
        <v>7</v>
      </c>
      <c r="AH675">
        <v>3</v>
      </c>
      <c r="AI675">
        <v>5</v>
      </c>
    </row>
    <row r="676" spans="1:35" x14ac:dyDescent="0.2">
      <c r="A676" s="102">
        <v>1577</v>
      </c>
      <c r="B676">
        <v>3289</v>
      </c>
      <c r="C676" t="s">
        <v>625</v>
      </c>
      <c r="D676" t="s">
        <v>1231</v>
      </c>
      <c r="E676">
        <v>697</v>
      </c>
      <c r="F676">
        <v>681</v>
      </c>
      <c r="G676">
        <v>900</v>
      </c>
      <c r="H676" t="s">
        <v>1210</v>
      </c>
      <c r="I676">
        <v>6645</v>
      </c>
      <c r="J676" t="s">
        <v>742</v>
      </c>
      <c r="K676" t="s">
        <v>1215</v>
      </c>
      <c r="L676">
        <v>5900</v>
      </c>
      <c r="M676">
        <v>5840</v>
      </c>
      <c r="N676">
        <v>100</v>
      </c>
      <c r="O676" t="s">
        <v>1213</v>
      </c>
      <c r="P676">
        <v>0.69475418075058104</v>
      </c>
      <c r="Q676">
        <v>0.85452483204913399</v>
      </c>
      <c r="R676" s="15">
        <v>0.122570133569122</v>
      </c>
      <c r="S676">
        <v>9.0011531009861798E-2</v>
      </c>
      <c r="T676">
        <v>0.25349386709831701</v>
      </c>
      <c r="U676">
        <v>0.25349386709831701</v>
      </c>
      <c r="V676">
        <v>0.20527885194368101</v>
      </c>
      <c r="W676">
        <v>0.89</v>
      </c>
      <c r="X676">
        <v>4.95</v>
      </c>
      <c r="Y676">
        <v>234688</v>
      </c>
      <c r="Z676">
        <v>13805</v>
      </c>
      <c r="AA676">
        <v>1.02</v>
      </c>
      <c r="AB676">
        <v>17</v>
      </c>
      <c r="AC676">
        <v>10</v>
      </c>
      <c r="AD676">
        <v>7</v>
      </c>
      <c r="AE676">
        <v>58.82</v>
      </c>
      <c r="AF676">
        <v>12</v>
      </c>
      <c r="AG676">
        <v>8</v>
      </c>
      <c r="AH676">
        <v>3</v>
      </c>
      <c r="AI676">
        <v>6</v>
      </c>
    </row>
    <row r="677" spans="1:35" x14ac:dyDescent="0.2">
      <c r="A677" s="102">
        <v>945</v>
      </c>
      <c r="B677">
        <v>4536</v>
      </c>
      <c r="C677" t="s">
        <v>1488</v>
      </c>
      <c r="D677" t="s">
        <v>1232</v>
      </c>
      <c r="E677">
        <v>1782</v>
      </c>
      <c r="F677">
        <v>1732</v>
      </c>
      <c r="G677">
        <v>500</v>
      </c>
      <c r="H677" t="s">
        <v>1210</v>
      </c>
      <c r="I677">
        <v>9684</v>
      </c>
      <c r="J677" t="s">
        <v>1389</v>
      </c>
      <c r="K677" t="s">
        <v>1212</v>
      </c>
      <c r="L677">
        <v>4300</v>
      </c>
      <c r="M677">
        <v>4350</v>
      </c>
      <c r="N677">
        <v>200</v>
      </c>
      <c r="O677" t="s">
        <v>1213</v>
      </c>
      <c r="P677">
        <v>0.75630865846307105</v>
      </c>
      <c r="Q677">
        <v>0.88882833466547195</v>
      </c>
      <c r="R677">
        <v>0.15359776052740801</v>
      </c>
      <c r="S677">
        <v>5.00831258327466E-2</v>
      </c>
      <c r="T677">
        <v>0.74974333285238404</v>
      </c>
      <c r="U677">
        <v>0.74974333285238404</v>
      </c>
      <c r="V677">
        <v>1.2701356125496599</v>
      </c>
      <c r="W677">
        <v>2.79</v>
      </c>
      <c r="X677">
        <v>0.46</v>
      </c>
      <c r="Y677">
        <v>234253</v>
      </c>
      <c r="Z677">
        <v>13780</v>
      </c>
      <c r="AA677">
        <v>0.89</v>
      </c>
      <c r="AB677">
        <v>17</v>
      </c>
      <c r="AC677">
        <v>12</v>
      </c>
      <c r="AD677">
        <v>5</v>
      </c>
      <c r="AE677">
        <v>70.59</v>
      </c>
      <c r="AF677">
        <v>9</v>
      </c>
      <c r="AG677">
        <v>9</v>
      </c>
      <c r="AH677">
        <v>5</v>
      </c>
      <c r="AI677">
        <v>3</v>
      </c>
    </row>
    <row r="678" spans="1:35" x14ac:dyDescent="0.2">
      <c r="A678" s="102">
        <v>1405</v>
      </c>
      <c r="B678">
        <v>3076</v>
      </c>
      <c r="C678" t="s">
        <v>1517</v>
      </c>
      <c r="D678" t="s">
        <v>1217</v>
      </c>
      <c r="E678">
        <v>1532</v>
      </c>
      <c r="F678">
        <v>1525</v>
      </c>
      <c r="G678">
        <v>600</v>
      </c>
      <c r="H678" t="s">
        <v>1213</v>
      </c>
      <c r="I678">
        <v>4917</v>
      </c>
      <c r="J678" t="s">
        <v>1534</v>
      </c>
      <c r="K678" t="s">
        <v>1234</v>
      </c>
      <c r="L678">
        <v>2338</v>
      </c>
      <c r="M678">
        <v>2306</v>
      </c>
      <c r="N678">
        <v>400</v>
      </c>
      <c r="O678" t="s">
        <v>1210</v>
      </c>
      <c r="P678">
        <v>0.91646975010389498</v>
      </c>
      <c r="Q678">
        <v>0.86496040582475897</v>
      </c>
      <c r="R678" s="15">
        <v>9.8432022057730301E-2</v>
      </c>
      <c r="S678">
        <v>2.3037725165143798E-3</v>
      </c>
      <c r="T678">
        <v>-0.63332054741808896</v>
      </c>
      <c r="U678">
        <v>0.63332054741808896</v>
      </c>
      <c r="V678">
        <v>0.67378711965428895</v>
      </c>
      <c r="W678">
        <v>-2.11</v>
      </c>
      <c r="X678">
        <v>0.8</v>
      </c>
      <c r="Y678">
        <v>234066</v>
      </c>
      <c r="Z678">
        <v>23407</v>
      </c>
      <c r="AA678">
        <v>1.24</v>
      </c>
      <c r="AB678">
        <v>10</v>
      </c>
      <c r="AC678">
        <v>8</v>
      </c>
      <c r="AD678">
        <v>2</v>
      </c>
      <c r="AE678">
        <v>80</v>
      </c>
      <c r="AF678">
        <v>13</v>
      </c>
      <c r="AG678">
        <v>7</v>
      </c>
      <c r="AH678">
        <v>2</v>
      </c>
      <c r="AI678">
        <v>1</v>
      </c>
    </row>
    <row r="679" spans="1:35" x14ac:dyDescent="0.2">
      <c r="A679" s="102">
        <v>2432</v>
      </c>
      <c r="B679">
        <v>6268</v>
      </c>
      <c r="C679" t="s">
        <v>1607</v>
      </c>
      <c r="D679" t="s">
        <v>1222</v>
      </c>
      <c r="E679">
        <v>2890</v>
      </c>
      <c r="F679">
        <v>2912</v>
      </c>
      <c r="G679">
        <v>200</v>
      </c>
      <c r="H679" t="s">
        <v>1210</v>
      </c>
      <c r="I679">
        <v>6963</v>
      </c>
      <c r="J679" t="s">
        <v>1978</v>
      </c>
      <c r="K679" t="s">
        <v>1215</v>
      </c>
      <c r="L679">
        <v>7190</v>
      </c>
      <c r="M679">
        <v>7100</v>
      </c>
      <c r="N679">
        <v>100</v>
      </c>
      <c r="O679" t="s">
        <v>1213</v>
      </c>
      <c r="P679">
        <v>0.75820387504403497</v>
      </c>
      <c r="Q679">
        <v>0.81150979861310202</v>
      </c>
      <c r="R679" s="15">
        <v>1.9967277334036599E-2</v>
      </c>
      <c r="S679" s="15">
        <v>8.4667114486440806E-2</v>
      </c>
      <c r="T679">
        <v>1.98894651682618</v>
      </c>
      <c r="U679">
        <v>1.98894651682618</v>
      </c>
      <c r="V679">
        <v>1.06696813792979</v>
      </c>
      <c r="W679">
        <v>6.62</v>
      </c>
      <c r="X679">
        <v>17.97</v>
      </c>
      <c r="Y679">
        <v>233883</v>
      </c>
      <c r="Z679">
        <v>29235</v>
      </c>
      <c r="AA679">
        <v>1.65</v>
      </c>
      <c r="AB679">
        <v>8</v>
      </c>
      <c r="AC679">
        <v>6</v>
      </c>
      <c r="AD679">
        <v>2</v>
      </c>
      <c r="AE679">
        <v>75</v>
      </c>
      <c r="AF679">
        <v>13</v>
      </c>
      <c r="AG679">
        <v>4</v>
      </c>
      <c r="AH679">
        <v>0</v>
      </c>
      <c r="AI679">
        <v>4</v>
      </c>
    </row>
    <row r="680" spans="1:35" x14ac:dyDescent="0.2">
      <c r="A680" s="102">
        <v>656</v>
      </c>
      <c r="B680">
        <v>6925</v>
      </c>
      <c r="C680" t="s">
        <v>1603</v>
      </c>
      <c r="D680" t="s">
        <v>1215</v>
      </c>
      <c r="E680">
        <v>1345</v>
      </c>
      <c r="F680">
        <v>1350</v>
      </c>
      <c r="G680">
        <v>800</v>
      </c>
      <c r="H680" t="s">
        <v>1213</v>
      </c>
      <c r="I680">
        <v>8593</v>
      </c>
      <c r="J680" t="s">
        <v>221</v>
      </c>
      <c r="K680" t="s">
        <v>1216</v>
      </c>
      <c r="L680">
        <v>619</v>
      </c>
      <c r="M680">
        <v>617</v>
      </c>
      <c r="N680">
        <v>1800</v>
      </c>
      <c r="O680" t="s">
        <v>1210</v>
      </c>
      <c r="P680">
        <v>0.65703339433999397</v>
      </c>
      <c r="Q680">
        <v>0.90313303233014197</v>
      </c>
      <c r="R680" s="15">
        <v>5.8155484068217897E-2</v>
      </c>
      <c r="S680" s="15">
        <v>1.6777106314050699E-2</v>
      </c>
      <c r="T680">
        <v>-1.2636536019075599</v>
      </c>
      <c r="U680">
        <v>1.2636536019075599</v>
      </c>
      <c r="V680">
        <v>1.89196788551241</v>
      </c>
      <c r="W680">
        <v>-5.84</v>
      </c>
      <c r="X680">
        <v>2.83</v>
      </c>
      <c r="Y680">
        <v>232767</v>
      </c>
      <c r="Z680">
        <v>11638</v>
      </c>
      <c r="AA680">
        <v>0.59</v>
      </c>
      <c r="AB680">
        <v>20</v>
      </c>
      <c r="AC680">
        <v>12</v>
      </c>
      <c r="AD680">
        <v>8</v>
      </c>
      <c r="AE680">
        <v>60</v>
      </c>
      <c r="AF680">
        <v>12</v>
      </c>
      <c r="AG680">
        <v>10</v>
      </c>
      <c r="AH680">
        <v>4</v>
      </c>
      <c r="AI680">
        <v>6</v>
      </c>
    </row>
    <row r="681" spans="1:35" x14ac:dyDescent="0.2">
      <c r="A681" s="102">
        <v>278</v>
      </c>
      <c r="B681">
        <v>3101</v>
      </c>
      <c r="C681" t="s">
        <v>1486</v>
      </c>
      <c r="D681" t="s">
        <v>1480</v>
      </c>
      <c r="E681">
        <v>1352</v>
      </c>
      <c r="F681">
        <v>1357</v>
      </c>
      <c r="G681">
        <v>700</v>
      </c>
      <c r="H681" t="s">
        <v>1213</v>
      </c>
      <c r="I681">
        <v>7282</v>
      </c>
      <c r="J681" t="s">
        <v>1453</v>
      </c>
      <c r="K681" t="s">
        <v>1227</v>
      </c>
      <c r="L681">
        <v>2311</v>
      </c>
      <c r="M681">
        <v>2306</v>
      </c>
      <c r="N681">
        <v>400</v>
      </c>
      <c r="O681" t="s">
        <v>1210</v>
      </c>
      <c r="P681">
        <v>0.82002564023660796</v>
      </c>
      <c r="Q681">
        <v>0.92826689812343499</v>
      </c>
      <c r="R681">
        <v>0.245602216289528</v>
      </c>
      <c r="S681">
        <v>9.2326080497308505E-2</v>
      </c>
      <c r="T681">
        <v>-0.90521968738769498</v>
      </c>
      <c r="U681">
        <v>0.90521968738769498</v>
      </c>
      <c r="V681">
        <v>0.62650816780310103</v>
      </c>
      <c r="W681">
        <v>-3.26</v>
      </c>
      <c r="X681">
        <v>2.98</v>
      </c>
      <c r="Y681">
        <v>232643</v>
      </c>
      <c r="Z681">
        <v>11078</v>
      </c>
      <c r="AA681">
        <v>0.61</v>
      </c>
      <c r="AB681">
        <v>21</v>
      </c>
      <c r="AC681">
        <v>14</v>
      </c>
      <c r="AD681">
        <v>7</v>
      </c>
      <c r="AE681">
        <v>66.67</v>
      </c>
      <c r="AF681">
        <v>13</v>
      </c>
      <c r="AG681">
        <v>10</v>
      </c>
      <c r="AH681">
        <v>5</v>
      </c>
      <c r="AI681">
        <v>6</v>
      </c>
    </row>
    <row r="682" spans="1:35" x14ac:dyDescent="0.2">
      <c r="A682" s="102">
        <v>910</v>
      </c>
      <c r="B682">
        <v>3593</v>
      </c>
      <c r="C682" t="s">
        <v>1985</v>
      </c>
      <c r="D682" t="s">
        <v>1480</v>
      </c>
      <c r="E682">
        <v>3125</v>
      </c>
      <c r="F682">
        <v>3085</v>
      </c>
      <c r="G682">
        <v>300</v>
      </c>
      <c r="H682" t="s">
        <v>1213</v>
      </c>
      <c r="I682">
        <v>4202</v>
      </c>
      <c r="J682" t="s">
        <v>46</v>
      </c>
      <c r="K682" t="s">
        <v>1234</v>
      </c>
      <c r="L682">
        <v>929</v>
      </c>
      <c r="M682">
        <v>931</v>
      </c>
      <c r="N682">
        <v>1000</v>
      </c>
      <c r="O682" t="s">
        <v>1210</v>
      </c>
      <c r="P682">
        <v>0.67436863675282599</v>
      </c>
      <c r="Q682">
        <v>0.89088376535744895</v>
      </c>
      <c r="R682" s="106">
        <v>2.4405537895593198E-2</v>
      </c>
      <c r="S682" s="106">
        <v>1.90934705913853E-2</v>
      </c>
      <c r="T682">
        <v>-0.60933069649409499</v>
      </c>
      <c r="U682">
        <v>0.60933069649409499</v>
      </c>
      <c r="V682">
        <v>0.362161476872498</v>
      </c>
      <c r="W682">
        <v>-2.2999999999999998</v>
      </c>
      <c r="X682">
        <v>0.59</v>
      </c>
      <c r="Y682">
        <v>232541</v>
      </c>
      <c r="Z682">
        <v>11627</v>
      </c>
      <c r="AA682">
        <v>0.74</v>
      </c>
      <c r="AB682">
        <v>20</v>
      </c>
      <c r="AC682">
        <v>11</v>
      </c>
      <c r="AD682">
        <v>9</v>
      </c>
      <c r="AE682">
        <v>55</v>
      </c>
      <c r="AF682">
        <v>12</v>
      </c>
      <c r="AG682">
        <v>9</v>
      </c>
      <c r="AH682">
        <v>4</v>
      </c>
      <c r="AI682">
        <v>7</v>
      </c>
    </row>
    <row r="683" spans="1:35" x14ac:dyDescent="0.2">
      <c r="A683" s="102">
        <v>445</v>
      </c>
      <c r="B683">
        <v>1803</v>
      </c>
      <c r="C683" t="s">
        <v>1221</v>
      </c>
      <c r="D683" t="s">
        <v>1220</v>
      </c>
      <c r="E683">
        <v>990</v>
      </c>
      <c r="F683">
        <v>982</v>
      </c>
      <c r="G683">
        <v>800</v>
      </c>
      <c r="H683" t="s">
        <v>1210</v>
      </c>
      <c r="I683">
        <v>3563</v>
      </c>
      <c r="J683" t="s">
        <v>1407</v>
      </c>
      <c r="K683" t="s">
        <v>1235</v>
      </c>
      <c r="L683">
        <v>7470</v>
      </c>
      <c r="M683">
        <v>7700</v>
      </c>
      <c r="N683">
        <v>100</v>
      </c>
      <c r="O683" t="s">
        <v>1213</v>
      </c>
      <c r="P683">
        <v>0.76924514218353301</v>
      </c>
      <c r="Q683">
        <v>0.91460242065018804</v>
      </c>
      <c r="R683" s="106">
        <v>0.164949521172642</v>
      </c>
      <c r="S683" s="15">
        <v>1.45281306784325E-2</v>
      </c>
      <c r="T683">
        <v>1.0068212959567</v>
      </c>
      <c r="U683">
        <v>1.0068212959567</v>
      </c>
      <c r="V683">
        <v>0.83363712196272</v>
      </c>
      <c r="W683">
        <v>4.2300000000000004</v>
      </c>
      <c r="X683">
        <v>2.0299999999999998</v>
      </c>
      <c r="Y683">
        <v>232197</v>
      </c>
      <c r="Z683">
        <v>16586</v>
      </c>
      <c r="AA683">
        <v>1.33</v>
      </c>
      <c r="AB683">
        <v>14</v>
      </c>
      <c r="AC683">
        <v>10</v>
      </c>
      <c r="AD683">
        <v>4</v>
      </c>
      <c r="AE683">
        <v>71.430000000000007</v>
      </c>
      <c r="AF683">
        <v>11</v>
      </c>
      <c r="AG683">
        <v>9</v>
      </c>
      <c r="AH683">
        <v>3</v>
      </c>
      <c r="AI683">
        <v>2</v>
      </c>
    </row>
    <row r="684" spans="1:35" x14ac:dyDescent="0.2">
      <c r="A684" s="102">
        <v>1457</v>
      </c>
      <c r="B684">
        <v>6201</v>
      </c>
      <c r="C684" t="s">
        <v>1565</v>
      </c>
      <c r="D684" t="s">
        <v>1227</v>
      </c>
      <c r="E684">
        <v>5800</v>
      </c>
      <c r="F684">
        <v>5710</v>
      </c>
      <c r="G684">
        <v>100</v>
      </c>
      <c r="H684" t="s">
        <v>1210</v>
      </c>
      <c r="I684">
        <v>9101</v>
      </c>
      <c r="J684" t="s">
        <v>896</v>
      </c>
      <c r="K684" t="s">
        <v>1444</v>
      </c>
      <c r="L684">
        <v>1553</v>
      </c>
      <c r="M684">
        <v>1544</v>
      </c>
      <c r="N684">
        <v>400</v>
      </c>
      <c r="O684" t="s">
        <v>1213</v>
      </c>
      <c r="P684">
        <v>0.80896844729036499</v>
      </c>
      <c r="Q684">
        <v>0.86155738650062696</v>
      </c>
      <c r="R684">
        <v>1.9766800342874299E-2</v>
      </c>
      <c r="S684" s="15">
        <v>5.6907673785115201E-2</v>
      </c>
      <c r="T684">
        <v>2.26768652094075</v>
      </c>
      <c r="U684">
        <v>2.26768652094075</v>
      </c>
      <c r="V684">
        <v>2.5597954104318101</v>
      </c>
      <c r="W684">
        <v>8.4499999999999993</v>
      </c>
      <c r="X684">
        <v>8.16</v>
      </c>
      <c r="Y684">
        <v>231427</v>
      </c>
      <c r="Z684">
        <v>16530</v>
      </c>
      <c r="AA684">
        <v>1.1299999999999999</v>
      </c>
      <c r="AB684">
        <v>14</v>
      </c>
      <c r="AC684">
        <v>11</v>
      </c>
      <c r="AD684">
        <v>3</v>
      </c>
      <c r="AE684">
        <v>78.569999999999993</v>
      </c>
      <c r="AF684">
        <v>13</v>
      </c>
      <c r="AG684">
        <v>8</v>
      </c>
      <c r="AH684">
        <v>1</v>
      </c>
      <c r="AI684">
        <v>5</v>
      </c>
    </row>
    <row r="685" spans="1:35" x14ac:dyDescent="0.2">
      <c r="A685" s="102">
        <v>588</v>
      </c>
      <c r="B685">
        <v>1414</v>
      </c>
      <c r="C685" t="s">
        <v>1385</v>
      </c>
      <c r="D685" t="s">
        <v>1220</v>
      </c>
      <c r="E685">
        <v>3930</v>
      </c>
      <c r="F685">
        <v>3940</v>
      </c>
      <c r="G685">
        <v>200</v>
      </c>
      <c r="H685" t="s">
        <v>1210</v>
      </c>
      <c r="I685">
        <v>8425</v>
      </c>
      <c r="J685" t="s">
        <v>1384</v>
      </c>
      <c r="K685" t="s">
        <v>1216</v>
      </c>
      <c r="L685">
        <v>2878</v>
      </c>
      <c r="M685">
        <v>2848</v>
      </c>
      <c r="N685">
        <v>300</v>
      </c>
      <c r="O685" t="s">
        <v>1213</v>
      </c>
      <c r="P685">
        <v>0.88501593674617995</v>
      </c>
      <c r="Q685">
        <v>0.90667440816060896</v>
      </c>
      <c r="R685">
        <v>0.26982689048844699</v>
      </c>
      <c r="S685" s="106">
        <v>4.6694760831664503E-2</v>
      </c>
      <c r="T685">
        <v>1.3028160935822599</v>
      </c>
      <c r="U685">
        <v>1.3028160935822599</v>
      </c>
      <c r="V685">
        <v>0.47540028890907499</v>
      </c>
      <c r="W685">
        <v>2.34</v>
      </c>
      <c r="X685">
        <v>8.43</v>
      </c>
      <c r="Y685">
        <v>231326</v>
      </c>
      <c r="Z685">
        <v>19277</v>
      </c>
      <c r="AA685">
        <v>1.07</v>
      </c>
      <c r="AB685">
        <v>12</v>
      </c>
      <c r="AC685">
        <v>9</v>
      </c>
      <c r="AD685">
        <v>3</v>
      </c>
      <c r="AE685">
        <v>75</v>
      </c>
      <c r="AF685">
        <v>12</v>
      </c>
      <c r="AG685">
        <v>6</v>
      </c>
      <c r="AH685">
        <v>2</v>
      </c>
      <c r="AI685">
        <v>4</v>
      </c>
    </row>
    <row r="686" spans="1:35" x14ac:dyDescent="0.2">
      <c r="A686" s="102">
        <v>267</v>
      </c>
      <c r="B686">
        <v>8410</v>
      </c>
      <c r="C686" t="s">
        <v>1419</v>
      </c>
      <c r="D686" t="s">
        <v>1265</v>
      </c>
      <c r="E686">
        <v>285</v>
      </c>
      <c r="F686">
        <v>284</v>
      </c>
      <c r="G686">
        <v>3100</v>
      </c>
      <c r="H686" t="s">
        <v>1213</v>
      </c>
      <c r="I686">
        <v>9810</v>
      </c>
      <c r="J686" t="s">
        <v>1177</v>
      </c>
      <c r="K686" t="s">
        <v>1217</v>
      </c>
      <c r="L686">
        <v>4305</v>
      </c>
      <c r="M686">
        <v>4380</v>
      </c>
      <c r="N686">
        <v>200</v>
      </c>
      <c r="O686" t="s">
        <v>1210</v>
      </c>
      <c r="P686">
        <v>0.92457239048867002</v>
      </c>
      <c r="Q686">
        <v>0.92904541409633601</v>
      </c>
      <c r="R686">
        <v>0.106172530775496</v>
      </c>
      <c r="S686">
        <v>3.7182787892090098E-2</v>
      </c>
      <c r="T686">
        <v>-1.6207227917179301</v>
      </c>
      <c r="U686">
        <v>1.6207227917179301</v>
      </c>
      <c r="V686">
        <v>0.47743993428979198</v>
      </c>
      <c r="W686">
        <v>-3.53</v>
      </c>
      <c r="X686">
        <v>0.5</v>
      </c>
      <c r="Y686">
        <v>231218</v>
      </c>
      <c r="Z686">
        <v>12169</v>
      </c>
      <c r="AA686">
        <v>0.65</v>
      </c>
      <c r="AB686">
        <v>19</v>
      </c>
      <c r="AC686">
        <v>13</v>
      </c>
      <c r="AD686">
        <v>6</v>
      </c>
      <c r="AE686">
        <v>68.42</v>
      </c>
      <c r="AF686">
        <v>11</v>
      </c>
      <c r="AG686">
        <v>9</v>
      </c>
      <c r="AH686">
        <v>4</v>
      </c>
      <c r="AI686">
        <v>6</v>
      </c>
    </row>
    <row r="687" spans="1:35" x14ac:dyDescent="0.2">
      <c r="A687" s="102">
        <v>2415</v>
      </c>
      <c r="B687">
        <v>4553</v>
      </c>
      <c r="C687" t="s">
        <v>1161</v>
      </c>
      <c r="D687" t="s">
        <v>1232</v>
      </c>
      <c r="E687">
        <v>2135</v>
      </c>
      <c r="F687">
        <v>2144</v>
      </c>
      <c r="G687">
        <v>500</v>
      </c>
      <c r="H687" t="s">
        <v>1213</v>
      </c>
      <c r="I687">
        <v>8058</v>
      </c>
      <c r="J687" t="s">
        <v>1537</v>
      </c>
      <c r="K687" t="s">
        <v>1217</v>
      </c>
      <c r="L687">
        <v>2691.5</v>
      </c>
      <c r="M687">
        <v>2690</v>
      </c>
      <c r="N687">
        <v>400</v>
      </c>
      <c r="O687" t="s">
        <v>1210</v>
      </c>
      <c r="P687">
        <v>0.80901338536104295</v>
      </c>
      <c r="Q687">
        <v>0.81228875748032803</v>
      </c>
      <c r="R687" s="15">
        <v>0.28561360931832402</v>
      </c>
      <c r="S687">
        <v>3.4600475754361197E-2</v>
      </c>
      <c r="T687">
        <v>-2.5309817006425002</v>
      </c>
      <c r="U687">
        <v>2.5309817006425002</v>
      </c>
      <c r="V687">
        <v>2.6982933006515699</v>
      </c>
      <c r="W687">
        <v>-18.11</v>
      </c>
      <c r="X687">
        <v>0.37</v>
      </c>
      <c r="Y687">
        <v>231093</v>
      </c>
      <c r="Z687">
        <v>15406</v>
      </c>
      <c r="AA687">
        <v>0.79</v>
      </c>
      <c r="AB687">
        <v>15</v>
      </c>
      <c r="AC687">
        <v>9</v>
      </c>
      <c r="AD687">
        <v>6</v>
      </c>
      <c r="AE687">
        <v>60</v>
      </c>
      <c r="AF687">
        <v>14</v>
      </c>
      <c r="AG687">
        <v>4</v>
      </c>
      <c r="AH687">
        <v>2</v>
      </c>
      <c r="AI687">
        <v>9</v>
      </c>
    </row>
    <row r="688" spans="1:35" x14ac:dyDescent="0.2">
      <c r="A688" s="102">
        <v>1254</v>
      </c>
      <c r="B688">
        <v>4208</v>
      </c>
      <c r="C688" t="s">
        <v>1398</v>
      </c>
      <c r="D688" t="s">
        <v>1234</v>
      </c>
      <c r="E688">
        <v>1965</v>
      </c>
      <c r="F688">
        <v>1968</v>
      </c>
      <c r="G688">
        <v>500</v>
      </c>
      <c r="H688" t="s">
        <v>1210</v>
      </c>
      <c r="I688">
        <v>8385</v>
      </c>
      <c r="J688" t="s">
        <v>865</v>
      </c>
      <c r="K688" t="s">
        <v>1265</v>
      </c>
      <c r="L688">
        <v>485</v>
      </c>
      <c r="M688">
        <v>488</v>
      </c>
      <c r="N688">
        <v>2000</v>
      </c>
      <c r="O688" t="s">
        <v>1213</v>
      </c>
      <c r="P688">
        <v>0.94830448959979496</v>
      </c>
      <c r="Q688">
        <v>0.87238505839766001</v>
      </c>
      <c r="R688" s="15">
        <v>0.26840305222859201</v>
      </c>
      <c r="S688">
        <v>9.4495083840618402E-2</v>
      </c>
      <c r="T688">
        <v>1.38548171301404</v>
      </c>
      <c r="U688">
        <v>1.38548171301404</v>
      </c>
      <c r="V688">
        <v>2.1432198497643999</v>
      </c>
      <c r="W688">
        <v>2.5</v>
      </c>
      <c r="X688">
        <v>0.81</v>
      </c>
      <c r="Y688">
        <v>231035</v>
      </c>
      <c r="Z688">
        <v>15402</v>
      </c>
      <c r="AA688">
        <v>0.85</v>
      </c>
      <c r="AB688">
        <v>15</v>
      </c>
      <c r="AC688">
        <v>11</v>
      </c>
      <c r="AD688">
        <v>4</v>
      </c>
      <c r="AE688">
        <v>73.33</v>
      </c>
      <c r="AF688">
        <v>11</v>
      </c>
      <c r="AG688">
        <v>8</v>
      </c>
      <c r="AH688">
        <v>4</v>
      </c>
      <c r="AI688">
        <v>3</v>
      </c>
    </row>
    <row r="689" spans="1:35" x14ac:dyDescent="0.2">
      <c r="A689" s="102">
        <v>738</v>
      </c>
      <c r="B689">
        <v>6481</v>
      </c>
      <c r="C689" t="s">
        <v>1601</v>
      </c>
      <c r="D689" t="s">
        <v>1222</v>
      </c>
      <c r="E689">
        <v>2470</v>
      </c>
      <c r="F689">
        <v>2473</v>
      </c>
      <c r="G689">
        <v>300</v>
      </c>
      <c r="H689" t="s">
        <v>1213</v>
      </c>
      <c r="I689">
        <v>7313</v>
      </c>
      <c r="J689" t="s">
        <v>1163</v>
      </c>
      <c r="K689" t="s">
        <v>1227</v>
      </c>
      <c r="L689">
        <v>2789</v>
      </c>
      <c r="M689">
        <v>2818</v>
      </c>
      <c r="N689">
        <v>300</v>
      </c>
      <c r="O689" t="s">
        <v>1210</v>
      </c>
      <c r="P689">
        <v>0.68007354892581495</v>
      </c>
      <c r="Q689">
        <v>0.89935020987292102</v>
      </c>
      <c r="R689" s="106">
        <v>0.26418064156551502</v>
      </c>
      <c r="S689">
        <v>1.08671269919628E-2</v>
      </c>
      <c r="T689">
        <v>-0.52310640595342695</v>
      </c>
      <c r="U689">
        <v>0.52310640595342695</v>
      </c>
      <c r="V689">
        <v>0.144408936944976</v>
      </c>
      <c r="W689">
        <v>-2.25</v>
      </c>
      <c r="X689">
        <v>12.24</v>
      </c>
      <c r="Y689">
        <v>230817</v>
      </c>
      <c r="Z689">
        <v>20983</v>
      </c>
      <c r="AA689">
        <v>1.08</v>
      </c>
      <c r="AB689">
        <v>11</v>
      </c>
      <c r="AC689">
        <v>7</v>
      </c>
      <c r="AD689">
        <v>4</v>
      </c>
      <c r="AE689">
        <v>63.64</v>
      </c>
      <c r="AF689">
        <v>12</v>
      </c>
      <c r="AG689">
        <v>7</v>
      </c>
      <c r="AH689">
        <v>1</v>
      </c>
      <c r="AI689">
        <v>3</v>
      </c>
    </row>
    <row r="690" spans="1:35" x14ac:dyDescent="0.2">
      <c r="A690" s="102">
        <v>2329</v>
      </c>
      <c r="B690">
        <v>2503</v>
      </c>
      <c r="C690" t="s">
        <v>1981</v>
      </c>
      <c r="D690" t="s">
        <v>1237</v>
      </c>
      <c r="E690">
        <v>2109</v>
      </c>
      <c r="F690">
        <v>2075</v>
      </c>
      <c r="G690">
        <v>400</v>
      </c>
      <c r="H690" t="s">
        <v>1210</v>
      </c>
      <c r="I690">
        <v>7327</v>
      </c>
      <c r="J690" t="s">
        <v>1452</v>
      </c>
      <c r="K690" t="s">
        <v>1265</v>
      </c>
      <c r="L690">
        <v>2258</v>
      </c>
      <c r="M690">
        <v>2240</v>
      </c>
      <c r="N690">
        <v>400</v>
      </c>
      <c r="O690" t="s">
        <v>1213</v>
      </c>
      <c r="P690">
        <v>0.63996283420289901</v>
      </c>
      <c r="Q690">
        <v>0.81662383899569602</v>
      </c>
      <c r="R690" s="106">
        <v>0.107814967486735</v>
      </c>
      <c r="S690" s="106">
        <v>4.6899703726463501E-2</v>
      </c>
      <c r="T690">
        <v>1.6471604638125601</v>
      </c>
      <c r="U690">
        <v>1.6471604638125601</v>
      </c>
      <c r="V690">
        <v>1.72374362301418</v>
      </c>
      <c r="W690">
        <v>8.0399999999999991</v>
      </c>
      <c r="X690">
        <v>7.37</v>
      </c>
      <c r="Y690">
        <v>230720</v>
      </c>
      <c r="Z690">
        <v>38453</v>
      </c>
      <c r="AA690">
        <v>2.0299999999999998</v>
      </c>
      <c r="AB690">
        <v>6</v>
      </c>
      <c r="AC690">
        <v>5</v>
      </c>
      <c r="AD690">
        <v>1</v>
      </c>
      <c r="AE690">
        <v>83.33</v>
      </c>
      <c r="AF690">
        <v>11</v>
      </c>
      <c r="AG690">
        <v>4</v>
      </c>
      <c r="AH690">
        <v>0</v>
      </c>
      <c r="AI690">
        <v>2</v>
      </c>
    </row>
    <row r="691" spans="1:35" x14ac:dyDescent="0.2">
      <c r="A691" s="102">
        <v>298</v>
      </c>
      <c r="B691">
        <v>1803</v>
      </c>
      <c r="C691" t="s">
        <v>1221</v>
      </c>
      <c r="D691" t="s">
        <v>1220</v>
      </c>
      <c r="E691">
        <v>990</v>
      </c>
      <c r="F691">
        <v>982</v>
      </c>
      <c r="G691">
        <v>1100</v>
      </c>
      <c r="H691" t="s">
        <v>1213</v>
      </c>
      <c r="I691">
        <v>8572</v>
      </c>
      <c r="J691" t="s">
        <v>1178</v>
      </c>
      <c r="K691" t="s">
        <v>1216</v>
      </c>
      <c r="L691">
        <v>447</v>
      </c>
      <c r="M691">
        <v>444</v>
      </c>
      <c r="N691">
        <v>2400</v>
      </c>
      <c r="O691" t="s">
        <v>1210</v>
      </c>
      <c r="P691">
        <v>0.61701934631243804</v>
      </c>
      <c r="Q691">
        <v>0.92672224607045495</v>
      </c>
      <c r="R691" s="15">
        <v>0.14255548724762401</v>
      </c>
      <c r="S691">
        <v>5.18574438114143E-2</v>
      </c>
      <c r="T691">
        <v>-0.455837993269747</v>
      </c>
      <c r="U691">
        <v>0.455837993269747</v>
      </c>
      <c r="V691">
        <v>0.69201595276257999</v>
      </c>
      <c r="W691">
        <v>-2.2400000000000002</v>
      </c>
      <c r="X691">
        <v>1.35</v>
      </c>
      <c r="Y691">
        <v>230028</v>
      </c>
      <c r="Z691">
        <v>10954</v>
      </c>
      <c r="AA691">
        <v>0.51</v>
      </c>
      <c r="AB691">
        <v>21</v>
      </c>
      <c r="AC691">
        <v>16</v>
      </c>
      <c r="AD691">
        <v>5</v>
      </c>
      <c r="AE691">
        <v>76.19</v>
      </c>
      <c r="AF691">
        <v>12</v>
      </c>
      <c r="AG691">
        <v>8</v>
      </c>
      <c r="AH691">
        <v>4</v>
      </c>
      <c r="AI691">
        <v>9</v>
      </c>
    </row>
    <row r="692" spans="1:35" x14ac:dyDescent="0.2">
      <c r="A692" s="102">
        <v>1477</v>
      </c>
      <c r="B692">
        <v>2229</v>
      </c>
      <c r="C692" t="s">
        <v>1795</v>
      </c>
      <c r="D692" t="s">
        <v>1237</v>
      </c>
      <c r="E692">
        <v>2780</v>
      </c>
      <c r="F692">
        <v>2763</v>
      </c>
      <c r="G692">
        <v>400</v>
      </c>
      <c r="H692" t="s">
        <v>1210</v>
      </c>
      <c r="I692">
        <v>8919</v>
      </c>
      <c r="J692" t="s">
        <v>1605</v>
      </c>
      <c r="K692" t="s">
        <v>1231</v>
      </c>
      <c r="L692">
        <v>3505</v>
      </c>
      <c r="M692">
        <v>3620</v>
      </c>
      <c r="N692">
        <v>300</v>
      </c>
      <c r="O692" t="s">
        <v>1213</v>
      </c>
      <c r="P692">
        <v>0.86327278177125</v>
      </c>
      <c r="Q692">
        <v>0.86051780314978399</v>
      </c>
      <c r="R692">
        <v>0.35468307990033399</v>
      </c>
      <c r="S692">
        <v>2.98853565458914E-2</v>
      </c>
      <c r="T692">
        <v>0.30041422925029998</v>
      </c>
      <c r="U692">
        <v>0.30041422925029998</v>
      </c>
      <c r="V692">
        <v>0.75821966731316204</v>
      </c>
      <c r="W692">
        <v>1.29</v>
      </c>
      <c r="X692">
        <v>1.77</v>
      </c>
      <c r="Y692">
        <v>229984</v>
      </c>
      <c r="Z692">
        <v>22998</v>
      </c>
      <c r="AA692">
        <v>0.97</v>
      </c>
      <c r="AB692">
        <v>10</v>
      </c>
      <c r="AC692">
        <v>6</v>
      </c>
      <c r="AD692">
        <v>4</v>
      </c>
      <c r="AE692">
        <v>60</v>
      </c>
      <c r="AF692">
        <v>8</v>
      </c>
      <c r="AG692">
        <v>5</v>
      </c>
      <c r="AH692">
        <v>4</v>
      </c>
      <c r="AI692">
        <v>1</v>
      </c>
    </row>
    <row r="693" spans="1:35" x14ac:dyDescent="0.2">
      <c r="A693" s="102">
        <v>32</v>
      </c>
      <c r="B693">
        <v>6758</v>
      </c>
      <c r="C693" t="s">
        <v>1226</v>
      </c>
      <c r="D693" t="s">
        <v>1215</v>
      </c>
      <c r="E693">
        <v>6700</v>
      </c>
      <c r="F693">
        <v>6611</v>
      </c>
      <c r="G693">
        <v>100</v>
      </c>
      <c r="H693" t="s">
        <v>1213</v>
      </c>
      <c r="I693">
        <v>8036</v>
      </c>
      <c r="J693" t="s">
        <v>1223</v>
      </c>
      <c r="K693" t="s">
        <v>1217</v>
      </c>
      <c r="L693">
        <v>7980</v>
      </c>
      <c r="M693">
        <v>7970</v>
      </c>
      <c r="N693">
        <v>100</v>
      </c>
      <c r="O693" t="s">
        <v>1210</v>
      </c>
      <c r="P693">
        <v>0.50507972739402696</v>
      </c>
      <c r="Q693">
        <v>0.96049273469764096</v>
      </c>
      <c r="R693">
        <v>2.9004095792347999E-3</v>
      </c>
      <c r="S693">
        <v>7.9130049623552E-4</v>
      </c>
      <c r="T693">
        <v>-4.1298748991518996</v>
      </c>
      <c r="U693">
        <v>4.1298748991518996</v>
      </c>
      <c r="V693">
        <v>3.7368727769354901</v>
      </c>
      <c r="W693">
        <v>-17.100000000000001</v>
      </c>
      <c r="X693">
        <v>17.05</v>
      </c>
      <c r="Y693">
        <v>229965</v>
      </c>
      <c r="Z693">
        <v>20906</v>
      </c>
      <c r="AA693">
        <v>1.25</v>
      </c>
      <c r="AB693">
        <v>11</v>
      </c>
      <c r="AC693">
        <v>7</v>
      </c>
      <c r="AD693">
        <v>4</v>
      </c>
      <c r="AE693">
        <v>63.64</v>
      </c>
      <c r="AF693">
        <v>12</v>
      </c>
      <c r="AG693">
        <v>7</v>
      </c>
      <c r="AH693">
        <v>2</v>
      </c>
      <c r="AI693">
        <v>2</v>
      </c>
    </row>
    <row r="694" spans="1:35" x14ac:dyDescent="0.2">
      <c r="A694" s="102">
        <v>1320</v>
      </c>
      <c r="B694">
        <v>1969</v>
      </c>
      <c r="C694" t="s">
        <v>1557</v>
      </c>
      <c r="D694" t="s">
        <v>1220</v>
      </c>
      <c r="E694">
        <v>1684</v>
      </c>
      <c r="F694">
        <v>1668</v>
      </c>
      <c r="G694">
        <v>600</v>
      </c>
      <c r="H694" t="s">
        <v>1210</v>
      </c>
      <c r="I694">
        <v>3076</v>
      </c>
      <c r="J694" t="s">
        <v>1517</v>
      </c>
      <c r="K694" t="s">
        <v>1217</v>
      </c>
      <c r="L694">
        <v>1532</v>
      </c>
      <c r="M694">
        <v>1525</v>
      </c>
      <c r="N694">
        <v>700</v>
      </c>
      <c r="O694" t="s">
        <v>1213</v>
      </c>
      <c r="P694">
        <v>0.87360312854582201</v>
      </c>
      <c r="Q694">
        <v>0.86928701512953399</v>
      </c>
      <c r="R694" s="15">
        <v>0.120357929017225</v>
      </c>
      <c r="S694" s="106">
        <v>6.1394032044874397E-2</v>
      </c>
      <c r="T694">
        <v>2.3371822527708002</v>
      </c>
      <c r="U694">
        <v>2.3371822527708002</v>
      </c>
      <c r="V694">
        <v>2.3319180342473298</v>
      </c>
      <c r="W694">
        <v>9</v>
      </c>
      <c r="X694">
        <v>6.66</v>
      </c>
      <c r="Y694">
        <v>229826</v>
      </c>
      <c r="Z694">
        <v>9576</v>
      </c>
      <c r="AA694">
        <v>0.53</v>
      </c>
      <c r="AB694">
        <v>24</v>
      </c>
      <c r="AC694">
        <v>16</v>
      </c>
      <c r="AD694">
        <v>8</v>
      </c>
      <c r="AE694">
        <v>66.67</v>
      </c>
      <c r="AF694">
        <v>13</v>
      </c>
      <c r="AG694">
        <v>7</v>
      </c>
      <c r="AH694">
        <v>5</v>
      </c>
      <c r="AI694">
        <v>12</v>
      </c>
    </row>
    <row r="695" spans="1:35" x14ac:dyDescent="0.2">
      <c r="A695" s="102">
        <v>1271</v>
      </c>
      <c r="B695">
        <v>1941</v>
      </c>
      <c r="C695" t="s">
        <v>1579</v>
      </c>
      <c r="D695" t="s">
        <v>1220</v>
      </c>
      <c r="E695">
        <v>2286</v>
      </c>
      <c r="F695">
        <v>2249</v>
      </c>
      <c r="G695">
        <v>500</v>
      </c>
      <c r="H695" t="s">
        <v>1213</v>
      </c>
      <c r="I695">
        <v>9989</v>
      </c>
      <c r="J695" t="s">
        <v>1986</v>
      </c>
      <c r="K695" t="s">
        <v>1235</v>
      </c>
      <c r="L695">
        <v>3175</v>
      </c>
      <c r="M695">
        <v>3375</v>
      </c>
      <c r="N695">
        <v>300</v>
      </c>
      <c r="O695" t="s">
        <v>1210</v>
      </c>
      <c r="P695">
        <v>0.71270691795655605</v>
      </c>
      <c r="Q695">
        <v>0.87192070119686405</v>
      </c>
      <c r="R695">
        <v>5.8057509890254702E-3</v>
      </c>
      <c r="S695">
        <v>8.0068710874718306E-3</v>
      </c>
      <c r="T695">
        <v>-4.9249835564477401E-2</v>
      </c>
      <c r="U695">
        <v>4.9249835564477401E-2</v>
      </c>
      <c r="V695">
        <v>1.7849229794644399</v>
      </c>
      <c r="W695">
        <v>-0.24</v>
      </c>
      <c r="X695">
        <v>11.06</v>
      </c>
      <c r="Y695">
        <v>229723</v>
      </c>
      <c r="Z695">
        <v>12762</v>
      </c>
      <c r="AA695">
        <v>0.75</v>
      </c>
      <c r="AB695">
        <v>18</v>
      </c>
      <c r="AC695">
        <v>12</v>
      </c>
      <c r="AD695">
        <v>6</v>
      </c>
      <c r="AE695">
        <v>66.67</v>
      </c>
      <c r="AF695">
        <v>11</v>
      </c>
      <c r="AG695">
        <v>9</v>
      </c>
      <c r="AH695">
        <v>4</v>
      </c>
      <c r="AI695">
        <v>5</v>
      </c>
    </row>
    <row r="696" spans="1:35" x14ac:dyDescent="0.2">
      <c r="A696" s="102">
        <v>1165</v>
      </c>
      <c r="B696">
        <v>6201</v>
      </c>
      <c r="C696" t="s">
        <v>1565</v>
      </c>
      <c r="D696" t="s">
        <v>1227</v>
      </c>
      <c r="E696">
        <v>5800</v>
      </c>
      <c r="F696">
        <v>5710</v>
      </c>
      <c r="G696">
        <v>100</v>
      </c>
      <c r="H696" t="s">
        <v>1210</v>
      </c>
      <c r="I696">
        <v>6845</v>
      </c>
      <c r="J696" t="s">
        <v>1439</v>
      </c>
      <c r="K696" t="s">
        <v>1215</v>
      </c>
      <c r="L696">
        <v>2718</v>
      </c>
      <c r="M696">
        <v>2673</v>
      </c>
      <c r="N696">
        <v>200</v>
      </c>
      <c r="O696" t="s">
        <v>1213</v>
      </c>
      <c r="P696">
        <v>0.77028964753615203</v>
      </c>
      <c r="Q696">
        <v>0.87693136914346104</v>
      </c>
      <c r="R696">
        <v>5.5571386064354501E-2</v>
      </c>
      <c r="S696">
        <v>8.6805806070125394E-3</v>
      </c>
      <c r="T696">
        <v>1.4307555734945001</v>
      </c>
      <c r="U696">
        <v>1.4307555734945001</v>
      </c>
      <c r="V696">
        <v>1.2225559922282001</v>
      </c>
      <c r="W696">
        <v>3.32</v>
      </c>
      <c r="X696">
        <v>6.37</v>
      </c>
      <c r="Y696">
        <v>228941</v>
      </c>
      <c r="Z696">
        <v>25438</v>
      </c>
      <c r="AA696">
        <v>1.92</v>
      </c>
      <c r="AB696">
        <v>9</v>
      </c>
      <c r="AC696">
        <v>7</v>
      </c>
      <c r="AD696">
        <v>2</v>
      </c>
      <c r="AE696">
        <v>77.78</v>
      </c>
      <c r="AF696">
        <v>11</v>
      </c>
      <c r="AG696">
        <v>5</v>
      </c>
      <c r="AH696">
        <v>0</v>
      </c>
      <c r="AI696">
        <v>4</v>
      </c>
    </row>
    <row r="697" spans="1:35" x14ac:dyDescent="0.2">
      <c r="A697" s="102">
        <v>1781</v>
      </c>
      <c r="B697">
        <v>6361</v>
      </c>
      <c r="C697" t="s">
        <v>730</v>
      </c>
      <c r="D697" t="s">
        <v>1222</v>
      </c>
      <c r="E697">
        <v>2606</v>
      </c>
      <c r="F697">
        <v>2571</v>
      </c>
      <c r="G697">
        <v>400</v>
      </c>
      <c r="H697" t="s">
        <v>1210</v>
      </c>
      <c r="I697">
        <v>9072</v>
      </c>
      <c r="J697" t="s">
        <v>1327</v>
      </c>
      <c r="K697" t="s">
        <v>1328</v>
      </c>
      <c r="L697">
        <v>2105</v>
      </c>
      <c r="M697">
        <v>2087</v>
      </c>
      <c r="N697">
        <v>500</v>
      </c>
      <c r="O697" t="s">
        <v>1213</v>
      </c>
      <c r="P697">
        <v>0.90050963148750995</v>
      </c>
      <c r="Q697">
        <v>0.84509058185327302</v>
      </c>
      <c r="R697">
        <v>8.5811726267738406E-2</v>
      </c>
      <c r="S697" s="15">
        <v>6.0840495705007797E-3</v>
      </c>
      <c r="T697">
        <v>6.5054102025424096E-2</v>
      </c>
      <c r="U697">
        <v>6.5054102025424096E-2</v>
      </c>
      <c r="V697">
        <v>0.36234351141638299</v>
      </c>
      <c r="W697">
        <v>0.19</v>
      </c>
      <c r="X697">
        <v>1.47</v>
      </c>
      <c r="Y697">
        <v>228892</v>
      </c>
      <c r="Z697">
        <v>19074</v>
      </c>
      <c r="AA697">
        <v>0.94</v>
      </c>
      <c r="AB697">
        <v>12</v>
      </c>
      <c r="AC697">
        <v>8</v>
      </c>
      <c r="AD697">
        <v>4</v>
      </c>
      <c r="AE697">
        <v>66.67</v>
      </c>
      <c r="AF697">
        <v>10</v>
      </c>
      <c r="AG697">
        <v>7</v>
      </c>
      <c r="AH697">
        <v>2</v>
      </c>
      <c r="AI697">
        <v>3</v>
      </c>
    </row>
    <row r="698" spans="1:35" x14ac:dyDescent="0.2">
      <c r="A698" s="102">
        <v>761</v>
      </c>
      <c r="B698">
        <v>1662</v>
      </c>
      <c r="C698" t="s">
        <v>562</v>
      </c>
      <c r="D698" t="s">
        <v>1417</v>
      </c>
      <c r="E698">
        <v>2345</v>
      </c>
      <c r="F698">
        <v>2311</v>
      </c>
      <c r="G698">
        <v>400</v>
      </c>
      <c r="H698" t="s">
        <v>1213</v>
      </c>
      <c r="I698">
        <v>4536</v>
      </c>
      <c r="J698" t="s">
        <v>1488</v>
      </c>
      <c r="K698" t="s">
        <v>1232</v>
      </c>
      <c r="L698">
        <v>1782</v>
      </c>
      <c r="M698">
        <v>1732</v>
      </c>
      <c r="N698">
        <v>500</v>
      </c>
      <c r="O698" t="s">
        <v>1210</v>
      </c>
      <c r="P698">
        <v>0.664775788777487</v>
      </c>
      <c r="Q698">
        <v>0.89805888482687801</v>
      </c>
      <c r="R698">
        <v>0.46319854098879298</v>
      </c>
      <c r="S698">
        <v>1.94094358288461E-3</v>
      </c>
      <c r="T698">
        <v>-1.36882139925891</v>
      </c>
      <c r="U698">
        <v>1.36882139925891</v>
      </c>
      <c r="V698">
        <v>1.1953121632983099</v>
      </c>
      <c r="W698">
        <v>-6.1</v>
      </c>
      <c r="X698">
        <v>6.32</v>
      </c>
      <c r="Y698">
        <v>228883</v>
      </c>
      <c r="Z698">
        <v>16349</v>
      </c>
      <c r="AA698">
        <v>0.84</v>
      </c>
      <c r="AB698">
        <v>14</v>
      </c>
      <c r="AC698">
        <v>9</v>
      </c>
      <c r="AD698">
        <v>5</v>
      </c>
      <c r="AE698">
        <v>64.290000000000006</v>
      </c>
      <c r="AF698">
        <v>10</v>
      </c>
      <c r="AG698">
        <v>9</v>
      </c>
      <c r="AH698">
        <v>3</v>
      </c>
      <c r="AI698">
        <v>2</v>
      </c>
    </row>
    <row r="699" spans="1:35" x14ac:dyDescent="0.2">
      <c r="A699" s="102">
        <v>1560</v>
      </c>
      <c r="B699">
        <v>1332</v>
      </c>
      <c r="C699" t="s">
        <v>1600</v>
      </c>
      <c r="D699" t="s">
        <v>1326</v>
      </c>
      <c r="E699">
        <v>514</v>
      </c>
      <c r="F699">
        <v>511</v>
      </c>
      <c r="G699">
        <v>1900</v>
      </c>
      <c r="H699" t="s">
        <v>1213</v>
      </c>
      <c r="I699">
        <v>7181</v>
      </c>
      <c r="J699" t="s">
        <v>61</v>
      </c>
      <c r="K699" t="s">
        <v>1386</v>
      </c>
      <c r="L699">
        <v>1669</v>
      </c>
      <c r="M699">
        <v>1657</v>
      </c>
      <c r="N699">
        <v>600</v>
      </c>
      <c r="O699" t="s">
        <v>1210</v>
      </c>
      <c r="P699">
        <v>0.57960625618736505</v>
      </c>
      <c r="Q699">
        <v>0.85587753159027902</v>
      </c>
      <c r="R699">
        <v>0.37644173273429998</v>
      </c>
      <c r="S699">
        <v>1.33958265806107E-2</v>
      </c>
      <c r="T699">
        <v>-1.60580196299557</v>
      </c>
      <c r="U699">
        <v>1.60580196299557</v>
      </c>
      <c r="V699">
        <v>1.31077620359903</v>
      </c>
      <c r="W699">
        <v>-8.18</v>
      </c>
      <c r="X699">
        <v>2.34</v>
      </c>
      <c r="Y699">
        <v>228800</v>
      </c>
      <c r="Z699">
        <v>11440</v>
      </c>
      <c r="AA699">
        <v>0.56000000000000005</v>
      </c>
      <c r="AB699">
        <v>20</v>
      </c>
      <c r="AC699">
        <v>12</v>
      </c>
      <c r="AD699">
        <v>8</v>
      </c>
      <c r="AE699">
        <v>60</v>
      </c>
      <c r="AF699">
        <v>13</v>
      </c>
      <c r="AG699">
        <v>8</v>
      </c>
      <c r="AH699">
        <v>4</v>
      </c>
      <c r="AI699">
        <v>8</v>
      </c>
    </row>
    <row r="700" spans="1:35" x14ac:dyDescent="0.2">
      <c r="A700" s="102">
        <v>292</v>
      </c>
      <c r="B700">
        <v>4536</v>
      </c>
      <c r="C700" t="s">
        <v>1488</v>
      </c>
      <c r="D700" t="s">
        <v>1232</v>
      </c>
      <c r="E700">
        <v>1782</v>
      </c>
      <c r="F700">
        <v>1732</v>
      </c>
      <c r="G700">
        <v>600</v>
      </c>
      <c r="H700" t="s">
        <v>1213</v>
      </c>
      <c r="I700">
        <v>6857</v>
      </c>
      <c r="J700" t="s">
        <v>1397</v>
      </c>
      <c r="K700" t="s">
        <v>1215</v>
      </c>
      <c r="L700">
        <v>4920</v>
      </c>
      <c r="M700">
        <v>4915</v>
      </c>
      <c r="N700">
        <v>200</v>
      </c>
      <c r="O700" t="s">
        <v>1210</v>
      </c>
      <c r="P700">
        <v>0.71652938644647102</v>
      </c>
      <c r="Q700">
        <v>0.92739915379184001</v>
      </c>
      <c r="R700" s="106">
        <v>7.0104054274647706E-2</v>
      </c>
      <c r="S700">
        <v>4.1233219974143396E-3</v>
      </c>
      <c r="T700">
        <v>-0.33704278422664402</v>
      </c>
      <c r="U700">
        <v>0.33704278422664402</v>
      </c>
      <c r="V700">
        <v>0.30752591049378702</v>
      </c>
      <c r="W700">
        <v>-1.75</v>
      </c>
      <c r="X700">
        <v>5.72</v>
      </c>
      <c r="Y700">
        <v>228675</v>
      </c>
      <c r="Z700">
        <v>14292</v>
      </c>
      <c r="AA700">
        <v>0.74</v>
      </c>
      <c r="AB700">
        <v>16</v>
      </c>
      <c r="AC700">
        <v>10</v>
      </c>
      <c r="AD700">
        <v>6</v>
      </c>
      <c r="AE700">
        <v>62.5</v>
      </c>
      <c r="AF700">
        <v>9</v>
      </c>
      <c r="AG700">
        <v>10</v>
      </c>
      <c r="AH700">
        <v>6</v>
      </c>
      <c r="AI700">
        <v>0</v>
      </c>
    </row>
    <row r="701" spans="1:35" x14ac:dyDescent="0.2">
      <c r="A701" s="102">
        <v>21</v>
      </c>
      <c r="B701">
        <v>2379</v>
      </c>
      <c r="C701" t="s">
        <v>466</v>
      </c>
      <c r="D701" t="s">
        <v>1224</v>
      </c>
      <c r="E701">
        <v>2657</v>
      </c>
      <c r="F701">
        <v>2613</v>
      </c>
      <c r="G701">
        <v>300</v>
      </c>
      <c r="H701" t="s">
        <v>1213</v>
      </c>
      <c r="I701">
        <v>9437</v>
      </c>
      <c r="J701" t="s">
        <v>467</v>
      </c>
      <c r="K701" t="s">
        <v>1212</v>
      </c>
      <c r="L701">
        <v>2980</v>
      </c>
      <c r="M701">
        <v>2927.5</v>
      </c>
      <c r="N701">
        <v>300</v>
      </c>
      <c r="O701" t="s">
        <v>1210</v>
      </c>
      <c r="P701">
        <v>0.63837635362008005</v>
      </c>
      <c r="Q701">
        <v>0.96440487399956698</v>
      </c>
      <c r="R701">
        <v>7.47039813622878E-2</v>
      </c>
      <c r="S701">
        <v>1.8323460520067801E-2</v>
      </c>
      <c r="T701">
        <v>-2.9919810372877498</v>
      </c>
      <c r="U701">
        <v>2.9919810372877498</v>
      </c>
      <c r="V701">
        <v>3.0306079913472801</v>
      </c>
      <c r="W701">
        <v>-19.47</v>
      </c>
      <c r="X701">
        <v>10.74</v>
      </c>
      <c r="Y701">
        <v>228586</v>
      </c>
      <c r="Z701">
        <v>10390</v>
      </c>
      <c r="AA701">
        <v>0.55000000000000004</v>
      </c>
      <c r="AB701">
        <v>22</v>
      </c>
      <c r="AC701">
        <v>12</v>
      </c>
      <c r="AD701">
        <v>10</v>
      </c>
      <c r="AE701">
        <v>54.55</v>
      </c>
      <c r="AF701">
        <v>10</v>
      </c>
      <c r="AG701">
        <v>8</v>
      </c>
      <c r="AH701">
        <v>6</v>
      </c>
      <c r="AI701">
        <v>8</v>
      </c>
    </row>
    <row r="702" spans="1:35" x14ac:dyDescent="0.2">
      <c r="A702" s="102">
        <v>2142</v>
      </c>
      <c r="B702">
        <v>6183</v>
      </c>
      <c r="C702" t="s">
        <v>1432</v>
      </c>
      <c r="D702" t="s">
        <v>1224</v>
      </c>
      <c r="E702">
        <v>1311</v>
      </c>
      <c r="F702">
        <v>1288</v>
      </c>
      <c r="G702">
        <v>800</v>
      </c>
      <c r="H702" t="s">
        <v>1213</v>
      </c>
      <c r="I702">
        <v>7649</v>
      </c>
      <c r="J702" t="s">
        <v>1433</v>
      </c>
      <c r="K702" t="s">
        <v>1235</v>
      </c>
      <c r="L702">
        <v>5150</v>
      </c>
      <c r="M702">
        <v>5110</v>
      </c>
      <c r="N702">
        <v>200</v>
      </c>
      <c r="O702" t="s">
        <v>1210</v>
      </c>
      <c r="P702">
        <v>0.87494081054851702</v>
      </c>
      <c r="Q702">
        <v>0.82554510350138299</v>
      </c>
      <c r="R702">
        <v>1.25185101499714E-2</v>
      </c>
      <c r="S702" s="15">
        <v>1.8779218919613199E-5</v>
      </c>
      <c r="T702">
        <v>-3.75416233767212</v>
      </c>
      <c r="U702">
        <v>3.75416233767212</v>
      </c>
      <c r="V702">
        <v>3.5208740721524299</v>
      </c>
      <c r="W702">
        <v>-11.42</v>
      </c>
      <c r="X702">
        <v>0.82</v>
      </c>
      <c r="Y702">
        <v>228518</v>
      </c>
      <c r="Z702">
        <v>13442</v>
      </c>
      <c r="AA702">
        <v>0.94</v>
      </c>
      <c r="AB702">
        <v>17</v>
      </c>
      <c r="AC702">
        <v>12</v>
      </c>
      <c r="AD702">
        <v>5</v>
      </c>
      <c r="AE702">
        <v>70.59</v>
      </c>
      <c r="AF702">
        <v>10</v>
      </c>
      <c r="AG702">
        <v>10</v>
      </c>
      <c r="AH702">
        <v>3</v>
      </c>
      <c r="AI702">
        <v>4</v>
      </c>
    </row>
    <row r="703" spans="1:35" x14ac:dyDescent="0.2">
      <c r="A703" s="102">
        <v>377</v>
      </c>
      <c r="B703">
        <v>4208</v>
      </c>
      <c r="C703" t="s">
        <v>1398</v>
      </c>
      <c r="D703" t="s">
        <v>1234</v>
      </c>
      <c r="E703">
        <v>1965</v>
      </c>
      <c r="F703">
        <v>1968</v>
      </c>
      <c r="G703">
        <v>500</v>
      </c>
      <c r="H703" t="s">
        <v>1210</v>
      </c>
      <c r="I703">
        <v>5334</v>
      </c>
      <c r="J703" t="s">
        <v>1448</v>
      </c>
      <c r="K703" t="s">
        <v>1209</v>
      </c>
      <c r="L703">
        <v>1776</v>
      </c>
      <c r="M703">
        <v>1775</v>
      </c>
      <c r="N703">
        <v>600</v>
      </c>
      <c r="O703" t="s">
        <v>1213</v>
      </c>
      <c r="P703">
        <v>0.926774039112228</v>
      </c>
      <c r="Q703">
        <v>0.91950338060427494</v>
      </c>
      <c r="R703">
        <v>0.21072562476284801</v>
      </c>
      <c r="S703">
        <v>1.81891226908493E-2</v>
      </c>
      <c r="T703">
        <v>5.2301553673899798E-2</v>
      </c>
      <c r="U703">
        <v>5.2301553673899798E-2</v>
      </c>
      <c r="V703">
        <v>0.37460798185975203</v>
      </c>
      <c r="W703">
        <v>0.15</v>
      </c>
      <c r="X703">
        <v>8.23</v>
      </c>
      <c r="Y703">
        <v>228382</v>
      </c>
      <c r="Z703">
        <v>10875</v>
      </c>
      <c r="AA703">
        <v>0.56000000000000005</v>
      </c>
      <c r="AB703">
        <v>21</v>
      </c>
      <c r="AC703">
        <v>14</v>
      </c>
      <c r="AD703">
        <v>7</v>
      </c>
      <c r="AE703">
        <v>66.67</v>
      </c>
      <c r="AF703">
        <v>12</v>
      </c>
      <c r="AG703">
        <v>7</v>
      </c>
      <c r="AH703">
        <v>5</v>
      </c>
      <c r="AI703">
        <v>9</v>
      </c>
    </row>
    <row r="704" spans="1:35" x14ac:dyDescent="0.2">
      <c r="A704" s="102">
        <v>1352</v>
      </c>
      <c r="B704">
        <v>4543</v>
      </c>
      <c r="C704" t="s">
        <v>667</v>
      </c>
      <c r="D704" t="s">
        <v>1219</v>
      </c>
      <c r="E704">
        <v>3456</v>
      </c>
      <c r="F704">
        <v>3478</v>
      </c>
      <c r="G704">
        <v>300</v>
      </c>
      <c r="H704" t="s">
        <v>1210</v>
      </c>
      <c r="I704">
        <v>8020</v>
      </c>
      <c r="J704" t="s">
        <v>1324</v>
      </c>
      <c r="K704" t="s">
        <v>1217</v>
      </c>
      <c r="L704">
        <v>1186</v>
      </c>
      <c r="M704">
        <v>1172</v>
      </c>
      <c r="N704">
        <v>900</v>
      </c>
      <c r="O704" t="s">
        <v>1213</v>
      </c>
      <c r="P704">
        <v>0.64477810408520098</v>
      </c>
      <c r="Q704">
        <v>0.86738646221014504</v>
      </c>
      <c r="R704">
        <v>4.5694402710708397E-2</v>
      </c>
      <c r="S704">
        <v>7.13116984011528E-3</v>
      </c>
      <c r="T704">
        <v>2.1935679388323801</v>
      </c>
      <c r="U704">
        <v>2.1935679388323801</v>
      </c>
      <c r="V704">
        <v>1.8846021473779799</v>
      </c>
      <c r="W704">
        <v>7.91</v>
      </c>
      <c r="X704">
        <v>1.0900000000000001</v>
      </c>
      <c r="Y704">
        <v>228022</v>
      </c>
      <c r="Z704">
        <v>13413</v>
      </c>
      <c r="AA704">
        <v>0.61</v>
      </c>
      <c r="AB704">
        <v>17</v>
      </c>
      <c r="AC704">
        <v>12</v>
      </c>
      <c r="AD704">
        <v>5</v>
      </c>
      <c r="AE704">
        <v>70.59</v>
      </c>
      <c r="AF704">
        <v>14</v>
      </c>
      <c r="AG704">
        <v>5</v>
      </c>
      <c r="AH704">
        <v>4</v>
      </c>
      <c r="AI704">
        <v>8</v>
      </c>
    </row>
    <row r="705" spans="1:35" x14ac:dyDescent="0.2">
      <c r="A705" s="102">
        <v>2553</v>
      </c>
      <c r="B705">
        <v>4917</v>
      </c>
      <c r="C705" t="s">
        <v>1534</v>
      </c>
      <c r="D705" t="s">
        <v>1234</v>
      </c>
      <c r="E705">
        <v>2338</v>
      </c>
      <c r="F705">
        <v>2306</v>
      </c>
      <c r="G705">
        <v>400</v>
      </c>
      <c r="H705" t="s">
        <v>1210</v>
      </c>
      <c r="I705">
        <v>6371</v>
      </c>
      <c r="J705" t="s">
        <v>1368</v>
      </c>
      <c r="K705" t="s">
        <v>1222</v>
      </c>
      <c r="L705">
        <v>2995</v>
      </c>
      <c r="M705">
        <v>2943</v>
      </c>
      <c r="N705">
        <v>300</v>
      </c>
      <c r="O705" t="s">
        <v>1213</v>
      </c>
      <c r="P705">
        <v>0.95651779647407797</v>
      </c>
      <c r="Q705">
        <v>0.80477217921652699</v>
      </c>
      <c r="R705">
        <v>7.1232884060849402E-3</v>
      </c>
      <c r="S705">
        <v>5.9064379672707598E-2</v>
      </c>
      <c r="T705">
        <v>0.41445893868652001</v>
      </c>
      <c r="U705">
        <v>0.41445893868652001</v>
      </c>
      <c r="V705">
        <v>0.63670674995020404</v>
      </c>
      <c r="W705">
        <v>0.93</v>
      </c>
      <c r="X705">
        <v>4.47</v>
      </c>
      <c r="Y705">
        <v>228009</v>
      </c>
      <c r="Z705">
        <v>20728</v>
      </c>
      <c r="AA705">
        <v>1.1299999999999999</v>
      </c>
      <c r="AB705">
        <v>11</v>
      </c>
      <c r="AC705">
        <v>7</v>
      </c>
      <c r="AD705">
        <v>4</v>
      </c>
      <c r="AE705">
        <v>63.64</v>
      </c>
      <c r="AF705">
        <v>9</v>
      </c>
      <c r="AG705">
        <v>7</v>
      </c>
      <c r="AH705">
        <v>3</v>
      </c>
      <c r="AI705">
        <v>1</v>
      </c>
    </row>
    <row r="706" spans="1:35" x14ac:dyDescent="0.2">
      <c r="A706" s="102">
        <v>701</v>
      </c>
      <c r="B706">
        <v>5947</v>
      </c>
      <c r="C706" t="s">
        <v>228</v>
      </c>
      <c r="D706" t="s">
        <v>1404</v>
      </c>
      <c r="E706">
        <v>7470</v>
      </c>
      <c r="F706">
        <v>7370</v>
      </c>
      <c r="G706">
        <v>100</v>
      </c>
      <c r="H706" t="s">
        <v>1213</v>
      </c>
      <c r="I706">
        <v>6134</v>
      </c>
      <c r="J706" t="s">
        <v>1429</v>
      </c>
      <c r="K706" t="s">
        <v>1222</v>
      </c>
      <c r="L706">
        <v>1756</v>
      </c>
      <c r="M706">
        <v>1735</v>
      </c>
      <c r="N706">
        <v>400</v>
      </c>
      <c r="O706" t="s">
        <v>1210</v>
      </c>
      <c r="P706">
        <v>0.86969477557654395</v>
      </c>
      <c r="Q706">
        <v>0.90096519066899206</v>
      </c>
      <c r="R706" s="15">
        <v>2.8316329843046102E-3</v>
      </c>
      <c r="S706" s="15">
        <v>2.0190948399542399E-2</v>
      </c>
      <c r="T706">
        <v>-0.58344493524734597</v>
      </c>
      <c r="U706">
        <v>0.58344493524734597</v>
      </c>
      <c r="V706">
        <v>0.97239349457093405</v>
      </c>
      <c r="W706">
        <v>-1.57</v>
      </c>
      <c r="X706">
        <v>5.83</v>
      </c>
      <c r="Y706">
        <v>227823</v>
      </c>
      <c r="Z706">
        <v>16273</v>
      </c>
      <c r="AA706">
        <v>0.84</v>
      </c>
      <c r="AB706">
        <v>14</v>
      </c>
      <c r="AC706">
        <v>8</v>
      </c>
      <c r="AD706">
        <v>6</v>
      </c>
      <c r="AE706">
        <v>57.14</v>
      </c>
      <c r="AF706">
        <v>11</v>
      </c>
      <c r="AG706">
        <v>8</v>
      </c>
      <c r="AH706">
        <v>5</v>
      </c>
      <c r="AI706">
        <v>1</v>
      </c>
    </row>
    <row r="707" spans="1:35" x14ac:dyDescent="0.2">
      <c r="A707" s="102">
        <v>846</v>
      </c>
      <c r="B707">
        <v>6457</v>
      </c>
      <c r="C707" t="s">
        <v>1526</v>
      </c>
      <c r="D707" t="s">
        <v>1222</v>
      </c>
      <c r="E707">
        <v>2901</v>
      </c>
      <c r="F707">
        <v>2874</v>
      </c>
      <c r="G707">
        <v>400</v>
      </c>
      <c r="H707" t="s">
        <v>1210</v>
      </c>
      <c r="I707">
        <v>7735</v>
      </c>
      <c r="J707" t="s">
        <v>1613</v>
      </c>
      <c r="K707" t="s">
        <v>1215</v>
      </c>
      <c r="L707">
        <v>5500</v>
      </c>
      <c r="M707">
        <v>5470</v>
      </c>
      <c r="N707">
        <v>200</v>
      </c>
      <c r="O707" t="s">
        <v>1213</v>
      </c>
      <c r="P707">
        <v>0.87166409992941196</v>
      </c>
      <c r="Q707">
        <v>0.89399015381520297</v>
      </c>
      <c r="R707">
        <v>4.9682754804784802E-4</v>
      </c>
      <c r="S707">
        <v>8.9058865579450197E-2</v>
      </c>
      <c r="T707">
        <v>2.05700170550123</v>
      </c>
      <c r="U707">
        <v>2.05700170550123</v>
      </c>
      <c r="V707">
        <v>2.0071563415800102</v>
      </c>
      <c r="W707">
        <v>12.95</v>
      </c>
      <c r="X707">
        <v>5.08</v>
      </c>
      <c r="Y707">
        <v>227727</v>
      </c>
      <c r="Z707">
        <v>15182</v>
      </c>
      <c r="AA707">
        <v>0.89</v>
      </c>
      <c r="AB707">
        <v>15</v>
      </c>
      <c r="AC707">
        <v>10</v>
      </c>
      <c r="AD707">
        <v>5</v>
      </c>
      <c r="AE707">
        <v>66.67</v>
      </c>
      <c r="AF707">
        <v>8</v>
      </c>
      <c r="AG707">
        <v>9</v>
      </c>
      <c r="AH707">
        <v>5</v>
      </c>
      <c r="AI707">
        <v>1</v>
      </c>
    </row>
    <row r="708" spans="1:35" x14ac:dyDescent="0.2">
      <c r="A708" s="102">
        <v>2570</v>
      </c>
      <c r="B708">
        <v>5991</v>
      </c>
      <c r="C708" t="s">
        <v>1046</v>
      </c>
      <c r="D708" t="s">
        <v>1404</v>
      </c>
      <c r="E708">
        <v>828</v>
      </c>
      <c r="F708">
        <v>824</v>
      </c>
      <c r="G708">
        <v>1300</v>
      </c>
      <c r="H708" t="s">
        <v>1210</v>
      </c>
      <c r="I708">
        <v>7180</v>
      </c>
      <c r="J708" t="s">
        <v>1043</v>
      </c>
      <c r="K708" t="s">
        <v>1265</v>
      </c>
      <c r="L708">
        <v>373</v>
      </c>
      <c r="M708">
        <v>368</v>
      </c>
      <c r="N708">
        <v>2900</v>
      </c>
      <c r="O708" t="s">
        <v>1213</v>
      </c>
      <c r="P708">
        <v>0.80596271079642801</v>
      </c>
      <c r="Q708">
        <v>0.80416686824515105</v>
      </c>
      <c r="R708" s="15">
        <v>0.47757960128097199</v>
      </c>
      <c r="S708" s="15">
        <v>9.6781479719937794E-2</v>
      </c>
      <c r="T708">
        <v>2.0577993005979698</v>
      </c>
      <c r="U708">
        <v>2.0577993005979698</v>
      </c>
      <c r="V708">
        <v>2.0190312990932902</v>
      </c>
      <c r="W708">
        <v>7.72</v>
      </c>
      <c r="X708">
        <v>0.37</v>
      </c>
      <c r="Y708">
        <v>227377</v>
      </c>
      <c r="Z708">
        <v>16241</v>
      </c>
      <c r="AA708">
        <v>0.77</v>
      </c>
      <c r="AB708">
        <v>14</v>
      </c>
      <c r="AC708">
        <v>8</v>
      </c>
      <c r="AD708">
        <v>6</v>
      </c>
      <c r="AE708">
        <v>57.14</v>
      </c>
      <c r="AF708">
        <v>13</v>
      </c>
      <c r="AG708">
        <v>6</v>
      </c>
      <c r="AH708">
        <v>2</v>
      </c>
      <c r="AI708">
        <v>6</v>
      </c>
    </row>
    <row r="709" spans="1:35" x14ac:dyDescent="0.2">
      <c r="A709" s="102">
        <v>1835</v>
      </c>
      <c r="B709">
        <v>4634</v>
      </c>
      <c r="C709" t="s">
        <v>63</v>
      </c>
      <c r="D709" t="s">
        <v>1234</v>
      </c>
      <c r="E709">
        <v>2138</v>
      </c>
      <c r="F709">
        <v>2101</v>
      </c>
      <c r="G709">
        <v>500</v>
      </c>
      <c r="H709" t="s">
        <v>1213</v>
      </c>
      <c r="I709">
        <v>7278</v>
      </c>
      <c r="J709" t="s">
        <v>43</v>
      </c>
      <c r="K709" t="s">
        <v>1227</v>
      </c>
      <c r="L709">
        <v>2008</v>
      </c>
      <c r="M709">
        <v>2017</v>
      </c>
      <c r="N709">
        <v>500</v>
      </c>
      <c r="O709" t="s">
        <v>1210</v>
      </c>
      <c r="P709">
        <v>0.93826562609756803</v>
      </c>
      <c r="Q709">
        <v>0.84250736650542402</v>
      </c>
      <c r="R709" s="15">
        <v>3.4992033022668199E-2</v>
      </c>
      <c r="S709">
        <v>9.0981484618991401E-2</v>
      </c>
      <c r="T709">
        <v>-2.06312100614615</v>
      </c>
      <c r="U709">
        <v>2.06312100614615</v>
      </c>
      <c r="V709">
        <v>9.5899482475883494E-2</v>
      </c>
      <c r="W709">
        <v>-4.41</v>
      </c>
      <c r="X709">
        <v>4</v>
      </c>
      <c r="Y709">
        <v>227303</v>
      </c>
      <c r="Z709">
        <v>17485</v>
      </c>
      <c r="AA709">
        <v>0.8</v>
      </c>
      <c r="AB709">
        <v>13</v>
      </c>
      <c r="AC709">
        <v>10</v>
      </c>
      <c r="AD709">
        <v>3</v>
      </c>
      <c r="AE709">
        <v>76.92</v>
      </c>
      <c r="AF709">
        <v>15</v>
      </c>
      <c r="AG709">
        <v>5</v>
      </c>
      <c r="AH709">
        <v>1</v>
      </c>
      <c r="AI709">
        <v>7</v>
      </c>
    </row>
    <row r="710" spans="1:35" x14ac:dyDescent="0.2">
      <c r="A710" s="102">
        <v>1670</v>
      </c>
      <c r="B710">
        <v>4919</v>
      </c>
      <c r="C710" t="s">
        <v>679</v>
      </c>
      <c r="D710" t="s">
        <v>1234</v>
      </c>
      <c r="E710">
        <v>5440</v>
      </c>
      <c r="F710">
        <v>5210</v>
      </c>
      <c r="G710">
        <v>200</v>
      </c>
      <c r="H710" t="s">
        <v>1210</v>
      </c>
      <c r="I710">
        <v>6287</v>
      </c>
      <c r="J710" t="s">
        <v>1309</v>
      </c>
      <c r="K710" t="s">
        <v>1222</v>
      </c>
      <c r="L710">
        <v>2465</v>
      </c>
      <c r="M710">
        <v>2431</v>
      </c>
      <c r="N710">
        <v>400</v>
      </c>
      <c r="O710" t="s">
        <v>1213</v>
      </c>
      <c r="P710">
        <v>0.68875047270301604</v>
      </c>
      <c r="Q710">
        <v>0.85045077352724396</v>
      </c>
      <c r="R710">
        <v>1.4037358054797399E-3</v>
      </c>
      <c r="S710">
        <v>1.85724127162115E-2</v>
      </c>
      <c r="T710">
        <v>1.97952505326219</v>
      </c>
      <c r="U710">
        <v>1.97952505326219</v>
      </c>
      <c r="V710">
        <v>2.4865015156746799</v>
      </c>
      <c r="W710">
        <v>11.68</v>
      </c>
      <c r="X710">
        <v>6.68</v>
      </c>
      <c r="Y710">
        <v>227212</v>
      </c>
      <c r="Z710">
        <v>11959</v>
      </c>
      <c r="AA710">
        <v>0.64</v>
      </c>
      <c r="AB710">
        <v>19</v>
      </c>
      <c r="AC710">
        <v>11</v>
      </c>
      <c r="AD710">
        <v>8</v>
      </c>
      <c r="AE710">
        <v>57.89</v>
      </c>
      <c r="AF710">
        <v>10</v>
      </c>
      <c r="AG710">
        <v>8</v>
      </c>
      <c r="AH710">
        <v>6</v>
      </c>
      <c r="AI710">
        <v>5</v>
      </c>
    </row>
    <row r="711" spans="1:35" x14ac:dyDescent="0.2">
      <c r="A711" s="102">
        <v>105</v>
      </c>
      <c r="B711">
        <v>1893</v>
      </c>
      <c r="C711" t="s">
        <v>1599</v>
      </c>
      <c r="D711" t="s">
        <v>1220</v>
      </c>
      <c r="E711">
        <v>580</v>
      </c>
      <c r="F711">
        <v>575</v>
      </c>
      <c r="G711">
        <v>1800</v>
      </c>
      <c r="H711" t="s">
        <v>1210</v>
      </c>
      <c r="I711">
        <v>2379</v>
      </c>
      <c r="J711" t="s">
        <v>466</v>
      </c>
      <c r="K711" t="s">
        <v>1224</v>
      </c>
      <c r="L711">
        <v>2657</v>
      </c>
      <c r="M711">
        <v>2613</v>
      </c>
      <c r="N711">
        <v>400</v>
      </c>
      <c r="O711" t="s">
        <v>1213</v>
      </c>
      <c r="P711">
        <v>0.61643235450436595</v>
      </c>
      <c r="Q711">
        <v>0.94692093070762595</v>
      </c>
      <c r="R711">
        <v>0.26871594518202602</v>
      </c>
      <c r="S711">
        <v>9.3486786012259196E-2</v>
      </c>
      <c r="T711">
        <v>1.47507516716881</v>
      </c>
      <c r="U711">
        <v>1.47507516716881</v>
      </c>
      <c r="V711">
        <v>1.28553617257396</v>
      </c>
      <c r="W711">
        <v>6.94</v>
      </c>
      <c r="X711">
        <v>0.98</v>
      </c>
      <c r="Y711">
        <v>227211</v>
      </c>
      <c r="Z711">
        <v>9879</v>
      </c>
      <c r="AA711">
        <v>0.57999999999999996</v>
      </c>
      <c r="AB711">
        <v>23</v>
      </c>
      <c r="AC711">
        <v>15</v>
      </c>
      <c r="AD711">
        <v>8</v>
      </c>
      <c r="AE711">
        <v>65.22</v>
      </c>
      <c r="AF711">
        <v>9</v>
      </c>
      <c r="AG711">
        <v>13</v>
      </c>
      <c r="AH711">
        <v>6</v>
      </c>
      <c r="AI711">
        <v>4</v>
      </c>
    </row>
    <row r="712" spans="1:35" x14ac:dyDescent="0.2">
      <c r="A712" s="102">
        <v>977</v>
      </c>
      <c r="B712">
        <v>1941</v>
      </c>
      <c r="C712" t="s">
        <v>1579</v>
      </c>
      <c r="D712" t="s">
        <v>1220</v>
      </c>
      <c r="E712">
        <v>2286</v>
      </c>
      <c r="F712">
        <v>2249</v>
      </c>
      <c r="G712">
        <v>400</v>
      </c>
      <c r="H712" t="s">
        <v>1210</v>
      </c>
      <c r="I712">
        <v>2730</v>
      </c>
      <c r="J712" t="s">
        <v>599</v>
      </c>
      <c r="K712" t="s">
        <v>1235</v>
      </c>
      <c r="L712">
        <v>916</v>
      </c>
      <c r="M712">
        <v>906</v>
      </c>
      <c r="N712">
        <v>1000</v>
      </c>
      <c r="O712" t="s">
        <v>1213</v>
      </c>
      <c r="P712">
        <v>0.80593734105338499</v>
      </c>
      <c r="Q712">
        <v>0.88649170925435195</v>
      </c>
      <c r="R712">
        <v>0.113965706161785</v>
      </c>
      <c r="S712">
        <v>1.1881994563499001E-2</v>
      </c>
      <c r="T712">
        <v>2.4094382256995601</v>
      </c>
      <c r="U712">
        <v>2.4094382256995601</v>
      </c>
      <c r="V712">
        <v>2.64022707877379</v>
      </c>
      <c r="W712">
        <v>11.52</v>
      </c>
      <c r="X712">
        <v>0.71</v>
      </c>
      <c r="Y712">
        <v>227182</v>
      </c>
      <c r="Z712">
        <v>15145</v>
      </c>
      <c r="AA712">
        <v>0.82</v>
      </c>
      <c r="AB712">
        <v>15</v>
      </c>
      <c r="AC712">
        <v>9</v>
      </c>
      <c r="AD712">
        <v>6</v>
      </c>
      <c r="AE712">
        <v>60</v>
      </c>
      <c r="AF712">
        <v>15</v>
      </c>
      <c r="AG712">
        <v>5</v>
      </c>
      <c r="AH712">
        <v>2</v>
      </c>
      <c r="AI712">
        <v>8</v>
      </c>
    </row>
    <row r="713" spans="1:35" x14ac:dyDescent="0.2">
      <c r="A713" s="102">
        <v>2426</v>
      </c>
      <c r="B713">
        <v>1969</v>
      </c>
      <c r="C713" t="s">
        <v>1557</v>
      </c>
      <c r="D713" t="s">
        <v>1220</v>
      </c>
      <c r="E713">
        <v>1684</v>
      </c>
      <c r="F713">
        <v>1668</v>
      </c>
      <c r="G713">
        <v>600</v>
      </c>
      <c r="H713" t="s">
        <v>1210</v>
      </c>
      <c r="I713">
        <v>6481</v>
      </c>
      <c r="J713" t="s">
        <v>1601</v>
      </c>
      <c r="K713" t="s">
        <v>1222</v>
      </c>
      <c r="L713">
        <v>2470</v>
      </c>
      <c r="M713">
        <v>2473</v>
      </c>
      <c r="N713">
        <v>400</v>
      </c>
      <c r="O713" t="s">
        <v>1213</v>
      </c>
      <c r="P713">
        <v>0.71069448474686403</v>
      </c>
      <c r="Q713">
        <v>0.81176982534749298</v>
      </c>
      <c r="R713" s="15">
        <v>0.114567848058789</v>
      </c>
      <c r="S713" s="15">
        <v>6.2965724929980996E-2</v>
      </c>
      <c r="T713">
        <v>1.14305981609949</v>
      </c>
      <c r="U713">
        <v>1.14305981609949</v>
      </c>
      <c r="V713">
        <v>1.2292483789101301</v>
      </c>
      <c r="W713">
        <v>4.12</v>
      </c>
      <c r="X713">
        <v>1.17</v>
      </c>
      <c r="Y713">
        <v>226762</v>
      </c>
      <c r="Z713">
        <v>11935</v>
      </c>
      <c r="AA713">
        <v>0.64</v>
      </c>
      <c r="AB713">
        <v>19</v>
      </c>
      <c r="AC713">
        <v>13</v>
      </c>
      <c r="AD713">
        <v>6</v>
      </c>
      <c r="AE713">
        <v>68.42</v>
      </c>
      <c r="AF713">
        <v>11</v>
      </c>
      <c r="AG713">
        <v>10</v>
      </c>
      <c r="AH713">
        <v>5</v>
      </c>
      <c r="AI713">
        <v>4</v>
      </c>
    </row>
    <row r="714" spans="1:35" x14ac:dyDescent="0.2">
      <c r="A714" s="102">
        <v>976</v>
      </c>
      <c r="B714">
        <v>4348</v>
      </c>
      <c r="C714" t="s">
        <v>1362</v>
      </c>
      <c r="D714" t="s">
        <v>1212</v>
      </c>
      <c r="E714">
        <v>2712</v>
      </c>
      <c r="F714">
        <v>2719</v>
      </c>
      <c r="G714">
        <v>300</v>
      </c>
      <c r="H714" t="s">
        <v>1210</v>
      </c>
      <c r="I714">
        <v>6701</v>
      </c>
      <c r="J714" t="s">
        <v>1391</v>
      </c>
      <c r="K714" t="s">
        <v>1215</v>
      </c>
      <c r="L714">
        <v>4150</v>
      </c>
      <c r="M714">
        <v>4040</v>
      </c>
      <c r="N714">
        <v>200</v>
      </c>
      <c r="O714" t="s">
        <v>1213</v>
      </c>
      <c r="P714">
        <v>0.80373311061497499</v>
      </c>
      <c r="Q714">
        <v>0.88655224872153504</v>
      </c>
      <c r="R714" s="15">
        <v>2.1691347049404001E-2</v>
      </c>
      <c r="S714">
        <v>2.1954103632567802E-3</v>
      </c>
      <c r="T714">
        <v>3.2261142480452301</v>
      </c>
      <c r="U714">
        <v>3.2261142480452301</v>
      </c>
      <c r="V714">
        <v>2.4138011651884699</v>
      </c>
      <c r="W714">
        <v>15.24</v>
      </c>
      <c r="X714">
        <v>0.95</v>
      </c>
      <c r="Y714">
        <v>226626</v>
      </c>
      <c r="Z714">
        <v>10792</v>
      </c>
      <c r="AA714">
        <v>0.5</v>
      </c>
      <c r="AB714">
        <v>21</v>
      </c>
      <c r="AC714">
        <v>12</v>
      </c>
      <c r="AD714">
        <v>9</v>
      </c>
      <c r="AE714">
        <v>57.14</v>
      </c>
      <c r="AF714">
        <v>11</v>
      </c>
      <c r="AG714">
        <v>8</v>
      </c>
      <c r="AH714">
        <v>7</v>
      </c>
      <c r="AI714">
        <v>6</v>
      </c>
    </row>
    <row r="715" spans="1:35" x14ac:dyDescent="0.2">
      <c r="A715" s="102">
        <v>2001</v>
      </c>
      <c r="B715">
        <v>4061</v>
      </c>
      <c r="C715" t="s">
        <v>1440</v>
      </c>
      <c r="D715" t="s">
        <v>1234</v>
      </c>
      <c r="E715">
        <v>2746</v>
      </c>
      <c r="F715">
        <v>2728</v>
      </c>
      <c r="G715">
        <v>400</v>
      </c>
      <c r="H715" t="s">
        <v>1213</v>
      </c>
      <c r="I715">
        <v>7259</v>
      </c>
      <c r="J715" t="s">
        <v>25</v>
      </c>
      <c r="K715" t="s">
        <v>1227</v>
      </c>
      <c r="L715">
        <v>3520</v>
      </c>
      <c r="M715">
        <v>3500</v>
      </c>
      <c r="N715">
        <v>300</v>
      </c>
      <c r="O715" t="s">
        <v>1210</v>
      </c>
      <c r="P715">
        <v>0.88582823880545103</v>
      </c>
      <c r="Q715">
        <v>0.83346244710079997</v>
      </c>
      <c r="R715">
        <v>0.31047948585921398</v>
      </c>
      <c r="S715" s="15">
        <v>6.0192411433832999E-3</v>
      </c>
      <c r="T715">
        <v>-0.80877594554557797</v>
      </c>
      <c r="U715">
        <v>0.80877594554557797</v>
      </c>
      <c r="V715">
        <v>1.1370781114575701</v>
      </c>
      <c r="W715">
        <v>-2.08</v>
      </c>
      <c r="X715">
        <v>3.92</v>
      </c>
      <c r="Y715">
        <v>226246</v>
      </c>
      <c r="Z715">
        <v>20568</v>
      </c>
      <c r="AA715">
        <v>1.01</v>
      </c>
      <c r="AB715">
        <v>11</v>
      </c>
      <c r="AC715">
        <v>7</v>
      </c>
      <c r="AD715">
        <v>4</v>
      </c>
      <c r="AE715">
        <v>63.64</v>
      </c>
      <c r="AF715">
        <v>8</v>
      </c>
      <c r="AG715">
        <v>7</v>
      </c>
      <c r="AH715">
        <v>3</v>
      </c>
      <c r="AI715">
        <v>1</v>
      </c>
    </row>
    <row r="716" spans="1:35" x14ac:dyDescent="0.2">
      <c r="A716" s="102">
        <v>1715</v>
      </c>
      <c r="B716">
        <v>4061</v>
      </c>
      <c r="C716" t="s">
        <v>1440</v>
      </c>
      <c r="D716" t="s">
        <v>1234</v>
      </c>
      <c r="E716">
        <v>2746</v>
      </c>
      <c r="F716">
        <v>2728</v>
      </c>
      <c r="G716">
        <v>400</v>
      </c>
      <c r="H716" t="s">
        <v>1210</v>
      </c>
      <c r="I716">
        <v>5801</v>
      </c>
      <c r="J716" t="s">
        <v>1485</v>
      </c>
      <c r="K716" t="s">
        <v>1225</v>
      </c>
      <c r="L716">
        <v>2371</v>
      </c>
      <c r="M716">
        <v>2377</v>
      </c>
      <c r="N716">
        <v>500</v>
      </c>
      <c r="O716" t="s">
        <v>1213</v>
      </c>
      <c r="P716">
        <v>0.91334594841219996</v>
      </c>
      <c r="Q716">
        <v>0.84813747821485796</v>
      </c>
      <c r="R716">
        <v>0.35227415262098</v>
      </c>
      <c r="S716" s="106">
        <v>6.9834008929389804E-3</v>
      </c>
      <c r="T716">
        <v>0.52716142325017101</v>
      </c>
      <c r="U716">
        <v>0.52716142325017101</v>
      </c>
      <c r="V716">
        <v>0.87578089252191105</v>
      </c>
      <c r="W716">
        <v>1.64</v>
      </c>
      <c r="X716">
        <v>8.92</v>
      </c>
      <c r="Y716">
        <v>226045</v>
      </c>
      <c r="Z716">
        <v>25116</v>
      </c>
      <c r="AA716">
        <v>1.36</v>
      </c>
      <c r="AB716">
        <v>9</v>
      </c>
      <c r="AC716">
        <v>5</v>
      </c>
      <c r="AD716">
        <v>4</v>
      </c>
      <c r="AE716">
        <v>55.56</v>
      </c>
      <c r="AF716">
        <v>11</v>
      </c>
      <c r="AG716">
        <v>5</v>
      </c>
      <c r="AH716">
        <v>2</v>
      </c>
      <c r="AI716">
        <v>2</v>
      </c>
    </row>
    <row r="717" spans="1:35" x14ac:dyDescent="0.2">
      <c r="A717" s="102">
        <v>747</v>
      </c>
      <c r="B717">
        <v>9684</v>
      </c>
      <c r="C717" t="s">
        <v>1389</v>
      </c>
      <c r="D717" t="s">
        <v>1212</v>
      </c>
      <c r="E717">
        <v>4300</v>
      </c>
      <c r="F717">
        <v>4350</v>
      </c>
      <c r="G717">
        <v>200</v>
      </c>
      <c r="H717" t="s">
        <v>1213</v>
      </c>
      <c r="I717">
        <v>9715</v>
      </c>
      <c r="J717" t="s">
        <v>1532</v>
      </c>
      <c r="K717" t="s">
        <v>1224</v>
      </c>
      <c r="L717">
        <v>2406</v>
      </c>
      <c r="M717">
        <v>2371</v>
      </c>
      <c r="N717">
        <v>400</v>
      </c>
      <c r="O717" t="s">
        <v>1210</v>
      </c>
      <c r="P717">
        <v>0.86699470527523104</v>
      </c>
      <c r="Q717">
        <v>0.89872369285548204</v>
      </c>
      <c r="R717">
        <v>7.05153728688801E-2</v>
      </c>
      <c r="S717">
        <v>1.71453190362298E-2</v>
      </c>
      <c r="T717">
        <v>-0.21916248196694799</v>
      </c>
      <c r="U717">
        <v>0.21916248196694799</v>
      </c>
      <c r="V717">
        <v>0.57532339218927997</v>
      </c>
      <c r="W717">
        <v>-1.01</v>
      </c>
      <c r="X717">
        <v>9.01</v>
      </c>
      <c r="Y717">
        <v>225961</v>
      </c>
      <c r="Z717">
        <v>12553</v>
      </c>
      <c r="AA717">
        <v>0.74</v>
      </c>
      <c r="AB717">
        <v>18</v>
      </c>
      <c r="AC717">
        <v>10</v>
      </c>
      <c r="AD717">
        <v>8</v>
      </c>
      <c r="AE717">
        <v>55.56</v>
      </c>
      <c r="AF717">
        <v>9</v>
      </c>
      <c r="AG717">
        <v>9</v>
      </c>
      <c r="AH717">
        <v>6</v>
      </c>
      <c r="AI717">
        <v>3</v>
      </c>
    </row>
    <row r="718" spans="1:35" x14ac:dyDescent="0.2">
      <c r="A718" s="102">
        <v>1652</v>
      </c>
      <c r="B718">
        <v>5110</v>
      </c>
      <c r="C718" t="s">
        <v>1072</v>
      </c>
      <c r="D718" t="s">
        <v>1336</v>
      </c>
      <c r="E718">
        <v>1127</v>
      </c>
      <c r="F718">
        <v>1123</v>
      </c>
      <c r="G718">
        <v>700</v>
      </c>
      <c r="H718" t="s">
        <v>1213</v>
      </c>
      <c r="I718">
        <v>7267</v>
      </c>
      <c r="J718" t="s">
        <v>58</v>
      </c>
      <c r="K718" t="s">
        <v>1227</v>
      </c>
      <c r="L718">
        <v>2832</v>
      </c>
      <c r="M718">
        <v>2799.5</v>
      </c>
      <c r="N718">
        <v>300</v>
      </c>
      <c r="O718" t="s">
        <v>1210</v>
      </c>
      <c r="P718">
        <v>0.90529286681274301</v>
      </c>
      <c r="Q718">
        <v>0.85114215319397901</v>
      </c>
      <c r="R718">
        <v>0.281308156871594</v>
      </c>
      <c r="S718" s="15">
        <v>6.7238786202058795E-2</v>
      </c>
      <c r="T718">
        <v>-1.99925950591052</v>
      </c>
      <c r="U718">
        <v>1.99925950591052</v>
      </c>
      <c r="V718">
        <v>2.2174324336587401</v>
      </c>
      <c r="W718">
        <v>-7.99</v>
      </c>
      <c r="X718">
        <v>6.4</v>
      </c>
      <c r="Y718">
        <v>225743</v>
      </c>
      <c r="Z718">
        <v>15050</v>
      </c>
      <c r="AA718">
        <v>0.81</v>
      </c>
      <c r="AB718">
        <v>15</v>
      </c>
      <c r="AC718">
        <v>8</v>
      </c>
      <c r="AD718">
        <v>7</v>
      </c>
      <c r="AE718">
        <v>53.33</v>
      </c>
      <c r="AF718">
        <v>15</v>
      </c>
      <c r="AG718">
        <v>4</v>
      </c>
      <c r="AH718">
        <v>1</v>
      </c>
      <c r="AI718">
        <v>10</v>
      </c>
    </row>
    <row r="719" spans="1:35" x14ac:dyDescent="0.2">
      <c r="A719" s="102">
        <v>835</v>
      </c>
      <c r="B719">
        <v>6471</v>
      </c>
      <c r="C719" t="s">
        <v>1069</v>
      </c>
      <c r="D719" t="s">
        <v>1222</v>
      </c>
      <c r="E719">
        <v>825</v>
      </c>
      <c r="F719">
        <v>827</v>
      </c>
      <c r="G719">
        <v>1300</v>
      </c>
      <c r="H719" t="s">
        <v>1213</v>
      </c>
      <c r="I719">
        <v>7259</v>
      </c>
      <c r="J719" t="s">
        <v>25</v>
      </c>
      <c r="K719" t="s">
        <v>1227</v>
      </c>
      <c r="L719">
        <v>3520</v>
      </c>
      <c r="M719">
        <v>3500</v>
      </c>
      <c r="N719">
        <v>300</v>
      </c>
      <c r="O719" t="s">
        <v>1210</v>
      </c>
      <c r="P719">
        <v>0.90138502858264202</v>
      </c>
      <c r="Q719">
        <v>0.89457247154057096</v>
      </c>
      <c r="R719">
        <v>0.47140638093534198</v>
      </c>
      <c r="S719">
        <v>5.66896316336461E-3</v>
      </c>
      <c r="T719">
        <v>-2.0131593807569499</v>
      </c>
      <c r="U719">
        <v>2.0131593807569499</v>
      </c>
      <c r="V719">
        <v>2.7187540710176501</v>
      </c>
      <c r="W719">
        <v>-6.83</v>
      </c>
      <c r="X719">
        <v>2.39</v>
      </c>
      <c r="Y719">
        <v>225136</v>
      </c>
      <c r="Z719">
        <v>12508</v>
      </c>
      <c r="AA719">
        <v>0.84</v>
      </c>
      <c r="AB719">
        <v>18</v>
      </c>
      <c r="AC719">
        <v>13</v>
      </c>
      <c r="AD719">
        <v>5</v>
      </c>
      <c r="AE719">
        <v>72.22</v>
      </c>
      <c r="AF719">
        <v>13</v>
      </c>
      <c r="AG719">
        <v>7</v>
      </c>
      <c r="AH719">
        <v>2</v>
      </c>
      <c r="AI719">
        <v>9</v>
      </c>
    </row>
    <row r="720" spans="1:35" x14ac:dyDescent="0.2">
      <c r="A720" s="102">
        <v>2085</v>
      </c>
      <c r="B720">
        <v>6361</v>
      </c>
      <c r="C720" t="s">
        <v>730</v>
      </c>
      <c r="D720" t="s">
        <v>1222</v>
      </c>
      <c r="E720">
        <v>2606</v>
      </c>
      <c r="F720">
        <v>2571</v>
      </c>
      <c r="G720">
        <v>400</v>
      </c>
      <c r="H720" t="s">
        <v>1210</v>
      </c>
      <c r="I720">
        <v>7180</v>
      </c>
      <c r="J720" t="s">
        <v>1043</v>
      </c>
      <c r="K720" t="s">
        <v>1265</v>
      </c>
      <c r="L720">
        <v>373</v>
      </c>
      <c r="M720">
        <v>368</v>
      </c>
      <c r="N720">
        <v>2800</v>
      </c>
      <c r="O720" t="s">
        <v>1213</v>
      </c>
      <c r="P720">
        <v>0.92242606196416699</v>
      </c>
      <c r="Q720">
        <v>0.82898652085829605</v>
      </c>
      <c r="R720">
        <v>7.6663368234132195E-2</v>
      </c>
      <c r="S720">
        <v>2.0717704207185699E-2</v>
      </c>
      <c r="T720">
        <v>2.26817427495402E-3</v>
      </c>
      <c r="U720">
        <v>2.26817427495402E-3</v>
      </c>
      <c r="V720">
        <v>0.45076083566075498</v>
      </c>
      <c r="W720">
        <v>0.01</v>
      </c>
      <c r="X720">
        <v>0.19</v>
      </c>
      <c r="Y720">
        <v>224668</v>
      </c>
      <c r="Z720">
        <v>14042</v>
      </c>
      <c r="AA720">
        <v>0.59</v>
      </c>
      <c r="AB720">
        <v>16</v>
      </c>
      <c r="AC720">
        <v>9</v>
      </c>
      <c r="AD720">
        <v>7</v>
      </c>
      <c r="AE720">
        <v>56.25</v>
      </c>
      <c r="AF720">
        <v>13</v>
      </c>
      <c r="AG720">
        <v>5</v>
      </c>
      <c r="AH720">
        <v>4</v>
      </c>
      <c r="AI720">
        <v>7</v>
      </c>
    </row>
    <row r="721" spans="1:35" x14ac:dyDescent="0.2">
      <c r="A721" s="102">
        <v>1314</v>
      </c>
      <c r="B721">
        <v>3291</v>
      </c>
      <c r="C721" t="s">
        <v>56</v>
      </c>
      <c r="D721" t="s">
        <v>1231</v>
      </c>
      <c r="E721">
        <v>1476</v>
      </c>
      <c r="F721">
        <v>1459</v>
      </c>
      <c r="G721">
        <v>600</v>
      </c>
      <c r="H721" t="s">
        <v>1213</v>
      </c>
      <c r="I721">
        <v>7327</v>
      </c>
      <c r="J721" t="s">
        <v>1452</v>
      </c>
      <c r="K721" t="s">
        <v>1265</v>
      </c>
      <c r="L721">
        <v>2258</v>
      </c>
      <c r="M721">
        <v>2240</v>
      </c>
      <c r="N721">
        <v>400</v>
      </c>
      <c r="O721" t="s">
        <v>1210</v>
      </c>
      <c r="P721">
        <v>0.87715685641896501</v>
      </c>
      <c r="Q721">
        <v>0.86952158771812504</v>
      </c>
      <c r="R721">
        <v>0.34046960112707497</v>
      </c>
      <c r="S721">
        <v>4.5125285211237397E-2</v>
      </c>
      <c r="T721">
        <v>-3.21208036114543E-2</v>
      </c>
      <c r="U721">
        <v>3.21208036114543E-2</v>
      </c>
      <c r="V721">
        <v>3.11910839496812E-2</v>
      </c>
      <c r="W721">
        <v>-0.12</v>
      </c>
      <c r="X721">
        <v>2.2999999999999998</v>
      </c>
      <c r="Y721">
        <v>224373</v>
      </c>
      <c r="Z721">
        <v>37396</v>
      </c>
      <c r="AA721">
        <v>1.73</v>
      </c>
      <c r="AB721">
        <v>6</v>
      </c>
      <c r="AC721">
        <v>4</v>
      </c>
      <c r="AD721">
        <v>2</v>
      </c>
      <c r="AE721">
        <v>66.67</v>
      </c>
      <c r="AF721">
        <v>12</v>
      </c>
      <c r="AG721">
        <v>3</v>
      </c>
      <c r="AH721">
        <v>1</v>
      </c>
      <c r="AI721">
        <v>2</v>
      </c>
    </row>
    <row r="722" spans="1:35" x14ac:dyDescent="0.2">
      <c r="A722" s="102">
        <v>1514</v>
      </c>
      <c r="B722">
        <v>5991</v>
      </c>
      <c r="C722" t="s">
        <v>1046</v>
      </c>
      <c r="D722" t="s">
        <v>1404</v>
      </c>
      <c r="E722">
        <v>828</v>
      </c>
      <c r="F722">
        <v>824</v>
      </c>
      <c r="G722">
        <v>1300</v>
      </c>
      <c r="H722" t="s">
        <v>1210</v>
      </c>
      <c r="I722">
        <v>7762</v>
      </c>
      <c r="J722" t="s">
        <v>1412</v>
      </c>
      <c r="K722" t="s">
        <v>1219</v>
      </c>
      <c r="L722">
        <v>430</v>
      </c>
      <c r="M722">
        <v>427</v>
      </c>
      <c r="N722">
        <v>2500</v>
      </c>
      <c r="O722" t="s">
        <v>1213</v>
      </c>
      <c r="P722">
        <v>0.92011873892186602</v>
      </c>
      <c r="Q722">
        <v>0.85833630185794296</v>
      </c>
      <c r="R722">
        <v>0.413771256386535</v>
      </c>
      <c r="S722" s="15">
        <v>5.6603821179247803E-2</v>
      </c>
      <c r="T722">
        <v>2.6913088474935098</v>
      </c>
      <c r="U722">
        <v>2.6913088474935098</v>
      </c>
      <c r="V722">
        <v>2.5383422905153199</v>
      </c>
      <c r="W722">
        <v>12.51</v>
      </c>
      <c r="X722">
        <v>0.35</v>
      </c>
      <c r="Y722">
        <v>223863</v>
      </c>
      <c r="Z722">
        <v>10660</v>
      </c>
      <c r="AA722">
        <v>0.53</v>
      </c>
      <c r="AB722">
        <v>21</v>
      </c>
      <c r="AC722">
        <v>12</v>
      </c>
      <c r="AD722">
        <v>9</v>
      </c>
      <c r="AE722">
        <v>57.14</v>
      </c>
      <c r="AF722">
        <v>14</v>
      </c>
      <c r="AG722">
        <v>5</v>
      </c>
      <c r="AH722">
        <v>3</v>
      </c>
      <c r="AI722">
        <v>13</v>
      </c>
    </row>
    <row r="723" spans="1:35" x14ac:dyDescent="0.2">
      <c r="A723" s="102">
        <v>1955</v>
      </c>
      <c r="B723">
        <v>1951</v>
      </c>
      <c r="C723" t="s">
        <v>1611</v>
      </c>
      <c r="D723" t="s">
        <v>1220</v>
      </c>
      <c r="E723">
        <v>2362</v>
      </c>
      <c r="F723">
        <v>2359</v>
      </c>
      <c r="G723">
        <v>400</v>
      </c>
      <c r="H723" t="s">
        <v>1210</v>
      </c>
      <c r="I723">
        <v>6472</v>
      </c>
      <c r="J723" t="s">
        <v>60</v>
      </c>
      <c r="K723" t="s">
        <v>1222</v>
      </c>
      <c r="L723">
        <v>266</v>
      </c>
      <c r="M723">
        <v>261</v>
      </c>
      <c r="N723">
        <v>3600</v>
      </c>
      <c r="O723" t="s">
        <v>1213</v>
      </c>
      <c r="P723">
        <v>0.82962104695455496</v>
      </c>
      <c r="Q723">
        <v>0.83621786345765503</v>
      </c>
      <c r="R723">
        <v>0.46833557715676299</v>
      </c>
      <c r="S723" s="15">
        <v>4.7854619760042398E-2</v>
      </c>
      <c r="T723">
        <v>1.20192484921396</v>
      </c>
      <c r="U723">
        <v>1.20192484921396</v>
      </c>
      <c r="V723">
        <v>1.0334247645194401</v>
      </c>
      <c r="W723">
        <v>6.4</v>
      </c>
      <c r="X723">
        <v>0.42</v>
      </c>
      <c r="Y723">
        <v>223652</v>
      </c>
      <c r="Z723">
        <v>8602</v>
      </c>
      <c r="AA723">
        <v>0.56000000000000005</v>
      </c>
      <c r="AB723">
        <v>26</v>
      </c>
      <c r="AC723">
        <v>15</v>
      </c>
      <c r="AD723">
        <v>11</v>
      </c>
      <c r="AE723">
        <v>57.69</v>
      </c>
      <c r="AF723">
        <v>10</v>
      </c>
      <c r="AG723">
        <v>13</v>
      </c>
      <c r="AH723">
        <v>7</v>
      </c>
      <c r="AI723">
        <v>6</v>
      </c>
    </row>
    <row r="724" spans="1:35" x14ac:dyDescent="0.2">
      <c r="A724" s="102">
        <v>786</v>
      </c>
      <c r="B724">
        <v>4902</v>
      </c>
      <c r="C724" t="s">
        <v>1614</v>
      </c>
      <c r="D724" t="s">
        <v>1215</v>
      </c>
      <c r="E724">
        <v>592</v>
      </c>
      <c r="F724">
        <v>586</v>
      </c>
      <c r="G724">
        <v>1500</v>
      </c>
      <c r="H724" t="s">
        <v>1213</v>
      </c>
      <c r="I724">
        <v>5444</v>
      </c>
      <c r="J724" t="s">
        <v>1633</v>
      </c>
      <c r="K724" t="s">
        <v>1263</v>
      </c>
      <c r="L724">
        <v>2305</v>
      </c>
      <c r="M724">
        <v>2260</v>
      </c>
      <c r="N724">
        <v>400</v>
      </c>
      <c r="O724" t="s">
        <v>1210</v>
      </c>
      <c r="P724">
        <v>0.93972853190783701</v>
      </c>
      <c r="Q724">
        <v>0.89699553599875903</v>
      </c>
      <c r="R724">
        <v>6.8218700038272795E-2</v>
      </c>
      <c r="S724">
        <v>1.8524112039852499E-2</v>
      </c>
      <c r="T724">
        <v>-0.76417511931762505</v>
      </c>
      <c r="U724">
        <v>0.76417511931762505</v>
      </c>
      <c r="V724">
        <v>1.7192631165011401</v>
      </c>
      <c r="W724">
        <v>-1.29</v>
      </c>
      <c r="X724">
        <v>2.77</v>
      </c>
      <c r="Y724">
        <v>223629</v>
      </c>
      <c r="Z724">
        <v>12424</v>
      </c>
      <c r="AA724">
        <v>0.7</v>
      </c>
      <c r="AB724">
        <v>18</v>
      </c>
      <c r="AC724">
        <v>12</v>
      </c>
      <c r="AD724">
        <v>6</v>
      </c>
      <c r="AE724">
        <v>66.67</v>
      </c>
      <c r="AF724">
        <v>13</v>
      </c>
      <c r="AG724">
        <v>9</v>
      </c>
      <c r="AH724">
        <v>3</v>
      </c>
      <c r="AI724">
        <v>6</v>
      </c>
    </row>
    <row r="725" spans="1:35" x14ac:dyDescent="0.2">
      <c r="A725" s="102">
        <v>553</v>
      </c>
      <c r="B725">
        <v>2602</v>
      </c>
      <c r="C725" t="s">
        <v>548</v>
      </c>
      <c r="D725" t="s">
        <v>1237</v>
      </c>
      <c r="E725">
        <v>3380</v>
      </c>
      <c r="F725">
        <v>3335</v>
      </c>
      <c r="G725">
        <v>300</v>
      </c>
      <c r="H725" t="s">
        <v>1213</v>
      </c>
      <c r="I725">
        <v>9989</v>
      </c>
      <c r="J725" t="s">
        <v>1986</v>
      </c>
      <c r="K725" t="s">
        <v>1235</v>
      </c>
      <c r="L725">
        <v>3175</v>
      </c>
      <c r="M725">
        <v>3375</v>
      </c>
      <c r="N725">
        <v>300</v>
      </c>
      <c r="O725" t="s">
        <v>1210</v>
      </c>
      <c r="P725">
        <v>0.766065857653911</v>
      </c>
      <c r="Q725">
        <v>0.90849459383008802</v>
      </c>
      <c r="R725" s="15">
        <v>3.1931083627880501E-3</v>
      </c>
      <c r="S725">
        <v>6.6984008795608493E-2</v>
      </c>
      <c r="T725">
        <v>-0.36254850999865101</v>
      </c>
      <c r="U725">
        <v>0.36254850999865101</v>
      </c>
      <c r="V725">
        <v>1.2362081504606099</v>
      </c>
      <c r="W725">
        <v>-1.84</v>
      </c>
      <c r="X725">
        <v>1.19</v>
      </c>
      <c r="Y725">
        <v>223615</v>
      </c>
      <c r="Z725">
        <v>14908</v>
      </c>
      <c r="AA725">
        <v>0.86</v>
      </c>
      <c r="AB725">
        <v>15</v>
      </c>
      <c r="AC725">
        <v>8</v>
      </c>
      <c r="AD725">
        <v>7</v>
      </c>
      <c r="AE725">
        <v>53.33</v>
      </c>
      <c r="AF725">
        <v>13</v>
      </c>
      <c r="AG725">
        <v>8</v>
      </c>
      <c r="AH725">
        <v>2</v>
      </c>
      <c r="AI725">
        <v>5</v>
      </c>
    </row>
    <row r="726" spans="1:35" x14ac:dyDescent="0.2">
      <c r="A726" s="102">
        <v>2557</v>
      </c>
      <c r="B726">
        <v>4290</v>
      </c>
      <c r="C726" t="s">
        <v>1264</v>
      </c>
      <c r="D726" t="s">
        <v>1224</v>
      </c>
      <c r="E726">
        <v>842</v>
      </c>
      <c r="F726">
        <v>834</v>
      </c>
      <c r="G726">
        <v>1300</v>
      </c>
      <c r="H726" t="s">
        <v>1210</v>
      </c>
      <c r="I726">
        <v>6501</v>
      </c>
      <c r="J726" t="s">
        <v>1393</v>
      </c>
      <c r="K726" t="s">
        <v>1215</v>
      </c>
      <c r="L726">
        <v>3782</v>
      </c>
      <c r="M726">
        <v>3637</v>
      </c>
      <c r="N726">
        <v>300</v>
      </c>
      <c r="O726" t="s">
        <v>1213</v>
      </c>
      <c r="P726">
        <v>0.55567540427310202</v>
      </c>
      <c r="Q726">
        <v>0.80464824588667805</v>
      </c>
      <c r="R726" s="106">
        <v>0.26041530511211097</v>
      </c>
      <c r="S726">
        <v>7.4801734086044305E-2</v>
      </c>
      <c r="T726">
        <v>0.589273570340208</v>
      </c>
      <c r="U726">
        <v>0.589273570340208</v>
      </c>
      <c r="V726">
        <v>0.34541601840716202</v>
      </c>
      <c r="W726">
        <v>2.67</v>
      </c>
      <c r="X726">
        <v>0.63</v>
      </c>
      <c r="Y726">
        <v>223560</v>
      </c>
      <c r="Z726">
        <v>12420</v>
      </c>
      <c r="AA726">
        <v>0.68</v>
      </c>
      <c r="AB726">
        <v>18</v>
      </c>
      <c r="AC726">
        <v>10</v>
      </c>
      <c r="AD726">
        <v>8</v>
      </c>
      <c r="AE726">
        <v>55.56</v>
      </c>
      <c r="AF726">
        <v>10</v>
      </c>
      <c r="AG726">
        <v>10</v>
      </c>
      <c r="AH726">
        <v>6</v>
      </c>
      <c r="AI726">
        <v>2</v>
      </c>
    </row>
    <row r="727" spans="1:35" x14ac:dyDescent="0.2">
      <c r="A727" s="102">
        <v>131</v>
      </c>
      <c r="B727">
        <v>3099</v>
      </c>
      <c r="C727" t="s">
        <v>34</v>
      </c>
      <c r="D727" t="s">
        <v>1235</v>
      </c>
      <c r="E727">
        <v>705</v>
      </c>
      <c r="F727">
        <v>707</v>
      </c>
      <c r="G727">
        <v>1300</v>
      </c>
      <c r="H727" t="s">
        <v>1213</v>
      </c>
      <c r="I727">
        <v>7327</v>
      </c>
      <c r="J727" t="s">
        <v>1452</v>
      </c>
      <c r="K727" t="s">
        <v>1265</v>
      </c>
      <c r="L727">
        <v>2258</v>
      </c>
      <c r="M727">
        <v>2240</v>
      </c>
      <c r="N727">
        <v>400</v>
      </c>
      <c r="O727" t="s">
        <v>1210</v>
      </c>
      <c r="P727">
        <v>0.94392479110976901</v>
      </c>
      <c r="Q727">
        <v>0.94228157930520495</v>
      </c>
      <c r="R727">
        <v>0.27786695441266601</v>
      </c>
      <c r="S727">
        <v>5.5845534781630004E-3</v>
      </c>
      <c r="T727">
        <v>-0.96033615214432799</v>
      </c>
      <c r="U727">
        <v>0.96033615214432799</v>
      </c>
      <c r="V727">
        <v>0.96376143847677997</v>
      </c>
      <c r="W727">
        <v>-3.98</v>
      </c>
      <c r="X727">
        <v>2.58</v>
      </c>
      <c r="Y727">
        <v>223386</v>
      </c>
      <c r="Z727">
        <v>44677</v>
      </c>
      <c r="AA727">
        <v>2.48</v>
      </c>
      <c r="AB727">
        <v>5</v>
      </c>
      <c r="AC727">
        <v>5</v>
      </c>
      <c r="AD727">
        <v>0</v>
      </c>
      <c r="AE727">
        <v>100</v>
      </c>
      <c r="AF727">
        <v>10</v>
      </c>
      <c r="AG727">
        <v>4</v>
      </c>
      <c r="AH727">
        <v>0</v>
      </c>
      <c r="AI727">
        <v>1</v>
      </c>
    </row>
    <row r="728" spans="1:35" x14ac:dyDescent="0.2">
      <c r="A728" s="102">
        <v>728</v>
      </c>
      <c r="B728">
        <v>4004</v>
      </c>
      <c r="C728" t="s">
        <v>1399</v>
      </c>
      <c r="D728" t="s">
        <v>1234</v>
      </c>
      <c r="E728">
        <v>2320</v>
      </c>
      <c r="F728">
        <v>2332</v>
      </c>
      <c r="G728">
        <v>400</v>
      </c>
      <c r="H728" t="s">
        <v>1210</v>
      </c>
      <c r="I728">
        <v>9474</v>
      </c>
      <c r="J728" t="s">
        <v>1418</v>
      </c>
      <c r="K728" t="s">
        <v>1212</v>
      </c>
      <c r="L728">
        <v>1279</v>
      </c>
      <c r="M728">
        <v>1261</v>
      </c>
      <c r="N728">
        <v>700</v>
      </c>
      <c r="O728" t="s">
        <v>1213</v>
      </c>
      <c r="P728">
        <v>0.92632643898605604</v>
      </c>
      <c r="Q728">
        <v>0.89967833380594298</v>
      </c>
      <c r="R728">
        <v>8.8199933581467202E-2</v>
      </c>
      <c r="S728">
        <v>6.7975178451156497E-3</v>
      </c>
      <c r="T728">
        <v>2.0301388229923001</v>
      </c>
      <c r="U728">
        <v>2.0301388229923001</v>
      </c>
      <c r="V728">
        <v>1.78281547570296</v>
      </c>
      <c r="W728">
        <v>11.03</v>
      </c>
      <c r="X728">
        <v>5.37</v>
      </c>
      <c r="Y728">
        <v>222843</v>
      </c>
      <c r="Z728">
        <v>11729</v>
      </c>
      <c r="AA728">
        <v>0.67</v>
      </c>
      <c r="AB728">
        <v>19</v>
      </c>
      <c r="AC728">
        <v>12</v>
      </c>
      <c r="AD728">
        <v>7</v>
      </c>
      <c r="AE728">
        <v>63.16</v>
      </c>
      <c r="AF728">
        <v>10</v>
      </c>
      <c r="AG728">
        <v>10</v>
      </c>
      <c r="AH728">
        <v>6</v>
      </c>
      <c r="AI728">
        <v>3</v>
      </c>
    </row>
    <row r="729" spans="1:35" x14ac:dyDescent="0.2">
      <c r="A729" s="102">
        <v>2597</v>
      </c>
      <c r="B729">
        <v>6674</v>
      </c>
      <c r="C729" t="s">
        <v>230</v>
      </c>
      <c r="D729" t="s">
        <v>1215</v>
      </c>
      <c r="E729">
        <v>1904</v>
      </c>
      <c r="F729">
        <v>1907</v>
      </c>
      <c r="G729">
        <v>500</v>
      </c>
      <c r="H729" t="s">
        <v>1213</v>
      </c>
      <c r="I729">
        <v>7984</v>
      </c>
      <c r="J729" t="s">
        <v>805</v>
      </c>
      <c r="K729" t="s">
        <v>1233</v>
      </c>
      <c r="L729">
        <v>1529</v>
      </c>
      <c r="M729">
        <v>1528</v>
      </c>
      <c r="N729">
        <v>600</v>
      </c>
      <c r="O729" t="s">
        <v>1210</v>
      </c>
      <c r="P729">
        <v>0.86685312113495006</v>
      </c>
      <c r="Q729">
        <v>0.80260634449656598</v>
      </c>
      <c r="R729">
        <v>0.20055791316792901</v>
      </c>
      <c r="S729" s="15">
        <v>9.9673660968801703E-2</v>
      </c>
      <c r="T729">
        <v>-3.20570444425061</v>
      </c>
      <c r="U729">
        <v>3.20570444425061</v>
      </c>
      <c r="V729">
        <v>2.9117387328852602</v>
      </c>
      <c r="W729">
        <v>-11.27</v>
      </c>
      <c r="X729">
        <v>3.85</v>
      </c>
      <c r="Y729">
        <v>222768</v>
      </c>
      <c r="Z729">
        <v>14851</v>
      </c>
      <c r="AA729">
        <v>0.8</v>
      </c>
      <c r="AB729">
        <v>15</v>
      </c>
      <c r="AC729">
        <v>10</v>
      </c>
      <c r="AD729">
        <v>5</v>
      </c>
      <c r="AE729">
        <v>66.67</v>
      </c>
      <c r="AF729">
        <v>14</v>
      </c>
      <c r="AG729">
        <v>5</v>
      </c>
      <c r="AH729">
        <v>2</v>
      </c>
      <c r="AI729">
        <v>8</v>
      </c>
    </row>
    <row r="730" spans="1:35" x14ac:dyDescent="0.2">
      <c r="A730" s="102">
        <v>2233</v>
      </c>
      <c r="B730">
        <v>1721</v>
      </c>
      <c r="C730" t="s">
        <v>1846</v>
      </c>
      <c r="D730" t="s">
        <v>1220</v>
      </c>
      <c r="E730">
        <v>2626</v>
      </c>
      <c r="F730">
        <v>2664</v>
      </c>
      <c r="G730">
        <v>400</v>
      </c>
      <c r="H730" t="s">
        <v>1213</v>
      </c>
      <c r="I730">
        <v>4204</v>
      </c>
      <c r="J730" t="s">
        <v>227</v>
      </c>
      <c r="K730" t="s">
        <v>1234</v>
      </c>
      <c r="L730">
        <v>1638</v>
      </c>
      <c r="M730">
        <v>1609</v>
      </c>
      <c r="N730">
        <v>700</v>
      </c>
      <c r="O730" t="s">
        <v>1210</v>
      </c>
      <c r="P730">
        <v>0.87302918791913198</v>
      </c>
      <c r="Q730">
        <v>0.82074192851847405</v>
      </c>
      <c r="R730" s="15">
        <v>2.96267317060275E-2</v>
      </c>
      <c r="S730" s="106">
        <v>8.3757937500506405E-2</v>
      </c>
      <c r="T730">
        <v>-0.29331642526830898</v>
      </c>
      <c r="U730">
        <v>0.29331642526830898</v>
      </c>
      <c r="V730">
        <v>1.0267889526032601</v>
      </c>
      <c r="W730">
        <v>-0.67</v>
      </c>
      <c r="X730">
        <v>5.7</v>
      </c>
      <c r="Y730">
        <v>222370</v>
      </c>
      <c r="Z730">
        <v>13081</v>
      </c>
      <c r="AA730">
        <v>0.67</v>
      </c>
      <c r="AB730">
        <v>17</v>
      </c>
      <c r="AC730">
        <v>12</v>
      </c>
      <c r="AD730">
        <v>5</v>
      </c>
      <c r="AE730">
        <v>70.59</v>
      </c>
      <c r="AF730">
        <v>14</v>
      </c>
      <c r="AG730">
        <v>6</v>
      </c>
      <c r="AH730">
        <v>4</v>
      </c>
      <c r="AI730">
        <v>7</v>
      </c>
    </row>
    <row r="731" spans="1:35" x14ac:dyDescent="0.2">
      <c r="A731" s="102">
        <v>1300</v>
      </c>
      <c r="B731">
        <v>7180</v>
      </c>
      <c r="C731" t="s">
        <v>1043</v>
      </c>
      <c r="D731" t="s">
        <v>1265</v>
      </c>
      <c r="E731">
        <v>373</v>
      </c>
      <c r="F731">
        <v>368</v>
      </c>
      <c r="G731">
        <v>2800</v>
      </c>
      <c r="H731" t="s">
        <v>1213</v>
      </c>
      <c r="I731">
        <v>9062</v>
      </c>
      <c r="J731" t="s">
        <v>1175</v>
      </c>
      <c r="K731" t="s">
        <v>1328</v>
      </c>
      <c r="L731">
        <v>5190</v>
      </c>
      <c r="M731">
        <v>5170</v>
      </c>
      <c r="N731">
        <v>200</v>
      </c>
      <c r="O731" t="s">
        <v>1210</v>
      </c>
      <c r="P731">
        <v>0.88532752944836801</v>
      </c>
      <c r="Q731">
        <v>0.87053832217344895</v>
      </c>
      <c r="R731" s="15">
        <v>0.33447395616725201</v>
      </c>
      <c r="S731" s="106">
        <v>3.9224720334070303E-4</v>
      </c>
      <c r="T731">
        <v>-0.57902798282261803</v>
      </c>
      <c r="U731">
        <v>0.57902798282261803</v>
      </c>
      <c r="V731">
        <v>0.381929999023155</v>
      </c>
      <c r="W731">
        <v>-1.98</v>
      </c>
      <c r="X731">
        <v>0.35</v>
      </c>
      <c r="Y731">
        <v>222366</v>
      </c>
      <c r="Z731">
        <v>11703</v>
      </c>
      <c r="AA731">
        <v>0.91</v>
      </c>
      <c r="AB731">
        <v>19</v>
      </c>
      <c r="AC731">
        <v>11</v>
      </c>
      <c r="AD731">
        <v>8</v>
      </c>
      <c r="AE731">
        <v>57.89</v>
      </c>
      <c r="AF731">
        <v>10</v>
      </c>
      <c r="AG731">
        <v>11</v>
      </c>
      <c r="AH731">
        <v>4</v>
      </c>
      <c r="AI731">
        <v>4</v>
      </c>
    </row>
    <row r="732" spans="1:35" x14ac:dyDescent="0.2">
      <c r="A732" s="102">
        <v>1104</v>
      </c>
      <c r="B732">
        <v>2206</v>
      </c>
      <c r="C732" t="s">
        <v>578</v>
      </c>
      <c r="D732" t="s">
        <v>1237</v>
      </c>
      <c r="E732">
        <v>4400</v>
      </c>
      <c r="F732">
        <v>4445</v>
      </c>
      <c r="G732">
        <v>200</v>
      </c>
      <c r="H732" t="s">
        <v>1210</v>
      </c>
      <c r="I732">
        <v>4324</v>
      </c>
      <c r="J732" t="s">
        <v>1438</v>
      </c>
      <c r="K732" t="s">
        <v>1224</v>
      </c>
      <c r="L732">
        <v>2860</v>
      </c>
      <c r="M732">
        <v>2812</v>
      </c>
      <c r="N732">
        <v>300</v>
      </c>
      <c r="O732" t="s">
        <v>1213</v>
      </c>
      <c r="P732">
        <v>0.82771058879374804</v>
      </c>
      <c r="Q732">
        <v>0.88068367444304496</v>
      </c>
      <c r="R732" s="106">
        <v>4.52006637359538E-2</v>
      </c>
      <c r="S732">
        <v>7.7066384937135399E-2</v>
      </c>
      <c r="T732">
        <v>4.1970055002366404</v>
      </c>
      <c r="U732">
        <v>4.1970055002366404</v>
      </c>
      <c r="V732">
        <v>3.7217487439181398</v>
      </c>
      <c r="W732">
        <v>18.04</v>
      </c>
      <c r="X732">
        <v>5.1100000000000003</v>
      </c>
      <c r="Y732">
        <v>221766</v>
      </c>
      <c r="Z732">
        <v>31681</v>
      </c>
      <c r="AA732">
        <v>1.57</v>
      </c>
      <c r="AB732">
        <v>7</v>
      </c>
      <c r="AC732">
        <v>5</v>
      </c>
      <c r="AD732">
        <v>2</v>
      </c>
      <c r="AE732">
        <v>71.430000000000007</v>
      </c>
      <c r="AF732">
        <v>9</v>
      </c>
      <c r="AG732">
        <v>5</v>
      </c>
      <c r="AH732">
        <v>2</v>
      </c>
      <c r="AI732">
        <v>0</v>
      </c>
    </row>
    <row r="733" spans="1:35" x14ac:dyDescent="0.2">
      <c r="A733" s="102">
        <v>1430</v>
      </c>
      <c r="B733">
        <v>2810</v>
      </c>
      <c r="C733" t="s">
        <v>1469</v>
      </c>
      <c r="D733" t="s">
        <v>1237</v>
      </c>
      <c r="E733">
        <v>3165</v>
      </c>
      <c r="F733">
        <v>3185</v>
      </c>
      <c r="G733">
        <v>300</v>
      </c>
      <c r="H733" t="s">
        <v>1210</v>
      </c>
      <c r="I733">
        <v>3765</v>
      </c>
      <c r="J733" t="s">
        <v>1490</v>
      </c>
      <c r="K733" t="s">
        <v>1212</v>
      </c>
      <c r="L733">
        <v>1725</v>
      </c>
      <c r="M733">
        <v>1707</v>
      </c>
      <c r="N733">
        <v>600</v>
      </c>
      <c r="O733" t="s">
        <v>1213</v>
      </c>
      <c r="P733">
        <v>0.94014833380006801</v>
      </c>
      <c r="Q733">
        <v>0.86322805228361099</v>
      </c>
      <c r="R733" s="106">
        <v>5.2334664075676498E-3</v>
      </c>
      <c r="S733">
        <v>2.5488458828121299E-2</v>
      </c>
      <c r="T733">
        <v>2.1948042032439101</v>
      </c>
      <c r="U733">
        <v>2.1948042032439101</v>
      </c>
      <c r="V733">
        <v>1.79098397649186</v>
      </c>
      <c r="W733">
        <v>9.74</v>
      </c>
      <c r="X733">
        <v>7.19</v>
      </c>
      <c r="Y733">
        <v>221552</v>
      </c>
      <c r="Z733">
        <v>13847</v>
      </c>
      <c r="AA733">
        <v>0.88</v>
      </c>
      <c r="AB733">
        <v>16</v>
      </c>
      <c r="AC733">
        <v>10</v>
      </c>
      <c r="AD733">
        <v>6</v>
      </c>
      <c r="AE733">
        <v>62.5</v>
      </c>
      <c r="AF733">
        <v>9</v>
      </c>
      <c r="AG733">
        <v>10</v>
      </c>
      <c r="AH733">
        <v>4</v>
      </c>
      <c r="AI733">
        <v>2</v>
      </c>
    </row>
    <row r="734" spans="1:35" x14ac:dyDescent="0.2">
      <c r="A734" s="102">
        <v>1609</v>
      </c>
      <c r="B734">
        <v>3401</v>
      </c>
      <c r="C734" t="s">
        <v>630</v>
      </c>
      <c r="D734" t="s">
        <v>1480</v>
      </c>
      <c r="E734">
        <v>1818</v>
      </c>
      <c r="F734">
        <v>1775</v>
      </c>
      <c r="G734">
        <v>600</v>
      </c>
      <c r="H734" t="s">
        <v>1210</v>
      </c>
      <c r="I734">
        <v>5631</v>
      </c>
      <c r="J734" t="s">
        <v>1425</v>
      </c>
      <c r="K734" t="s">
        <v>1222</v>
      </c>
      <c r="L734">
        <v>1578</v>
      </c>
      <c r="M734">
        <v>1575</v>
      </c>
      <c r="N734">
        <v>700</v>
      </c>
      <c r="O734" t="s">
        <v>1213</v>
      </c>
      <c r="P734">
        <v>0.86506120884161797</v>
      </c>
      <c r="Q734">
        <v>0.85287353350148898</v>
      </c>
      <c r="R734">
        <v>8.9427147830814499E-2</v>
      </c>
      <c r="S734">
        <v>8.2337557604147696E-2</v>
      </c>
      <c r="T734">
        <v>2.6607693516047202</v>
      </c>
      <c r="U734">
        <v>2.6607693516047202</v>
      </c>
      <c r="V734">
        <v>2.7582612539814799</v>
      </c>
      <c r="W734">
        <v>14.3</v>
      </c>
      <c r="X734">
        <v>3.52</v>
      </c>
      <c r="Y734">
        <v>221475</v>
      </c>
      <c r="Z734">
        <v>12304</v>
      </c>
      <c r="AA734">
        <v>0.55000000000000004</v>
      </c>
      <c r="AB734">
        <v>18</v>
      </c>
      <c r="AC734">
        <v>10</v>
      </c>
      <c r="AD734">
        <v>8</v>
      </c>
      <c r="AE734">
        <v>55.56</v>
      </c>
      <c r="AF734">
        <v>11</v>
      </c>
      <c r="AG734">
        <v>8</v>
      </c>
      <c r="AH734">
        <v>5</v>
      </c>
      <c r="AI734">
        <v>5</v>
      </c>
    </row>
    <row r="735" spans="1:35" x14ac:dyDescent="0.2">
      <c r="A735" s="102">
        <v>1475</v>
      </c>
      <c r="B735">
        <v>1951</v>
      </c>
      <c r="C735" t="s">
        <v>1611</v>
      </c>
      <c r="D735" t="s">
        <v>1220</v>
      </c>
      <c r="E735">
        <v>2362</v>
      </c>
      <c r="F735">
        <v>2359</v>
      </c>
      <c r="G735">
        <v>400</v>
      </c>
      <c r="H735" t="s">
        <v>1213</v>
      </c>
      <c r="I735">
        <v>4183</v>
      </c>
      <c r="J735" t="s">
        <v>1400</v>
      </c>
      <c r="K735" t="s">
        <v>1234</v>
      </c>
      <c r="L735">
        <v>2350</v>
      </c>
      <c r="M735">
        <v>2339</v>
      </c>
      <c r="N735">
        <v>400</v>
      </c>
      <c r="O735" t="s">
        <v>1210</v>
      </c>
      <c r="P735">
        <v>0.63452097231778604</v>
      </c>
      <c r="Q735">
        <v>0.860617756892744</v>
      </c>
      <c r="R735" s="106">
        <v>0.119507134410742</v>
      </c>
      <c r="S735">
        <v>3.15959339531257E-3</v>
      </c>
      <c r="T735">
        <v>-1.3907933506633301</v>
      </c>
      <c r="U735">
        <v>1.3907933506633301</v>
      </c>
      <c r="V735">
        <v>1.45518608460608</v>
      </c>
      <c r="W735">
        <v>-5.15</v>
      </c>
      <c r="X735">
        <v>0.85</v>
      </c>
      <c r="Y735">
        <v>221299</v>
      </c>
      <c r="Z735">
        <v>13831</v>
      </c>
      <c r="AA735">
        <v>0.74</v>
      </c>
      <c r="AB735">
        <v>16</v>
      </c>
      <c r="AC735">
        <v>10</v>
      </c>
      <c r="AD735">
        <v>6</v>
      </c>
      <c r="AE735">
        <v>62.5</v>
      </c>
      <c r="AF735">
        <v>11</v>
      </c>
      <c r="AG735">
        <v>8</v>
      </c>
      <c r="AH735">
        <v>3</v>
      </c>
      <c r="AI735">
        <v>5</v>
      </c>
    </row>
    <row r="736" spans="1:35" x14ac:dyDescent="0.2">
      <c r="A736" s="102">
        <v>2577</v>
      </c>
      <c r="B736">
        <v>2593</v>
      </c>
      <c r="C736" t="s">
        <v>591</v>
      </c>
      <c r="D736" t="s">
        <v>1237</v>
      </c>
      <c r="E736">
        <v>4800</v>
      </c>
      <c r="F736">
        <v>4760</v>
      </c>
      <c r="G736">
        <v>200</v>
      </c>
      <c r="H736" t="s">
        <v>1210</v>
      </c>
      <c r="I736">
        <v>7701</v>
      </c>
      <c r="J736" t="s">
        <v>1631</v>
      </c>
      <c r="K736" t="s">
        <v>1219</v>
      </c>
      <c r="L736">
        <v>2704</v>
      </c>
      <c r="M736">
        <v>2628</v>
      </c>
      <c r="N736">
        <v>400</v>
      </c>
      <c r="O736" t="s">
        <v>1213</v>
      </c>
      <c r="P736">
        <v>0.66249088112010701</v>
      </c>
      <c r="Q736">
        <v>0.80376042044816098</v>
      </c>
      <c r="R736">
        <v>2.6051731762024001E-2</v>
      </c>
      <c r="S736" s="106">
        <v>3.7312751044367397E-2</v>
      </c>
      <c r="T736">
        <v>1.4511879251668001</v>
      </c>
      <c r="U736">
        <v>1.4511879251668001</v>
      </c>
      <c r="V736">
        <v>1.1627486308753401</v>
      </c>
      <c r="W736">
        <v>6.58</v>
      </c>
      <c r="X736">
        <v>10.42</v>
      </c>
      <c r="Y736">
        <v>220784</v>
      </c>
      <c r="Z736">
        <v>18399</v>
      </c>
      <c r="AA736">
        <v>1.01</v>
      </c>
      <c r="AB736">
        <v>12</v>
      </c>
      <c r="AC736">
        <v>8</v>
      </c>
      <c r="AD736">
        <v>4</v>
      </c>
      <c r="AE736">
        <v>66.67</v>
      </c>
      <c r="AF736">
        <v>9</v>
      </c>
      <c r="AG736">
        <v>8</v>
      </c>
      <c r="AH736">
        <v>3</v>
      </c>
      <c r="AI736">
        <v>1</v>
      </c>
    </row>
    <row r="737" spans="1:35" x14ac:dyDescent="0.2">
      <c r="A737" s="102">
        <v>1016</v>
      </c>
      <c r="B737">
        <v>1941</v>
      </c>
      <c r="C737" t="s">
        <v>1579</v>
      </c>
      <c r="D737" t="s">
        <v>1220</v>
      </c>
      <c r="E737">
        <v>2286</v>
      </c>
      <c r="F737">
        <v>2249</v>
      </c>
      <c r="G737">
        <v>500</v>
      </c>
      <c r="H737" t="s">
        <v>1210</v>
      </c>
      <c r="I737">
        <v>6762</v>
      </c>
      <c r="J737" t="s">
        <v>2127</v>
      </c>
      <c r="K737" t="s">
        <v>1215</v>
      </c>
      <c r="L737">
        <v>10440</v>
      </c>
      <c r="M737">
        <v>10450</v>
      </c>
      <c r="N737">
        <v>100</v>
      </c>
      <c r="O737" t="s">
        <v>1213</v>
      </c>
      <c r="P737">
        <v>0.64648305345385304</v>
      </c>
      <c r="Q737">
        <v>0.88501776218947303</v>
      </c>
      <c r="R737">
        <v>0.395464827492365</v>
      </c>
      <c r="S737" s="106">
        <v>1.9775338839167099E-3</v>
      </c>
      <c r="T737">
        <v>0.20397753966253099</v>
      </c>
      <c r="U737">
        <v>0.20397753966253099</v>
      </c>
      <c r="V737">
        <v>0.117574446957899</v>
      </c>
      <c r="W737">
        <v>0.86</v>
      </c>
      <c r="X737">
        <v>7.61</v>
      </c>
      <c r="Y737">
        <v>220282</v>
      </c>
      <c r="Z737">
        <v>18357</v>
      </c>
      <c r="AA737">
        <v>1.06</v>
      </c>
      <c r="AB737">
        <v>12</v>
      </c>
      <c r="AC737">
        <v>7</v>
      </c>
      <c r="AD737">
        <v>5</v>
      </c>
      <c r="AE737">
        <v>58.33</v>
      </c>
      <c r="AF737">
        <v>10</v>
      </c>
      <c r="AG737">
        <v>5</v>
      </c>
      <c r="AH737">
        <v>4</v>
      </c>
      <c r="AI737">
        <v>3</v>
      </c>
    </row>
    <row r="738" spans="1:35" x14ac:dyDescent="0.2">
      <c r="A738" s="102">
        <v>2644</v>
      </c>
      <c r="B738">
        <v>3086</v>
      </c>
      <c r="C738" t="s">
        <v>613</v>
      </c>
      <c r="D738" t="s">
        <v>1235</v>
      </c>
      <c r="E738">
        <v>1144</v>
      </c>
      <c r="F738">
        <v>1147</v>
      </c>
      <c r="G738">
        <v>1000</v>
      </c>
      <c r="H738" t="s">
        <v>1210</v>
      </c>
      <c r="I738">
        <v>7735</v>
      </c>
      <c r="J738" t="s">
        <v>1613</v>
      </c>
      <c r="K738" t="s">
        <v>1215</v>
      </c>
      <c r="L738">
        <v>5500</v>
      </c>
      <c r="M738">
        <v>5470</v>
      </c>
      <c r="N738">
        <v>200</v>
      </c>
      <c r="O738" t="s">
        <v>1213</v>
      </c>
      <c r="P738">
        <v>0.83256304952685001</v>
      </c>
      <c r="Q738">
        <v>0.80024473672459295</v>
      </c>
      <c r="R738">
        <v>5.2544474674322397E-2</v>
      </c>
      <c r="S738">
        <v>9.1036621478887803E-2</v>
      </c>
      <c r="T738">
        <v>1.09998995996305</v>
      </c>
      <c r="U738">
        <v>1.09998995996305</v>
      </c>
      <c r="V738">
        <v>0.68775518968443905</v>
      </c>
      <c r="W738">
        <v>5.53</v>
      </c>
      <c r="X738">
        <v>4.84</v>
      </c>
      <c r="Y738">
        <v>219549</v>
      </c>
      <c r="Z738">
        <v>12197</v>
      </c>
      <c r="AA738">
        <v>0.74</v>
      </c>
      <c r="AB738">
        <v>18</v>
      </c>
      <c r="AC738">
        <v>11</v>
      </c>
      <c r="AD738">
        <v>7</v>
      </c>
      <c r="AE738">
        <v>61.11</v>
      </c>
      <c r="AF738">
        <v>8</v>
      </c>
      <c r="AG738">
        <v>10</v>
      </c>
      <c r="AH738">
        <v>6</v>
      </c>
      <c r="AI738">
        <v>2</v>
      </c>
    </row>
    <row r="739" spans="1:35" x14ac:dyDescent="0.2">
      <c r="A739" s="102">
        <v>953</v>
      </c>
      <c r="B739">
        <v>2371</v>
      </c>
      <c r="C739" t="s">
        <v>586</v>
      </c>
      <c r="D739" t="s">
        <v>1224</v>
      </c>
      <c r="E739">
        <v>2338</v>
      </c>
      <c r="F739">
        <v>2310</v>
      </c>
      <c r="G739">
        <v>400</v>
      </c>
      <c r="H739" t="s">
        <v>1213</v>
      </c>
      <c r="I739">
        <v>4062</v>
      </c>
      <c r="J739" t="s">
        <v>229</v>
      </c>
      <c r="K739" t="s">
        <v>1215</v>
      </c>
      <c r="L739">
        <v>2462</v>
      </c>
      <c r="M739">
        <v>2389</v>
      </c>
      <c r="N739">
        <v>400</v>
      </c>
      <c r="O739" t="s">
        <v>1210</v>
      </c>
      <c r="P739">
        <v>0.68376819471174199</v>
      </c>
      <c r="Q739">
        <v>0.88802151760401804</v>
      </c>
      <c r="R739">
        <v>0.26918277073439201</v>
      </c>
      <c r="S739" s="106">
        <v>6.3991965049383301E-2</v>
      </c>
      <c r="T739">
        <v>-2.0930583059380301</v>
      </c>
      <c r="U739">
        <v>2.0930583059380301</v>
      </c>
      <c r="V739">
        <v>2.4710572381244398</v>
      </c>
      <c r="W739">
        <v>-10.09</v>
      </c>
      <c r="X739">
        <v>3.31</v>
      </c>
      <c r="Y739">
        <v>219287</v>
      </c>
      <c r="Z739">
        <v>14619</v>
      </c>
      <c r="AA739">
        <v>0.67</v>
      </c>
      <c r="AB739">
        <v>15</v>
      </c>
      <c r="AC739">
        <v>9</v>
      </c>
      <c r="AD739">
        <v>6</v>
      </c>
      <c r="AE739">
        <v>60</v>
      </c>
      <c r="AF739">
        <v>10</v>
      </c>
      <c r="AG739">
        <v>8</v>
      </c>
      <c r="AH739">
        <v>6</v>
      </c>
      <c r="AI739">
        <v>1</v>
      </c>
    </row>
    <row r="740" spans="1:35" x14ac:dyDescent="0.2">
      <c r="A740" s="102">
        <v>487</v>
      </c>
      <c r="B740">
        <v>4183</v>
      </c>
      <c r="C740" t="s">
        <v>1400</v>
      </c>
      <c r="D740" t="s">
        <v>1234</v>
      </c>
      <c r="E740">
        <v>2350</v>
      </c>
      <c r="F740">
        <v>2339</v>
      </c>
      <c r="G740">
        <v>400</v>
      </c>
      <c r="H740" t="s">
        <v>1210</v>
      </c>
      <c r="I740">
        <v>4208</v>
      </c>
      <c r="J740" t="s">
        <v>1398</v>
      </c>
      <c r="K740" t="s">
        <v>1234</v>
      </c>
      <c r="L740">
        <v>1965</v>
      </c>
      <c r="M740">
        <v>1968</v>
      </c>
      <c r="N740">
        <v>500</v>
      </c>
      <c r="O740" t="s">
        <v>1213</v>
      </c>
      <c r="P740">
        <v>0.84323313280155798</v>
      </c>
      <c r="Q740">
        <v>0.91169944578320095</v>
      </c>
      <c r="R740" s="15">
        <v>0.26605162843524799</v>
      </c>
      <c r="S740" s="15">
        <v>7.1367843666656106E-2</v>
      </c>
      <c r="T740">
        <v>1.93236893226687</v>
      </c>
      <c r="U740">
        <v>1.93236893226687</v>
      </c>
      <c r="V740">
        <v>2.1864206944947702</v>
      </c>
      <c r="W740">
        <v>4.57</v>
      </c>
      <c r="X740">
        <v>5.17</v>
      </c>
      <c r="Y740">
        <v>219204</v>
      </c>
      <c r="Z740">
        <v>19928</v>
      </c>
      <c r="AA740">
        <v>1.04</v>
      </c>
      <c r="AB740">
        <v>11</v>
      </c>
      <c r="AC740">
        <v>10</v>
      </c>
      <c r="AD740">
        <v>1</v>
      </c>
      <c r="AE740">
        <v>90.91</v>
      </c>
      <c r="AF740">
        <v>15</v>
      </c>
      <c r="AG740">
        <v>3</v>
      </c>
      <c r="AH740">
        <v>0</v>
      </c>
      <c r="AI740">
        <v>8</v>
      </c>
    </row>
    <row r="741" spans="1:35" x14ac:dyDescent="0.2">
      <c r="A741" s="102">
        <v>1041</v>
      </c>
      <c r="B741">
        <v>1662</v>
      </c>
      <c r="C741" t="s">
        <v>562</v>
      </c>
      <c r="D741" t="s">
        <v>1417</v>
      </c>
      <c r="E741">
        <v>2345</v>
      </c>
      <c r="F741">
        <v>2311</v>
      </c>
      <c r="G741">
        <v>400</v>
      </c>
      <c r="H741" t="s">
        <v>1213</v>
      </c>
      <c r="I741">
        <v>6857</v>
      </c>
      <c r="J741" t="s">
        <v>1397</v>
      </c>
      <c r="K741" t="s">
        <v>1215</v>
      </c>
      <c r="L741">
        <v>4920</v>
      </c>
      <c r="M741">
        <v>4915</v>
      </c>
      <c r="N741">
        <v>200</v>
      </c>
      <c r="O741" t="s">
        <v>1210</v>
      </c>
      <c r="P741">
        <v>0.56168018865389602</v>
      </c>
      <c r="Q741">
        <v>0.88372412951880497</v>
      </c>
      <c r="R741" s="15">
        <v>0.12857637265771099</v>
      </c>
      <c r="S741">
        <v>3.6352415138851701E-3</v>
      </c>
      <c r="T741">
        <v>-1.2347602055737299</v>
      </c>
      <c r="U741">
        <v>1.2347602055737299</v>
      </c>
      <c r="V741">
        <v>1.08950938766352</v>
      </c>
      <c r="W741">
        <v>-7.92</v>
      </c>
      <c r="X741">
        <v>5.96</v>
      </c>
      <c r="Y741">
        <v>218694</v>
      </c>
      <c r="Z741">
        <v>14580</v>
      </c>
      <c r="AA741">
        <v>0.89</v>
      </c>
      <c r="AB741">
        <v>15</v>
      </c>
      <c r="AC741">
        <v>9</v>
      </c>
      <c r="AD741">
        <v>6</v>
      </c>
      <c r="AE741">
        <v>60</v>
      </c>
      <c r="AF741">
        <v>9</v>
      </c>
      <c r="AG741">
        <v>9</v>
      </c>
      <c r="AH741">
        <v>5</v>
      </c>
      <c r="AI741">
        <v>1</v>
      </c>
    </row>
    <row r="742" spans="1:35" x14ac:dyDescent="0.2">
      <c r="A742" s="102">
        <v>2309</v>
      </c>
      <c r="B742">
        <v>6460</v>
      </c>
      <c r="C742" t="s">
        <v>1481</v>
      </c>
      <c r="D742" t="s">
        <v>1222</v>
      </c>
      <c r="E742">
        <v>1483</v>
      </c>
      <c r="F742">
        <v>1423</v>
      </c>
      <c r="G742">
        <v>400</v>
      </c>
      <c r="H742" t="s">
        <v>1213</v>
      </c>
      <c r="I742">
        <v>8766</v>
      </c>
      <c r="J742" t="s">
        <v>1378</v>
      </c>
      <c r="K742" t="s">
        <v>1386</v>
      </c>
      <c r="L742">
        <v>5910</v>
      </c>
      <c r="M742">
        <v>5801</v>
      </c>
      <c r="N742">
        <v>100</v>
      </c>
      <c r="O742" t="s">
        <v>1210</v>
      </c>
      <c r="P742">
        <v>0.61907890515283104</v>
      </c>
      <c r="Q742">
        <v>0.81746204783496901</v>
      </c>
      <c r="R742">
        <v>0.18189823827523299</v>
      </c>
      <c r="S742" s="106">
        <v>7.8153385397342401E-2</v>
      </c>
      <c r="T742">
        <v>-2.1963831899281199</v>
      </c>
      <c r="U742">
        <v>2.1963831899281199</v>
      </c>
      <c r="V742">
        <v>0.83933486254298495</v>
      </c>
      <c r="W742">
        <v>-6.73</v>
      </c>
      <c r="X742">
        <v>1.88</v>
      </c>
      <c r="Y742">
        <v>218115</v>
      </c>
      <c r="Z742">
        <v>12118</v>
      </c>
      <c r="AA742">
        <v>0.69</v>
      </c>
      <c r="AB742">
        <v>18</v>
      </c>
      <c r="AC742">
        <v>11</v>
      </c>
      <c r="AD742">
        <v>7</v>
      </c>
      <c r="AE742">
        <v>61.11</v>
      </c>
      <c r="AF742">
        <v>12</v>
      </c>
      <c r="AG742">
        <v>9</v>
      </c>
      <c r="AH742">
        <v>5</v>
      </c>
      <c r="AI742">
        <v>4</v>
      </c>
    </row>
    <row r="743" spans="1:35" x14ac:dyDescent="0.2">
      <c r="A743" s="102">
        <v>2045</v>
      </c>
      <c r="B743">
        <v>6473</v>
      </c>
      <c r="C743" t="s">
        <v>1070</v>
      </c>
      <c r="D743" t="s">
        <v>1222</v>
      </c>
      <c r="E743">
        <v>1054</v>
      </c>
      <c r="F743">
        <v>1053</v>
      </c>
      <c r="G743">
        <v>1000</v>
      </c>
      <c r="H743" t="s">
        <v>1213</v>
      </c>
      <c r="I743">
        <v>7259</v>
      </c>
      <c r="J743" t="s">
        <v>25</v>
      </c>
      <c r="K743" t="s">
        <v>1227</v>
      </c>
      <c r="L743">
        <v>3520</v>
      </c>
      <c r="M743">
        <v>3500</v>
      </c>
      <c r="N743">
        <v>300</v>
      </c>
      <c r="O743" t="s">
        <v>1210</v>
      </c>
      <c r="P743">
        <v>0.91642100546310901</v>
      </c>
      <c r="Q743">
        <v>0.83108435520145696</v>
      </c>
      <c r="R743">
        <v>0.41178849358563002</v>
      </c>
      <c r="S743">
        <v>2.9919801475544801E-2</v>
      </c>
      <c r="T743">
        <v>-1.9628731036890601</v>
      </c>
      <c r="U743">
        <v>1.9628731036890601</v>
      </c>
      <c r="V743">
        <v>2.43158506305334</v>
      </c>
      <c r="W743">
        <v>-7.38</v>
      </c>
      <c r="X743">
        <v>0.28999999999999998</v>
      </c>
      <c r="Y743">
        <v>217875</v>
      </c>
      <c r="Z743">
        <v>15562</v>
      </c>
      <c r="AA743">
        <v>0.92</v>
      </c>
      <c r="AB743">
        <v>14</v>
      </c>
      <c r="AC743">
        <v>8</v>
      </c>
      <c r="AD743">
        <v>6</v>
      </c>
      <c r="AE743">
        <v>57.14</v>
      </c>
      <c r="AF743">
        <v>11</v>
      </c>
      <c r="AG743">
        <v>7</v>
      </c>
      <c r="AH743">
        <v>1</v>
      </c>
      <c r="AI743">
        <v>6</v>
      </c>
    </row>
    <row r="744" spans="1:35" x14ac:dyDescent="0.2">
      <c r="A744" s="102">
        <v>1348</v>
      </c>
      <c r="B744">
        <v>3861</v>
      </c>
      <c r="C744" t="s">
        <v>35</v>
      </c>
      <c r="D744" t="s">
        <v>1421</v>
      </c>
      <c r="E744">
        <v>516</v>
      </c>
      <c r="F744">
        <v>515</v>
      </c>
      <c r="G744">
        <v>2000</v>
      </c>
      <c r="H744" t="s">
        <v>1210</v>
      </c>
      <c r="I744">
        <v>8377</v>
      </c>
      <c r="J744" t="s">
        <v>1329</v>
      </c>
      <c r="K744" t="s">
        <v>1265</v>
      </c>
      <c r="L744">
        <v>920</v>
      </c>
      <c r="M744">
        <v>917</v>
      </c>
      <c r="N744">
        <v>1100</v>
      </c>
      <c r="O744" t="s">
        <v>1213</v>
      </c>
      <c r="P744">
        <v>0.80593276448484297</v>
      </c>
      <c r="Q744">
        <v>0.867704429650061</v>
      </c>
      <c r="R744">
        <v>0.35410197083368999</v>
      </c>
      <c r="S744">
        <v>1.9953563745044599E-2</v>
      </c>
      <c r="T744">
        <v>1.00729641323779</v>
      </c>
      <c r="U744">
        <v>1.00729641323779</v>
      </c>
      <c r="V744">
        <v>1.0979764563690499</v>
      </c>
      <c r="W744">
        <v>2.88</v>
      </c>
      <c r="X744">
        <v>2.11</v>
      </c>
      <c r="Y744">
        <v>217489</v>
      </c>
      <c r="Z744">
        <v>11447</v>
      </c>
      <c r="AA744">
        <v>0.57999999999999996</v>
      </c>
      <c r="AB744">
        <v>19</v>
      </c>
      <c r="AC744">
        <v>14</v>
      </c>
      <c r="AD744">
        <v>5</v>
      </c>
      <c r="AE744">
        <v>73.680000000000007</v>
      </c>
      <c r="AF744">
        <v>12</v>
      </c>
      <c r="AG744">
        <v>9</v>
      </c>
      <c r="AH744">
        <v>4</v>
      </c>
      <c r="AI744">
        <v>6</v>
      </c>
    </row>
    <row r="745" spans="1:35" x14ac:dyDescent="0.2">
      <c r="A745" s="102">
        <v>571</v>
      </c>
      <c r="B745">
        <v>1941</v>
      </c>
      <c r="C745" t="s">
        <v>1579</v>
      </c>
      <c r="D745" t="s">
        <v>1220</v>
      </c>
      <c r="E745">
        <v>2286</v>
      </c>
      <c r="F745">
        <v>2249</v>
      </c>
      <c r="G745">
        <v>500</v>
      </c>
      <c r="H745" t="s">
        <v>1210</v>
      </c>
      <c r="I745">
        <v>6845</v>
      </c>
      <c r="J745" t="s">
        <v>1439</v>
      </c>
      <c r="K745" t="s">
        <v>1215</v>
      </c>
      <c r="L745">
        <v>2718</v>
      </c>
      <c r="M745">
        <v>2673</v>
      </c>
      <c r="N745">
        <v>400</v>
      </c>
      <c r="O745" t="s">
        <v>1213</v>
      </c>
      <c r="P745">
        <v>0.90096992279667598</v>
      </c>
      <c r="Q745">
        <v>0.90753840429711796</v>
      </c>
      <c r="R745" s="15">
        <v>0.20690312940577299</v>
      </c>
      <c r="S745">
        <v>1.9355196384299798E-2</v>
      </c>
      <c r="T745">
        <v>1.1785570429952901</v>
      </c>
      <c r="U745">
        <v>1.1785570429952901</v>
      </c>
      <c r="V745">
        <v>1.0565894645110301</v>
      </c>
      <c r="W745">
        <v>2.2200000000000002</v>
      </c>
      <c r="X745">
        <v>5.17</v>
      </c>
      <c r="Y745">
        <v>216734</v>
      </c>
      <c r="Z745">
        <v>18061</v>
      </c>
      <c r="AA745">
        <v>0.94</v>
      </c>
      <c r="AB745">
        <v>12</v>
      </c>
      <c r="AC745">
        <v>8</v>
      </c>
      <c r="AD745">
        <v>4</v>
      </c>
      <c r="AE745">
        <v>66.67</v>
      </c>
      <c r="AF745">
        <v>14</v>
      </c>
      <c r="AG745">
        <v>4</v>
      </c>
      <c r="AH745">
        <v>2</v>
      </c>
      <c r="AI745">
        <v>6</v>
      </c>
    </row>
    <row r="746" spans="1:35" x14ac:dyDescent="0.2">
      <c r="A746" s="102">
        <v>2414</v>
      </c>
      <c r="B746">
        <v>2501</v>
      </c>
      <c r="C746" t="s">
        <v>590</v>
      </c>
      <c r="D746" t="s">
        <v>1237</v>
      </c>
      <c r="E746">
        <v>2181</v>
      </c>
      <c r="F746">
        <v>2164</v>
      </c>
      <c r="G746">
        <v>400</v>
      </c>
      <c r="H746" t="s">
        <v>1213</v>
      </c>
      <c r="I746">
        <v>4516</v>
      </c>
      <c r="J746" t="s">
        <v>1626</v>
      </c>
      <c r="K746" t="s">
        <v>1232</v>
      </c>
      <c r="L746">
        <v>7960</v>
      </c>
      <c r="M746">
        <v>7990</v>
      </c>
      <c r="N746">
        <v>100</v>
      </c>
      <c r="O746" t="s">
        <v>1210</v>
      </c>
      <c r="P746">
        <v>0.61376799031207097</v>
      </c>
      <c r="Q746">
        <v>0.81229194347524403</v>
      </c>
      <c r="R746" s="106">
        <v>0.28758023632799301</v>
      </c>
      <c r="S746" s="106">
        <v>6.5510288435921896E-2</v>
      </c>
      <c r="T746">
        <v>-0.47857071393301598</v>
      </c>
      <c r="U746">
        <v>0.47857071393301598</v>
      </c>
      <c r="V746">
        <v>9.5413332144699506E-2</v>
      </c>
      <c r="W746">
        <v>-1.92</v>
      </c>
      <c r="X746">
        <v>8.34</v>
      </c>
      <c r="Y746">
        <v>216498</v>
      </c>
      <c r="Z746">
        <v>16654</v>
      </c>
      <c r="AA746">
        <v>0.76</v>
      </c>
      <c r="AB746">
        <v>13</v>
      </c>
      <c r="AC746">
        <v>9</v>
      </c>
      <c r="AD746">
        <v>4</v>
      </c>
      <c r="AE746">
        <v>69.23</v>
      </c>
      <c r="AF746">
        <v>10</v>
      </c>
      <c r="AG746">
        <v>7</v>
      </c>
      <c r="AH746">
        <v>2</v>
      </c>
      <c r="AI746">
        <v>4</v>
      </c>
    </row>
    <row r="747" spans="1:35" x14ac:dyDescent="0.2">
      <c r="A747" s="102">
        <v>195</v>
      </c>
      <c r="B747">
        <v>1332</v>
      </c>
      <c r="C747" t="s">
        <v>1600</v>
      </c>
      <c r="D747" t="s">
        <v>1326</v>
      </c>
      <c r="E747">
        <v>514</v>
      </c>
      <c r="F747">
        <v>511</v>
      </c>
      <c r="G747">
        <v>2000</v>
      </c>
      <c r="H747" t="s">
        <v>1210</v>
      </c>
      <c r="I747">
        <v>5411</v>
      </c>
      <c r="J747" t="s">
        <v>1606</v>
      </c>
      <c r="K747" t="s">
        <v>1263</v>
      </c>
      <c r="L747">
        <v>1005</v>
      </c>
      <c r="M747">
        <v>1002</v>
      </c>
      <c r="N747">
        <v>1000</v>
      </c>
      <c r="O747" t="s">
        <v>1213</v>
      </c>
      <c r="P747">
        <v>0.71962148375824297</v>
      </c>
      <c r="Q747">
        <v>0.93569217240048697</v>
      </c>
      <c r="R747">
        <v>0.14501240452751599</v>
      </c>
      <c r="S747">
        <v>4.1734785052917897E-3</v>
      </c>
      <c r="T747">
        <v>1.4382252873111201</v>
      </c>
      <c r="U747">
        <v>1.4382252873111201</v>
      </c>
      <c r="V747">
        <v>1.7819988883409199</v>
      </c>
      <c r="W747">
        <v>9.35</v>
      </c>
      <c r="X747">
        <v>2</v>
      </c>
      <c r="Y747">
        <v>216051</v>
      </c>
      <c r="Z747">
        <v>7202</v>
      </c>
      <c r="AA747">
        <v>0.28999999999999998</v>
      </c>
      <c r="AB747">
        <v>30</v>
      </c>
      <c r="AC747">
        <v>16</v>
      </c>
      <c r="AD747">
        <v>14</v>
      </c>
      <c r="AE747">
        <v>53.33</v>
      </c>
      <c r="AF747">
        <v>9</v>
      </c>
      <c r="AG747">
        <v>15</v>
      </c>
      <c r="AH747">
        <v>10</v>
      </c>
      <c r="AI747">
        <v>5</v>
      </c>
    </row>
    <row r="748" spans="1:35" x14ac:dyDescent="0.2">
      <c r="A748" s="102">
        <v>1286</v>
      </c>
      <c r="B748">
        <v>3880</v>
      </c>
      <c r="C748" t="s">
        <v>1155</v>
      </c>
      <c r="D748" t="s">
        <v>1421</v>
      </c>
      <c r="E748">
        <v>1426</v>
      </c>
      <c r="F748">
        <v>1433</v>
      </c>
      <c r="G748">
        <v>700</v>
      </c>
      <c r="H748" t="s">
        <v>1210</v>
      </c>
      <c r="I748">
        <v>6287</v>
      </c>
      <c r="J748" t="s">
        <v>1309</v>
      </c>
      <c r="K748" t="s">
        <v>1222</v>
      </c>
      <c r="L748">
        <v>2465</v>
      </c>
      <c r="M748">
        <v>2431</v>
      </c>
      <c r="N748">
        <v>400</v>
      </c>
      <c r="O748" t="s">
        <v>1213</v>
      </c>
      <c r="P748">
        <v>0.78763740823809902</v>
      </c>
      <c r="Q748">
        <v>0.87122986519110601</v>
      </c>
      <c r="R748">
        <v>1.7742577179023E-2</v>
      </c>
      <c r="S748">
        <v>2.1746572226010001E-3</v>
      </c>
      <c r="T748">
        <v>3.7425315253767799</v>
      </c>
      <c r="U748">
        <v>3.7425315253767799</v>
      </c>
      <c r="V748">
        <v>3.5127936925385201</v>
      </c>
      <c r="W748">
        <v>21.58</v>
      </c>
      <c r="X748">
        <v>3.16</v>
      </c>
      <c r="Y748">
        <v>215832</v>
      </c>
      <c r="Z748">
        <v>11360</v>
      </c>
      <c r="AA748">
        <v>0.49</v>
      </c>
      <c r="AB748">
        <v>19</v>
      </c>
      <c r="AC748">
        <v>11</v>
      </c>
      <c r="AD748">
        <v>8</v>
      </c>
      <c r="AE748">
        <v>57.89</v>
      </c>
      <c r="AF748">
        <v>14</v>
      </c>
      <c r="AG748">
        <v>7</v>
      </c>
      <c r="AH748">
        <v>3</v>
      </c>
      <c r="AI748">
        <v>9</v>
      </c>
    </row>
    <row r="749" spans="1:35" x14ac:dyDescent="0.2">
      <c r="A749" s="102">
        <v>990</v>
      </c>
      <c r="B749">
        <v>8002</v>
      </c>
      <c r="C749" t="s">
        <v>27</v>
      </c>
      <c r="D749" t="s">
        <v>1217</v>
      </c>
      <c r="E749">
        <v>720.2</v>
      </c>
      <c r="F749">
        <v>716.8</v>
      </c>
      <c r="G749">
        <v>1500</v>
      </c>
      <c r="H749" t="s">
        <v>1210</v>
      </c>
      <c r="I749">
        <v>8253</v>
      </c>
      <c r="J749" t="s">
        <v>525</v>
      </c>
      <c r="K749" t="s">
        <v>1216</v>
      </c>
      <c r="L749">
        <v>1573</v>
      </c>
      <c r="M749">
        <v>1568</v>
      </c>
      <c r="N749">
        <v>700</v>
      </c>
      <c r="O749" t="s">
        <v>1213</v>
      </c>
      <c r="P749">
        <v>0.79423535007901902</v>
      </c>
      <c r="Q749">
        <v>0.88600072461549695</v>
      </c>
      <c r="R749">
        <v>0.26675714605181799</v>
      </c>
      <c r="S749">
        <v>4.0197328491155197E-2</v>
      </c>
      <c r="T749">
        <v>1.20823333735196</v>
      </c>
      <c r="U749">
        <v>1.20823333735196</v>
      </c>
      <c r="V749">
        <v>1.07769641500465</v>
      </c>
      <c r="W749">
        <v>3.41</v>
      </c>
      <c r="X749">
        <v>2.04</v>
      </c>
      <c r="Y749">
        <v>215825</v>
      </c>
      <c r="Z749">
        <v>12696</v>
      </c>
      <c r="AA749">
        <v>0.61</v>
      </c>
      <c r="AB749">
        <v>17</v>
      </c>
      <c r="AC749">
        <v>9</v>
      </c>
      <c r="AD749">
        <v>8</v>
      </c>
      <c r="AE749">
        <v>52.94</v>
      </c>
      <c r="AF749">
        <v>14</v>
      </c>
      <c r="AG749">
        <v>6</v>
      </c>
      <c r="AH749">
        <v>2</v>
      </c>
      <c r="AI749">
        <v>9</v>
      </c>
    </row>
    <row r="750" spans="1:35" x14ac:dyDescent="0.2">
      <c r="A750" s="102">
        <v>1692</v>
      </c>
      <c r="B750">
        <v>4202</v>
      </c>
      <c r="C750" t="s">
        <v>46</v>
      </c>
      <c r="D750" t="s">
        <v>1234</v>
      </c>
      <c r="E750">
        <v>929</v>
      </c>
      <c r="F750">
        <v>931</v>
      </c>
      <c r="G750">
        <v>1100</v>
      </c>
      <c r="H750" t="s">
        <v>1210</v>
      </c>
      <c r="I750">
        <v>4208</v>
      </c>
      <c r="J750" t="s">
        <v>1398</v>
      </c>
      <c r="K750" t="s">
        <v>1234</v>
      </c>
      <c r="L750">
        <v>1965</v>
      </c>
      <c r="M750">
        <v>1968</v>
      </c>
      <c r="N750">
        <v>500</v>
      </c>
      <c r="O750" t="s">
        <v>1213</v>
      </c>
      <c r="P750">
        <v>0.83863059576089005</v>
      </c>
      <c r="Q750">
        <v>0.84932914870181597</v>
      </c>
      <c r="R750">
        <v>0.31824854828524102</v>
      </c>
      <c r="S750" s="15">
        <v>7.2119244168175195E-2</v>
      </c>
      <c r="T750">
        <v>1.1713414610066</v>
      </c>
      <c r="U750">
        <v>1.1713414610066</v>
      </c>
      <c r="V750">
        <v>0.81858621318752101</v>
      </c>
      <c r="W750">
        <v>3.34</v>
      </c>
      <c r="X750">
        <v>4.08</v>
      </c>
      <c r="Y750">
        <v>215645</v>
      </c>
      <c r="Z750">
        <v>15403</v>
      </c>
      <c r="AA750">
        <v>0.79</v>
      </c>
      <c r="AB750">
        <v>14</v>
      </c>
      <c r="AC750">
        <v>9</v>
      </c>
      <c r="AD750">
        <v>5</v>
      </c>
      <c r="AE750">
        <v>64.290000000000006</v>
      </c>
      <c r="AF750">
        <v>12</v>
      </c>
      <c r="AG750">
        <v>6</v>
      </c>
      <c r="AH750">
        <v>1</v>
      </c>
      <c r="AI750">
        <v>7</v>
      </c>
    </row>
    <row r="751" spans="1:35" x14ac:dyDescent="0.2">
      <c r="A751" s="102">
        <v>1097</v>
      </c>
      <c r="B751">
        <v>2127</v>
      </c>
      <c r="C751" t="s">
        <v>1387</v>
      </c>
      <c r="D751" t="s">
        <v>1224</v>
      </c>
      <c r="E751">
        <v>3240</v>
      </c>
      <c r="F751">
        <v>3280</v>
      </c>
      <c r="G751">
        <v>300</v>
      </c>
      <c r="H751" t="s">
        <v>1213</v>
      </c>
      <c r="I751">
        <v>4543</v>
      </c>
      <c r="J751" t="s">
        <v>667</v>
      </c>
      <c r="K751" t="s">
        <v>1219</v>
      </c>
      <c r="L751">
        <v>3456</v>
      </c>
      <c r="M751">
        <v>3478</v>
      </c>
      <c r="N751">
        <v>300</v>
      </c>
      <c r="O751" t="s">
        <v>1210</v>
      </c>
      <c r="P751">
        <v>0.53851890472561204</v>
      </c>
      <c r="Q751">
        <v>0.88106489851171699</v>
      </c>
      <c r="R751">
        <v>6.9385450885902394E-2</v>
      </c>
      <c r="S751">
        <v>6.8815021091275996E-3</v>
      </c>
      <c r="T751">
        <v>-0.325006978684306</v>
      </c>
      <c r="U751">
        <v>0.325006978684306</v>
      </c>
      <c r="V751">
        <v>0.17194058795830799</v>
      </c>
      <c r="W751">
        <v>-1.59</v>
      </c>
      <c r="X751">
        <v>5.69</v>
      </c>
      <c r="Y751">
        <v>215461</v>
      </c>
      <c r="Z751">
        <v>13466</v>
      </c>
      <c r="AA751">
        <v>0.75</v>
      </c>
      <c r="AB751">
        <v>16</v>
      </c>
      <c r="AC751">
        <v>10</v>
      </c>
      <c r="AD751">
        <v>6</v>
      </c>
      <c r="AE751">
        <v>62.5</v>
      </c>
      <c r="AF751">
        <v>11</v>
      </c>
      <c r="AG751">
        <v>8</v>
      </c>
      <c r="AH751">
        <v>4</v>
      </c>
      <c r="AI751">
        <v>4</v>
      </c>
    </row>
    <row r="752" spans="1:35" x14ac:dyDescent="0.2">
      <c r="A752" s="102">
        <v>1578</v>
      </c>
      <c r="B752">
        <v>8002</v>
      </c>
      <c r="C752" t="s">
        <v>27</v>
      </c>
      <c r="D752" t="s">
        <v>1217</v>
      </c>
      <c r="E752">
        <v>720.2</v>
      </c>
      <c r="F752">
        <v>716.8</v>
      </c>
      <c r="G752">
        <v>1000</v>
      </c>
      <c r="H752" t="s">
        <v>1210</v>
      </c>
      <c r="I752">
        <v>8309</v>
      </c>
      <c r="J752" t="s">
        <v>845</v>
      </c>
      <c r="K752" t="s">
        <v>1265</v>
      </c>
      <c r="L752">
        <v>3704</v>
      </c>
      <c r="M752">
        <v>3700</v>
      </c>
      <c r="N752">
        <v>200</v>
      </c>
      <c r="O752" t="s">
        <v>1213</v>
      </c>
      <c r="P752">
        <v>0.85127509222042497</v>
      </c>
      <c r="Q752">
        <v>0.85441906041724003</v>
      </c>
      <c r="R752">
        <v>4.85779137094332E-2</v>
      </c>
      <c r="S752">
        <v>2.5172150385809701E-2</v>
      </c>
      <c r="T752">
        <v>4.04380890702856E-2</v>
      </c>
      <c r="U752">
        <v>4.04380890702856E-2</v>
      </c>
      <c r="V752">
        <v>0.95786054667584797</v>
      </c>
      <c r="W752">
        <v>7.0000000000000007E-2</v>
      </c>
      <c r="X752">
        <v>3.14</v>
      </c>
      <c r="Y752">
        <v>215399</v>
      </c>
      <c r="Z752">
        <v>14360</v>
      </c>
      <c r="AA752">
        <v>0.82</v>
      </c>
      <c r="AB752">
        <v>15</v>
      </c>
      <c r="AC752">
        <v>10</v>
      </c>
      <c r="AD752">
        <v>5</v>
      </c>
      <c r="AE752">
        <v>66.67</v>
      </c>
      <c r="AF752">
        <v>15</v>
      </c>
      <c r="AG752">
        <v>5</v>
      </c>
      <c r="AH752">
        <v>1</v>
      </c>
      <c r="AI752">
        <v>9</v>
      </c>
    </row>
    <row r="753" spans="1:35" x14ac:dyDescent="0.2">
      <c r="A753" s="102">
        <v>1037</v>
      </c>
      <c r="B753">
        <v>1662</v>
      </c>
      <c r="C753" t="s">
        <v>562</v>
      </c>
      <c r="D753" t="s">
        <v>1417</v>
      </c>
      <c r="E753">
        <v>2345</v>
      </c>
      <c r="F753">
        <v>2311</v>
      </c>
      <c r="G753">
        <v>400</v>
      </c>
      <c r="H753" t="s">
        <v>1213</v>
      </c>
      <c r="I753">
        <v>8425</v>
      </c>
      <c r="J753" t="s">
        <v>1384</v>
      </c>
      <c r="K753" t="s">
        <v>1216</v>
      </c>
      <c r="L753">
        <v>2878</v>
      </c>
      <c r="M753">
        <v>2848</v>
      </c>
      <c r="N753">
        <v>300</v>
      </c>
      <c r="O753" t="s">
        <v>1210</v>
      </c>
      <c r="P753">
        <v>0.83922629042930297</v>
      </c>
      <c r="Q753">
        <v>0.88394032454390903</v>
      </c>
      <c r="R753">
        <v>9.1967854587841305E-2</v>
      </c>
      <c r="S753">
        <v>1.2241238706435601E-2</v>
      </c>
      <c r="T753">
        <v>-2.0392677904377301</v>
      </c>
      <c r="U753">
        <v>2.0392677904377301</v>
      </c>
      <c r="V753">
        <v>1.6895518260101801</v>
      </c>
      <c r="W753">
        <v>-8.25</v>
      </c>
      <c r="X753">
        <v>8.19</v>
      </c>
      <c r="Y753">
        <v>215369</v>
      </c>
      <c r="Z753">
        <v>12669</v>
      </c>
      <c r="AA753">
        <v>0.54</v>
      </c>
      <c r="AB753">
        <v>17</v>
      </c>
      <c r="AC753">
        <v>9</v>
      </c>
      <c r="AD753">
        <v>8</v>
      </c>
      <c r="AE753">
        <v>52.94</v>
      </c>
      <c r="AF753">
        <v>10</v>
      </c>
      <c r="AG753">
        <v>8</v>
      </c>
      <c r="AH753">
        <v>5</v>
      </c>
      <c r="AI753">
        <v>4</v>
      </c>
    </row>
    <row r="754" spans="1:35" x14ac:dyDescent="0.2">
      <c r="A754" s="102">
        <v>42</v>
      </c>
      <c r="B754">
        <v>6952</v>
      </c>
      <c r="C754" t="s">
        <v>435</v>
      </c>
      <c r="D754" t="s">
        <v>1215</v>
      </c>
      <c r="E754">
        <v>1868</v>
      </c>
      <c r="F754">
        <v>1857</v>
      </c>
      <c r="G754">
        <v>500</v>
      </c>
      <c r="H754" t="s">
        <v>1210</v>
      </c>
      <c r="I754">
        <v>8425</v>
      </c>
      <c r="J754" t="s">
        <v>1384</v>
      </c>
      <c r="K754" t="s">
        <v>1216</v>
      </c>
      <c r="L754">
        <v>2878</v>
      </c>
      <c r="M754">
        <v>2848</v>
      </c>
      <c r="N754">
        <v>300</v>
      </c>
      <c r="O754" t="s">
        <v>1213</v>
      </c>
      <c r="P754">
        <v>0.72423115284142403</v>
      </c>
      <c r="Q754">
        <v>0.95852492342467099</v>
      </c>
      <c r="R754" s="15">
        <v>0.38790546614216798</v>
      </c>
      <c r="S754">
        <v>2.28983626916382E-2</v>
      </c>
      <c r="T754">
        <v>0.60194198691765799</v>
      </c>
      <c r="U754">
        <v>0.60194198691765799</v>
      </c>
      <c r="V754">
        <v>0.39450662682977899</v>
      </c>
      <c r="W754">
        <v>2.0699999999999998</v>
      </c>
      <c r="X754">
        <v>8.67</v>
      </c>
      <c r="Y754">
        <v>215163</v>
      </c>
      <c r="Z754">
        <v>12657</v>
      </c>
      <c r="AA754">
        <v>0.63</v>
      </c>
      <c r="AB754">
        <v>17</v>
      </c>
      <c r="AC754">
        <v>11</v>
      </c>
      <c r="AD754">
        <v>6</v>
      </c>
      <c r="AE754">
        <v>64.709999999999994</v>
      </c>
      <c r="AF754">
        <v>14</v>
      </c>
      <c r="AG754">
        <v>6</v>
      </c>
      <c r="AH754">
        <v>2</v>
      </c>
      <c r="AI754">
        <v>9</v>
      </c>
    </row>
    <row r="755" spans="1:35" x14ac:dyDescent="0.2">
      <c r="A755" s="102">
        <v>2398</v>
      </c>
      <c r="B755">
        <v>6371</v>
      </c>
      <c r="C755" t="s">
        <v>1368</v>
      </c>
      <c r="D755" t="s">
        <v>1222</v>
      </c>
      <c r="E755">
        <v>2995</v>
      </c>
      <c r="F755">
        <v>2943</v>
      </c>
      <c r="G755">
        <v>300</v>
      </c>
      <c r="H755" t="s">
        <v>1213</v>
      </c>
      <c r="I755">
        <v>6923</v>
      </c>
      <c r="J755" t="s">
        <v>55</v>
      </c>
      <c r="K755" t="s">
        <v>1215</v>
      </c>
      <c r="L755">
        <v>2626</v>
      </c>
      <c r="M755">
        <v>2636</v>
      </c>
      <c r="N755">
        <v>300</v>
      </c>
      <c r="O755" t="s">
        <v>1210</v>
      </c>
      <c r="P755">
        <v>0.94089517272477197</v>
      </c>
      <c r="Q755">
        <v>0.81311724333165103</v>
      </c>
      <c r="R755">
        <v>0.14784784772395401</v>
      </c>
      <c r="S755" s="15">
        <v>7.0177470547993101E-2</v>
      </c>
      <c r="T755">
        <v>-1.81364683129228</v>
      </c>
      <c r="U755">
        <v>1.81364683129228</v>
      </c>
      <c r="V755">
        <v>1.7897446782603601</v>
      </c>
      <c r="W755">
        <v>-8.49</v>
      </c>
      <c r="X755">
        <v>10.43</v>
      </c>
      <c r="Y755">
        <v>215112</v>
      </c>
      <c r="Z755">
        <v>43022</v>
      </c>
      <c r="AA755">
        <v>2.34</v>
      </c>
      <c r="AB755">
        <v>5</v>
      </c>
      <c r="AC755">
        <v>4</v>
      </c>
      <c r="AD755">
        <v>1</v>
      </c>
      <c r="AE755">
        <v>80</v>
      </c>
      <c r="AF755">
        <v>10</v>
      </c>
      <c r="AG755">
        <v>4</v>
      </c>
      <c r="AH755">
        <v>0</v>
      </c>
      <c r="AI755">
        <v>1</v>
      </c>
    </row>
    <row r="756" spans="1:35" x14ac:dyDescent="0.2">
      <c r="A756" s="102">
        <v>1490</v>
      </c>
      <c r="B756">
        <v>1963</v>
      </c>
      <c r="C756" t="s">
        <v>1451</v>
      </c>
      <c r="D756" t="s">
        <v>1220</v>
      </c>
      <c r="E756">
        <v>1352</v>
      </c>
      <c r="F756">
        <v>1325</v>
      </c>
      <c r="G756">
        <v>800</v>
      </c>
      <c r="H756" t="s">
        <v>1213</v>
      </c>
      <c r="I756">
        <v>7951</v>
      </c>
      <c r="J756" t="s">
        <v>1527</v>
      </c>
      <c r="K756" t="s">
        <v>1233</v>
      </c>
      <c r="L756">
        <v>5310</v>
      </c>
      <c r="M756">
        <v>5300</v>
      </c>
      <c r="N756">
        <v>200</v>
      </c>
      <c r="O756" t="s">
        <v>1210</v>
      </c>
      <c r="P756">
        <v>0.86156010401402505</v>
      </c>
      <c r="Q756">
        <v>0.85981435476944001</v>
      </c>
      <c r="R756">
        <v>0.14081864942340699</v>
      </c>
      <c r="S756">
        <v>3.7282638224376201E-3</v>
      </c>
      <c r="T756">
        <v>-2.7545902479873301</v>
      </c>
      <c r="U756">
        <v>2.7545902479873301</v>
      </c>
      <c r="V756">
        <v>2.0064867455983202</v>
      </c>
      <c r="W756">
        <v>-10.36</v>
      </c>
      <c r="X756">
        <v>0</v>
      </c>
      <c r="Y756">
        <v>214993</v>
      </c>
      <c r="Z756">
        <v>11944</v>
      </c>
      <c r="AA756">
        <v>0.78</v>
      </c>
      <c r="AB756">
        <v>18</v>
      </c>
      <c r="AC756">
        <v>11</v>
      </c>
      <c r="AD756">
        <v>7</v>
      </c>
      <c r="AE756">
        <v>61.11</v>
      </c>
      <c r="AF756">
        <v>11</v>
      </c>
      <c r="AG756">
        <v>8</v>
      </c>
      <c r="AH756">
        <v>5</v>
      </c>
      <c r="AI756">
        <v>5</v>
      </c>
    </row>
    <row r="757" spans="1:35" x14ac:dyDescent="0.2">
      <c r="A757" s="102">
        <v>329</v>
      </c>
      <c r="B757">
        <v>7186</v>
      </c>
      <c r="C757" t="s">
        <v>541</v>
      </c>
      <c r="D757" t="s">
        <v>1265</v>
      </c>
      <c r="E757">
        <v>370</v>
      </c>
      <c r="F757">
        <v>372</v>
      </c>
      <c r="G757">
        <v>2300</v>
      </c>
      <c r="H757" t="s">
        <v>1213</v>
      </c>
      <c r="I757">
        <v>7267</v>
      </c>
      <c r="J757" t="s">
        <v>58</v>
      </c>
      <c r="K757" t="s">
        <v>1227</v>
      </c>
      <c r="L757">
        <v>2832</v>
      </c>
      <c r="M757">
        <v>2799.5</v>
      </c>
      <c r="N757">
        <v>300</v>
      </c>
      <c r="O757" t="s">
        <v>1210</v>
      </c>
      <c r="P757">
        <v>0.80112150674382399</v>
      </c>
      <c r="Q757">
        <v>0.92366856030280897</v>
      </c>
      <c r="R757" s="15">
        <v>5.0818946159328901E-2</v>
      </c>
      <c r="S757" s="15">
        <v>1.5306344586458001E-3</v>
      </c>
      <c r="T757">
        <v>-3.05471637195765</v>
      </c>
      <c r="U757">
        <v>3.05471637195765</v>
      </c>
      <c r="V757">
        <v>3.6787583376242998</v>
      </c>
      <c r="W757">
        <v>-8.32</v>
      </c>
      <c r="X757">
        <v>1.88</v>
      </c>
      <c r="Y757">
        <v>213657</v>
      </c>
      <c r="Z757">
        <v>15261</v>
      </c>
      <c r="AA757">
        <v>0.82</v>
      </c>
      <c r="AB757">
        <v>14</v>
      </c>
      <c r="AC757">
        <v>9</v>
      </c>
      <c r="AD757">
        <v>5</v>
      </c>
      <c r="AE757">
        <v>64.290000000000006</v>
      </c>
      <c r="AF757">
        <v>15</v>
      </c>
      <c r="AG757">
        <v>4</v>
      </c>
      <c r="AH757">
        <v>0</v>
      </c>
      <c r="AI757">
        <v>10</v>
      </c>
    </row>
    <row r="758" spans="1:35" x14ac:dyDescent="0.2">
      <c r="A758" s="102">
        <v>455</v>
      </c>
      <c r="B758">
        <v>1928</v>
      </c>
      <c r="C758" t="s">
        <v>217</v>
      </c>
      <c r="D758" t="s">
        <v>1220</v>
      </c>
      <c r="E758">
        <v>2126</v>
      </c>
      <c r="F758">
        <v>2117</v>
      </c>
      <c r="G758">
        <v>400</v>
      </c>
      <c r="H758" t="s">
        <v>1210</v>
      </c>
      <c r="I758">
        <v>4516</v>
      </c>
      <c r="J758" t="s">
        <v>1626</v>
      </c>
      <c r="K758" t="s">
        <v>1232</v>
      </c>
      <c r="L758">
        <v>7960</v>
      </c>
      <c r="M758">
        <v>7990</v>
      </c>
      <c r="N758">
        <v>100</v>
      </c>
      <c r="O758" t="s">
        <v>1213</v>
      </c>
      <c r="P758">
        <v>0.72196925704652504</v>
      </c>
      <c r="Q758">
        <v>0.91365143496064805</v>
      </c>
      <c r="R758">
        <v>8.5546413191754406E-2</v>
      </c>
      <c r="S758">
        <v>1.00206873575197E-2</v>
      </c>
      <c r="T758">
        <v>1.8693682667879601</v>
      </c>
      <c r="U758">
        <v>1.8693682667879601</v>
      </c>
      <c r="V758">
        <v>2.6493572077998802</v>
      </c>
      <c r="W758">
        <v>6.02</v>
      </c>
      <c r="X758">
        <v>5.98</v>
      </c>
      <c r="Y758">
        <v>213480</v>
      </c>
      <c r="Z758">
        <v>14232</v>
      </c>
      <c r="AA758">
        <v>0.83</v>
      </c>
      <c r="AB758">
        <v>15</v>
      </c>
      <c r="AC758">
        <v>10</v>
      </c>
      <c r="AD758">
        <v>5</v>
      </c>
      <c r="AE758">
        <v>66.67</v>
      </c>
      <c r="AF758">
        <v>11</v>
      </c>
      <c r="AG758">
        <v>7</v>
      </c>
      <c r="AH758">
        <v>2</v>
      </c>
      <c r="AI758">
        <v>6</v>
      </c>
    </row>
    <row r="759" spans="1:35" x14ac:dyDescent="0.2">
      <c r="A759" s="102">
        <v>852</v>
      </c>
      <c r="B759">
        <v>1951</v>
      </c>
      <c r="C759" t="s">
        <v>1611</v>
      </c>
      <c r="D759" t="s">
        <v>1220</v>
      </c>
      <c r="E759">
        <v>2362</v>
      </c>
      <c r="F759">
        <v>2359</v>
      </c>
      <c r="G759">
        <v>400</v>
      </c>
      <c r="H759" t="s">
        <v>1210</v>
      </c>
      <c r="I759">
        <v>6371</v>
      </c>
      <c r="J759" t="s">
        <v>1368</v>
      </c>
      <c r="K759" t="s">
        <v>1222</v>
      </c>
      <c r="L759">
        <v>2995</v>
      </c>
      <c r="M759">
        <v>2943</v>
      </c>
      <c r="N759">
        <v>300</v>
      </c>
      <c r="O759" t="s">
        <v>1213</v>
      </c>
      <c r="P759">
        <v>0.86155913534994599</v>
      </c>
      <c r="Q759">
        <v>0.89369819472091105</v>
      </c>
      <c r="R759" s="15">
        <v>6.3389218442754802E-2</v>
      </c>
      <c r="S759">
        <v>4.9865803516237102E-3</v>
      </c>
      <c r="T759">
        <v>1.2753949810981999</v>
      </c>
      <c r="U759">
        <v>1.2753949810981999</v>
      </c>
      <c r="V759">
        <v>1.3132620314638299</v>
      </c>
      <c r="W759">
        <v>5.84</v>
      </c>
      <c r="X759">
        <v>6.88</v>
      </c>
      <c r="Y759">
        <v>213075</v>
      </c>
      <c r="Z759">
        <v>12534</v>
      </c>
      <c r="AA759">
        <v>0.65</v>
      </c>
      <c r="AB759">
        <v>17</v>
      </c>
      <c r="AC759">
        <v>10</v>
      </c>
      <c r="AD759">
        <v>7</v>
      </c>
      <c r="AE759">
        <v>58.82</v>
      </c>
      <c r="AF759">
        <v>13</v>
      </c>
      <c r="AG759">
        <v>8</v>
      </c>
      <c r="AH759">
        <v>3</v>
      </c>
      <c r="AI759">
        <v>6</v>
      </c>
    </row>
    <row r="760" spans="1:35" x14ac:dyDescent="0.2">
      <c r="A760" s="102">
        <v>1965</v>
      </c>
      <c r="B760">
        <v>5201</v>
      </c>
      <c r="C760" t="s">
        <v>1584</v>
      </c>
      <c r="D760" t="s">
        <v>1209</v>
      </c>
      <c r="E760">
        <v>3100</v>
      </c>
      <c r="F760">
        <v>3100</v>
      </c>
      <c r="G760">
        <v>300</v>
      </c>
      <c r="H760" t="s">
        <v>1210</v>
      </c>
      <c r="I760">
        <v>7180</v>
      </c>
      <c r="J760" t="s">
        <v>1043</v>
      </c>
      <c r="K760" t="s">
        <v>1265</v>
      </c>
      <c r="L760">
        <v>373</v>
      </c>
      <c r="M760">
        <v>368</v>
      </c>
      <c r="N760">
        <v>2500</v>
      </c>
      <c r="O760" t="s">
        <v>1213</v>
      </c>
      <c r="P760">
        <v>0.90696870570101196</v>
      </c>
      <c r="Q760">
        <v>0.83541150755638804</v>
      </c>
      <c r="R760">
        <v>0.39092435049392499</v>
      </c>
      <c r="S760">
        <v>2.5417694115703899E-2</v>
      </c>
      <c r="T760">
        <v>0.60876819024425299</v>
      </c>
      <c r="U760">
        <v>0.60876819024425299</v>
      </c>
      <c r="V760">
        <v>0.284267928009518</v>
      </c>
      <c r="W760">
        <v>1.83</v>
      </c>
      <c r="X760">
        <v>1.08</v>
      </c>
      <c r="Y760">
        <v>212838</v>
      </c>
      <c r="Z760">
        <v>11202</v>
      </c>
      <c r="AA760">
        <v>0.67</v>
      </c>
      <c r="AB760">
        <v>19</v>
      </c>
      <c r="AC760">
        <v>13</v>
      </c>
      <c r="AD760">
        <v>6</v>
      </c>
      <c r="AE760">
        <v>68.42</v>
      </c>
      <c r="AF760">
        <v>13</v>
      </c>
      <c r="AG760">
        <v>7</v>
      </c>
      <c r="AH760">
        <v>4</v>
      </c>
      <c r="AI760">
        <v>8</v>
      </c>
    </row>
    <row r="761" spans="1:35" x14ac:dyDescent="0.2">
      <c r="A761" s="102">
        <v>187</v>
      </c>
      <c r="B761">
        <v>2531</v>
      </c>
      <c r="C761" t="s">
        <v>1236</v>
      </c>
      <c r="D761" t="s">
        <v>1237</v>
      </c>
      <c r="E761">
        <v>843</v>
      </c>
      <c r="F761">
        <v>837</v>
      </c>
      <c r="G761">
        <v>1100</v>
      </c>
      <c r="H761" t="s">
        <v>1213</v>
      </c>
      <c r="I761">
        <v>2784</v>
      </c>
      <c r="J761" t="s">
        <v>993</v>
      </c>
      <c r="K761" t="s">
        <v>1217</v>
      </c>
      <c r="L761">
        <v>1944</v>
      </c>
      <c r="M761">
        <v>1896</v>
      </c>
      <c r="N761">
        <v>500</v>
      </c>
      <c r="O761" t="s">
        <v>1210</v>
      </c>
      <c r="P761">
        <v>0.84183483516304702</v>
      </c>
      <c r="Q761">
        <v>0.93678041869389606</v>
      </c>
      <c r="R761">
        <v>8.9066528813377496E-2</v>
      </c>
      <c r="S761">
        <v>2.0483951930599702E-2</v>
      </c>
      <c r="T761">
        <v>-2.9119785798997901E-2</v>
      </c>
      <c r="U761">
        <v>2.9119785798997901E-2</v>
      </c>
      <c r="V761">
        <v>0.39466859439463298</v>
      </c>
      <c r="W761">
        <v>-0.08</v>
      </c>
      <c r="X761">
        <v>2.88</v>
      </c>
      <c r="Y761">
        <v>212676</v>
      </c>
      <c r="Z761">
        <v>17723</v>
      </c>
      <c r="AA761">
        <v>0.97</v>
      </c>
      <c r="AB761">
        <v>12</v>
      </c>
      <c r="AC761">
        <v>9</v>
      </c>
      <c r="AD761">
        <v>3</v>
      </c>
      <c r="AE761">
        <v>75</v>
      </c>
      <c r="AF761">
        <v>15</v>
      </c>
      <c r="AG761">
        <v>3</v>
      </c>
      <c r="AH761">
        <v>0</v>
      </c>
      <c r="AI761">
        <v>9</v>
      </c>
    </row>
    <row r="762" spans="1:35" x14ac:dyDescent="0.2">
      <c r="A762" s="102">
        <v>1380</v>
      </c>
      <c r="B762">
        <v>7180</v>
      </c>
      <c r="C762" t="s">
        <v>1043</v>
      </c>
      <c r="D762" t="s">
        <v>1265</v>
      </c>
      <c r="E762">
        <v>373</v>
      </c>
      <c r="F762">
        <v>368</v>
      </c>
      <c r="G762">
        <v>2800</v>
      </c>
      <c r="H762" t="s">
        <v>1213</v>
      </c>
      <c r="I762">
        <v>7272</v>
      </c>
      <c r="J762" t="s">
        <v>1411</v>
      </c>
      <c r="K762" t="s">
        <v>1227</v>
      </c>
      <c r="L762">
        <v>1735</v>
      </c>
      <c r="M762">
        <v>1728</v>
      </c>
      <c r="N762">
        <v>600</v>
      </c>
      <c r="O762" t="s">
        <v>1210</v>
      </c>
      <c r="P762">
        <v>0.94208405662660899</v>
      </c>
      <c r="Q762">
        <v>0.866003896255929</v>
      </c>
      <c r="R762" s="15">
        <v>0.183343610838304</v>
      </c>
      <c r="S762">
        <v>1.43375360580955E-2</v>
      </c>
      <c r="T762">
        <v>-0.45655514110543399</v>
      </c>
      <c r="U762">
        <v>0.45655514110543399</v>
      </c>
      <c r="V762">
        <v>0.526758189133817</v>
      </c>
      <c r="W762">
        <v>-1.0900000000000001</v>
      </c>
      <c r="X762">
        <v>0.62</v>
      </c>
      <c r="Y762">
        <v>212647</v>
      </c>
      <c r="Z762">
        <v>12509</v>
      </c>
      <c r="AA762">
        <v>0.61</v>
      </c>
      <c r="AB762">
        <v>17</v>
      </c>
      <c r="AC762">
        <v>9</v>
      </c>
      <c r="AD762">
        <v>8</v>
      </c>
      <c r="AE762">
        <v>52.94</v>
      </c>
      <c r="AF762">
        <v>14</v>
      </c>
      <c r="AG762">
        <v>7</v>
      </c>
      <c r="AH762">
        <v>2</v>
      </c>
      <c r="AI762">
        <v>8</v>
      </c>
    </row>
    <row r="763" spans="1:35" x14ac:dyDescent="0.2">
      <c r="A763" s="102">
        <v>2498</v>
      </c>
      <c r="B763">
        <v>4912</v>
      </c>
      <c r="C763" t="s">
        <v>1964</v>
      </c>
      <c r="D763" t="s">
        <v>1234</v>
      </c>
      <c r="E763">
        <v>1795</v>
      </c>
      <c r="F763">
        <v>1786</v>
      </c>
      <c r="G763">
        <v>600</v>
      </c>
      <c r="H763" t="s">
        <v>1210</v>
      </c>
      <c r="I763">
        <v>8242</v>
      </c>
      <c r="J763" t="s">
        <v>837</v>
      </c>
      <c r="K763" t="s">
        <v>1235</v>
      </c>
      <c r="L763">
        <v>831</v>
      </c>
      <c r="M763">
        <v>833</v>
      </c>
      <c r="N763">
        <v>1300</v>
      </c>
      <c r="O763" t="s">
        <v>1213</v>
      </c>
      <c r="P763">
        <v>0.80362390090149705</v>
      </c>
      <c r="Q763">
        <v>0.80873509592315695</v>
      </c>
      <c r="R763">
        <v>5.1632834348155597E-2</v>
      </c>
      <c r="S763">
        <v>4.04359202762619E-4</v>
      </c>
      <c r="T763">
        <v>1.83669879459777</v>
      </c>
      <c r="U763">
        <v>1.83669879459777</v>
      </c>
      <c r="V763">
        <v>1.9240073345237201</v>
      </c>
      <c r="W763">
        <v>13.98</v>
      </c>
      <c r="X763">
        <v>1.05</v>
      </c>
      <c r="Y763">
        <v>212613</v>
      </c>
      <c r="Z763">
        <v>10631</v>
      </c>
      <c r="AA763">
        <v>0.54</v>
      </c>
      <c r="AB763">
        <v>20</v>
      </c>
      <c r="AC763">
        <v>11</v>
      </c>
      <c r="AD763">
        <v>9</v>
      </c>
      <c r="AE763">
        <v>55</v>
      </c>
      <c r="AF763">
        <v>11</v>
      </c>
      <c r="AG763">
        <v>10</v>
      </c>
      <c r="AH763">
        <v>4</v>
      </c>
      <c r="AI763">
        <v>6</v>
      </c>
    </row>
    <row r="764" spans="1:35" x14ac:dyDescent="0.2">
      <c r="A764" s="102">
        <v>167</v>
      </c>
      <c r="B764">
        <v>1332</v>
      </c>
      <c r="C764" t="s">
        <v>1600</v>
      </c>
      <c r="D764" t="s">
        <v>1326</v>
      </c>
      <c r="E764">
        <v>514</v>
      </c>
      <c r="F764">
        <v>511</v>
      </c>
      <c r="G764">
        <v>2100</v>
      </c>
      <c r="H764" t="s">
        <v>1210</v>
      </c>
      <c r="I764">
        <v>5406</v>
      </c>
      <c r="J764" t="s">
        <v>1531</v>
      </c>
      <c r="K764" t="s">
        <v>1263</v>
      </c>
      <c r="L764">
        <v>401</v>
      </c>
      <c r="M764">
        <v>401</v>
      </c>
      <c r="N764">
        <v>2700</v>
      </c>
      <c r="O764" t="s">
        <v>1213</v>
      </c>
      <c r="P764">
        <v>0.78686006970815703</v>
      </c>
      <c r="Q764">
        <v>0.93880961996493695</v>
      </c>
      <c r="R764">
        <v>5.0992087485723099E-2</v>
      </c>
      <c r="S764" s="15">
        <v>2.5588516408786102E-3</v>
      </c>
      <c r="T764">
        <v>1.52900286139303</v>
      </c>
      <c r="U764">
        <v>1.52900286139303</v>
      </c>
      <c r="V764">
        <v>1.7607024240236999</v>
      </c>
      <c r="W764">
        <v>10.26</v>
      </c>
      <c r="X764">
        <v>0.89</v>
      </c>
      <c r="Y764">
        <v>212602</v>
      </c>
      <c r="Z764">
        <v>10124</v>
      </c>
      <c r="AA764">
        <v>0.46</v>
      </c>
      <c r="AB764">
        <v>21</v>
      </c>
      <c r="AC764">
        <v>13</v>
      </c>
      <c r="AD764">
        <v>8</v>
      </c>
      <c r="AE764">
        <v>61.9</v>
      </c>
      <c r="AF764">
        <v>9</v>
      </c>
      <c r="AG764">
        <v>11</v>
      </c>
      <c r="AH764">
        <v>6</v>
      </c>
      <c r="AI764">
        <v>4</v>
      </c>
    </row>
    <row r="765" spans="1:35" x14ac:dyDescent="0.2">
      <c r="A765" s="102">
        <v>230</v>
      </c>
      <c r="B765">
        <v>1719</v>
      </c>
      <c r="C765" t="s">
        <v>543</v>
      </c>
      <c r="D765" t="s">
        <v>1220</v>
      </c>
      <c r="E765">
        <v>788</v>
      </c>
      <c r="F765">
        <v>791</v>
      </c>
      <c r="G765">
        <v>1100</v>
      </c>
      <c r="H765" t="s">
        <v>1210</v>
      </c>
      <c r="I765">
        <v>9706</v>
      </c>
      <c r="J765" t="s">
        <v>1332</v>
      </c>
      <c r="K765" t="s">
        <v>1231</v>
      </c>
      <c r="L765">
        <v>4295</v>
      </c>
      <c r="M765">
        <v>4220</v>
      </c>
      <c r="N765">
        <v>200</v>
      </c>
      <c r="O765" t="s">
        <v>1213</v>
      </c>
      <c r="P765">
        <v>0.763457676867074</v>
      </c>
      <c r="Q765">
        <v>0.93244478066611602</v>
      </c>
      <c r="R765" s="15">
        <v>0.38206257769780999</v>
      </c>
      <c r="S765">
        <v>5.3234572639134104E-3</v>
      </c>
      <c r="T765">
        <v>2.4884345033208102</v>
      </c>
      <c r="U765">
        <v>2.4884345033208102</v>
      </c>
      <c r="V765">
        <v>1.66501704076111</v>
      </c>
      <c r="W765">
        <v>11.88</v>
      </c>
      <c r="X765">
        <v>3.09</v>
      </c>
      <c r="Y765">
        <v>212316</v>
      </c>
      <c r="Z765">
        <v>11795</v>
      </c>
      <c r="AA765">
        <v>0.62</v>
      </c>
      <c r="AB765">
        <v>18</v>
      </c>
      <c r="AC765">
        <v>11</v>
      </c>
      <c r="AD765">
        <v>7</v>
      </c>
      <c r="AE765">
        <v>61.11</v>
      </c>
      <c r="AF765">
        <v>10</v>
      </c>
      <c r="AG765">
        <v>9</v>
      </c>
      <c r="AH765">
        <v>4</v>
      </c>
      <c r="AI765">
        <v>5</v>
      </c>
    </row>
    <row r="766" spans="1:35" x14ac:dyDescent="0.2">
      <c r="A766" s="102">
        <v>2520</v>
      </c>
      <c r="B766">
        <v>6370</v>
      </c>
      <c r="C766" t="s">
        <v>1446</v>
      </c>
      <c r="D766" t="s">
        <v>1222</v>
      </c>
      <c r="E766">
        <v>2840</v>
      </c>
      <c r="F766">
        <v>2795</v>
      </c>
      <c r="G766">
        <v>300</v>
      </c>
      <c r="H766" t="s">
        <v>1210</v>
      </c>
      <c r="I766">
        <v>8905</v>
      </c>
      <c r="J766" t="s">
        <v>1474</v>
      </c>
      <c r="K766" t="s">
        <v>1231</v>
      </c>
      <c r="L766">
        <v>1555</v>
      </c>
      <c r="M766">
        <v>1531</v>
      </c>
      <c r="N766">
        <v>500</v>
      </c>
      <c r="O766" t="s">
        <v>1213</v>
      </c>
      <c r="P766">
        <v>0.76711782475888302</v>
      </c>
      <c r="Q766">
        <v>0.80679106125182598</v>
      </c>
      <c r="R766" s="15">
        <v>6.0394420400194902E-2</v>
      </c>
      <c r="S766">
        <v>6.1326846913536202E-2</v>
      </c>
      <c r="T766">
        <v>1.56760896117434</v>
      </c>
      <c r="U766">
        <v>1.56760896117434</v>
      </c>
      <c r="V766">
        <v>1.4114755085395001</v>
      </c>
      <c r="W766">
        <v>4.9800000000000004</v>
      </c>
      <c r="X766">
        <v>8.7100000000000009</v>
      </c>
      <c r="Y766">
        <v>212143</v>
      </c>
      <c r="Z766">
        <v>11786</v>
      </c>
      <c r="AA766">
        <v>0.53</v>
      </c>
      <c r="AB766">
        <v>18</v>
      </c>
      <c r="AC766">
        <v>13</v>
      </c>
      <c r="AD766">
        <v>5</v>
      </c>
      <c r="AE766">
        <v>72.22</v>
      </c>
      <c r="AF766">
        <v>13</v>
      </c>
      <c r="AG766">
        <v>7</v>
      </c>
      <c r="AH766">
        <v>4</v>
      </c>
      <c r="AI766">
        <v>7</v>
      </c>
    </row>
    <row r="767" spans="1:35" x14ac:dyDescent="0.2">
      <c r="A767" s="102">
        <v>2273</v>
      </c>
      <c r="B767">
        <v>1969</v>
      </c>
      <c r="C767" t="s">
        <v>1557</v>
      </c>
      <c r="D767" t="s">
        <v>1220</v>
      </c>
      <c r="E767">
        <v>1684</v>
      </c>
      <c r="F767">
        <v>1668</v>
      </c>
      <c r="G767">
        <v>600</v>
      </c>
      <c r="H767" t="s">
        <v>1210</v>
      </c>
      <c r="I767">
        <v>4043</v>
      </c>
      <c r="J767" t="s">
        <v>1482</v>
      </c>
      <c r="K767" t="s">
        <v>1234</v>
      </c>
      <c r="L767">
        <v>2465</v>
      </c>
      <c r="M767">
        <v>2434</v>
      </c>
      <c r="N767">
        <v>400</v>
      </c>
      <c r="O767" t="s">
        <v>1213</v>
      </c>
      <c r="P767">
        <v>0.71911938144489196</v>
      </c>
      <c r="Q767">
        <v>0.818717201907329</v>
      </c>
      <c r="R767" s="106">
        <v>0.18572981794951501</v>
      </c>
      <c r="S767" s="106">
        <v>9.1276865501343896E-2</v>
      </c>
      <c r="T767">
        <v>0.54563985748518795</v>
      </c>
      <c r="U767">
        <v>0.54563985748518795</v>
      </c>
      <c r="V767">
        <v>5.4307844937564402E-2</v>
      </c>
      <c r="W767">
        <v>2.0299999999999998</v>
      </c>
      <c r="X767">
        <v>2.79</v>
      </c>
      <c r="Y767">
        <v>211964</v>
      </c>
      <c r="Z767">
        <v>11156</v>
      </c>
      <c r="AA767">
        <v>0.62</v>
      </c>
      <c r="AB767">
        <v>19</v>
      </c>
      <c r="AC767">
        <v>11</v>
      </c>
      <c r="AD767">
        <v>8</v>
      </c>
      <c r="AE767">
        <v>57.89</v>
      </c>
      <c r="AF767">
        <v>8</v>
      </c>
      <c r="AG767">
        <v>11</v>
      </c>
      <c r="AH767">
        <v>6</v>
      </c>
      <c r="AI767">
        <v>2</v>
      </c>
    </row>
    <row r="768" spans="1:35" x14ac:dyDescent="0.2">
      <c r="A768" s="102">
        <v>193</v>
      </c>
      <c r="B768">
        <v>1333</v>
      </c>
      <c r="C768" t="s">
        <v>1325</v>
      </c>
      <c r="D768" t="s">
        <v>1326</v>
      </c>
      <c r="E768">
        <v>2283</v>
      </c>
      <c r="F768">
        <v>2266</v>
      </c>
      <c r="G768">
        <v>400</v>
      </c>
      <c r="H768" t="s">
        <v>1210</v>
      </c>
      <c r="I768">
        <v>7261</v>
      </c>
      <c r="J768" t="s">
        <v>1568</v>
      </c>
      <c r="K768" t="s">
        <v>1227</v>
      </c>
      <c r="L768">
        <v>758</v>
      </c>
      <c r="M768">
        <v>750</v>
      </c>
      <c r="N768">
        <v>1200</v>
      </c>
      <c r="O768" t="s">
        <v>1213</v>
      </c>
      <c r="P768">
        <v>0.83401268486657798</v>
      </c>
      <c r="Q768">
        <v>0.93580210818120302</v>
      </c>
      <c r="R768" s="15">
        <v>0.462139498628095</v>
      </c>
      <c r="S768">
        <v>1.87388980928911E-3</v>
      </c>
      <c r="T768">
        <v>1.25124120531544</v>
      </c>
      <c r="U768">
        <v>1.25124120531544</v>
      </c>
      <c r="V768">
        <v>1.27214676557428</v>
      </c>
      <c r="W768">
        <v>3.41</v>
      </c>
      <c r="X768">
        <v>0.71</v>
      </c>
      <c r="Y768">
        <v>211751</v>
      </c>
      <c r="Z768">
        <v>10588</v>
      </c>
      <c r="AA768">
        <v>0.59</v>
      </c>
      <c r="AB768">
        <v>20</v>
      </c>
      <c r="AC768">
        <v>13</v>
      </c>
      <c r="AD768">
        <v>7</v>
      </c>
      <c r="AE768">
        <v>65</v>
      </c>
      <c r="AF768">
        <v>13</v>
      </c>
      <c r="AG768">
        <v>8</v>
      </c>
      <c r="AH768">
        <v>4</v>
      </c>
      <c r="AI768">
        <v>8</v>
      </c>
    </row>
    <row r="769" spans="1:35" x14ac:dyDescent="0.2">
      <c r="A769" s="102">
        <v>409</v>
      </c>
      <c r="B769">
        <v>4186</v>
      </c>
      <c r="C769" t="s">
        <v>657</v>
      </c>
      <c r="D769" t="s">
        <v>1234</v>
      </c>
      <c r="E769">
        <v>4000</v>
      </c>
      <c r="F769">
        <v>3885</v>
      </c>
      <c r="G769">
        <v>200</v>
      </c>
      <c r="H769" t="s">
        <v>1210</v>
      </c>
      <c r="I769">
        <v>8804</v>
      </c>
      <c r="J769" t="s">
        <v>882</v>
      </c>
      <c r="K769" t="s">
        <v>1231</v>
      </c>
      <c r="L769">
        <v>1510</v>
      </c>
      <c r="M769">
        <v>1473</v>
      </c>
      <c r="N769">
        <v>500</v>
      </c>
      <c r="O769" t="s">
        <v>1213</v>
      </c>
      <c r="P769">
        <v>0.79133043854528096</v>
      </c>
      <c r="Q769">
        <v>0.91709014636533004</v>
      </c>
      <c r="R769">
        <v>0.19330023371588501</v>
      </c>
      <c r="S769" s="106">
        <v>4.0887216858540597E-2</v>
      </c>
      <c r="T769">
        <v>0.57297046556120601</v>
      </c>
      <c r="U769">
        <v>0.57297046556120601</v>
      </c>
      <c r="V769">
        <v>0.54945416406806002</v>
      </c>
      <c r="W769">
        <v>2.1800000000000002</v>
      </c>
      <c r="X769">
        <v>5.21</v>
      </c>
      <c r="Y769">
        <v>211470</v>
      </c>
      <c r="Z769">
        <v>14098</v>
      </c>
      <c r="AA769">
        <v>0.83</v>
      </c>
      <c r="AB769">
        <v>15</v>
      </c>
      <c r="AC769">
        <v>10</v>
      </c>
      <c r="AD769">
        <v>5</v>
      </c>
      <c r="AE769">
        <v>66.67</v>
      </c>
      <c r="AF769">
        <v>10</v>
      </c>
      <c r="AG769">
        <v>8</v>
      </c>
      <c r="AH769">
        <v>4</v>
      </c>
      <c r="AI769">
        <v>3</v>
      </c>
    </row>
    <row r="770" spans="1:35" x14ac:dyDescent="0.2">
      <c r="A770" s="102">
        <v>1944</v>
      </c>
      <c r="B770">
        <v>1605</v>
      </c>
      <c r="C770" t="s">
        <v>1434</v>
      </c>
      <c r="D770" t="s">
        <v>1417</v>
      </c>
      <c r="E770">
        <v>915</v>
      </c>
      <c r="F770">
        <v>932.9</v>
      </c>
      <c r="G770">
        <v>900</v>
      </c>
      <c r="H770" t="s">
        <v>1213</v>
      </c>
      <c r="I770">
        <v>7267</v>
      </c>
      <c r="J770" t="s">
        <v>58</v>
      </c>
      <c r="K770" t="s">
        <v>1227</v>
      </c>
      <c r="L770">
        <v>2832</v>
      </c>
      <c r="M770">
        <v>2799.5</v>
      </c>
      <c r="N770">
        <v>300</v>
      </c>
      <c r="O770" t="s">
        <v>1210</v>
      </c>
      <c r="P770">
        <v>0.654428114041399</v>
      </c>
      <c r="Q770">
        <v>0.83692177918016597</v>
      </c>
      <c r="R770">
        <v>0.36216519655357898</v>
      </c>
      <c r="S770">
        <v>5.6221899576895801E-2</v>
      </c>
      <c r="T770">
        <v>-1.2363928567882601</v>
      </c>
      <c r="U770">
        <v>1.2363928567882601</v>
      </c>
      <c r="V770">
        <v>1.5940653064161401</v>
      </c>
      <c r="W770">
        <v>-6.15</v>
      </c>
      <c r="X770">
        <v>0.03</v>
      </c>
      <c r="Y770">
        <v>211112</v>
      </c>
      <c r="Z770">
        <v>11111</v>
      </c>
      <c r="AA770">
        <v>0.69</v>
      </c>
      <c r="AB770">
        <v>19</v>
      </c>
      <c r="AC770">
        <v>12</v>
      </c>
      <c r="AD770">
        <v>7</v>
      </c>
      <c r="AE770">
        <v>63.16</v>
      </c>
      <c r="AF770">
        <v>12</v>
      </c>
      <c r="AG770">
        <v>6</v>
      </c>
      <c r="AH770">
        <v>5</v>
      </c>
      <c r="AI770">
        <v>8</v>
      </c>
    </row>
    <row r="771" spans="1:35" x14ac:dyDescent="0.2">
      <c r="A771" s="102">
        <v>1893</v>
      </c>
      <c r="B771">
        <v>1941</v>
      </c>
      <c r="C771" t="s">
        <v>1579</v>
      </c>
      <c r="D771" t="s">
        <v>1220</v>
      </c>
      <c r="E771">
        <v>2286</v>
      </c>
      <c r="F771">
        <v>2249</v>
      </c>
      <c r="G771">
        <v>300</v>
      </c>
      <c r="H771" t="s">
        <v>1213</v>
      </c>
      <c r="I771">
        <v>6201</v>
      </c>
      <c r="J771" t="s">
        <v>1565</v>
      </c>
      <c r="K771" t="s">
        <v>1227</v>
      </c>
      <c r="L771">
        <v>5800</v>
      </c>
      <c r="M771">
        <v>5710</v>
      </c>
      <c r="N771">
        <v>100</v>
      </c>
      <c r="O771" t="s">
        <v>1210</v>
      </c>
      <c r="P771">
        <v>0.57021224184616104</v>
      </c>
      <c r="Q771">
        <v>0.83981512924576196</v>
      </c>
      <c r="R771" s="106">
        <v>0.28052505115186999</v>
      </c>
      <c r="S771" s="15">
        <v>5.0730859716831E-2</v>
      </c>
      <c r="T771">
        <v>-0.44678860345295401</v>
      </c>
      <c r="U771">
        <v>0.44678860345295401</v>
      </c>
      <c r="V771">
        <v>0.36593860530885503</v>
      </c>
      <c r="W771">
        <v>-1.18</v>
      </c>
      <c r="X771">
        <v>18.16</v>
      </c>
      <c r="Y771">
        <v>211002</v>
      </c>
      <c r="Z771">
        <v>30143</v>
      </c>
      <c r="AA771">
        <v>2.19</v>
      </c>
      <c r="AB771">
        <v>7</v>
      </c>
      <c r="AC771">
        <v>6</v>
      </c>
      <c r="AD771">
        <v>1</v>
      </c>
      <c r="AE771">
        <v>85.71</v>
      </c>
      <c r="AF771">
        <v>16</v>
      </c>
      <c r="AG771">
        <v>4</v>
      </c>
      <c r="AH771">
        <v>0</v>
      </c>
      <c r="AI771">
        <v>3</v>
      </c>
    </row>
    <row r="772" spans="1:35" x14ac:dyDescent="0.2">
      <c r="A772" s="102">
        <v>202</v>
      </c>
      <c r="B772">
        <v>1719</v>
      </c>
      <c r="C772" t="s">
        <v>543</v>
      </c>
      <c r="D772" t="s">
        <v>1220</v>
      </c>
      <c r="E772">
        <v>788</v>
      </c>
      <c r="F772">
        <v>791</v>
      </c>
      <c r="G772">
        <v>1200</v>
      </c>
      <c r="H772" t="s">
        <v>1213</v>
      </c>
      <c r="I772">
        <v>6952</v>
      </c>
      <c r="J772" t="s">
        <v>435</v>
      </c>
      <c r="K772" t="s">
        <v>1215</v>
      </c>
      <c r="L772">
        <v>1868</v>
      </c>
      <c r="M772">
        <v>1857</v>
      </c>
      <c r="N772">
        <v>500</v>
      </c>
      <c r="O772" t="s">
        <v>1210</v>
      </c>
      <c r="P772">
        <v>0.84520639790330099</v>
      </c>
      <c r="Q772">
        <v>0.93526836766058297</v>
      </c>
      <c r="R772">
        <v>0.11285032169803801</v>
      </c>
      <c r="S772" s="15">
        <v>3.2544659913013599E-2</v>
      </c>
      <c r="T772">
        <v>-0.63089395410207905</v>
      </c>
      <c r="U772">
        <v>0.63089395410207905</v>
      </c>
      <c r="V772">
        <v>0.79630658474032601</v>
      </c>
      <c r="W772">
        <v>-2.38</v>
      </c>
      <c r="X772">
        <v>2.23</v>
      </c>
      <c r="Y772">
        <v>210858</v>
      </c>
      <c r="Z772">
        <v>10041</v>
      </c>
      <c r="AA772">
        <v>0.46</v>
      </c>
      <c r="AB772">
        <v>21</v>
      </c>
      <c r="AC772">
        <v>12</v>
      </c>
      <c r="AD772">
        <v>9</v>
      </c>
      <c r="AE772">
        <v>57.14</v>
      </c>
      <c r="AF772">
        <v>10</v>
      </c>
      <c r="AG772">
        <v>8</v>
      </c>
      <c r="AH772">
        <v>7</v>
      </c>
      <c r="AI772">
        <v>6</v>
      </c>
    </row>
    <row r="773" spans="1:35" x14ac:dyDescent="0.2">
      <c r="A773" s="102">
        <v>1255</v>
      </c>
      <c r="B773">
        <v>3291</v>
      </c>
      <c r="C773" t="s">
        <v>56</v>
      </c>
      <c r="D773" t="s">
        <v>1231</v>
      </c>
      <c r="E773">
        <v>1476</v>
      </c>
      <c r="F773">
        <v>1459</v>
      </c>
      <c r="G773">
        <v>700</v>
      </c>
      <c r="H773" t="s">
        <v>1213</v>
      </c>
      <c r="I773">
        <v>8385</v>
      </c>
      <c r="J773" t="s">
        <v>865</v>
      </c>
      <c r="K773" t="s">
        <v>1265</v>
      </c>
      <c r="L773">
        <v>485</v>
      </c>
      <c r="M773">
        <v>488</v>
      </c>
      <c r="N773">
        <v>2100</v>
      </c>
      <c r="O773" t="s">
        <v>1210</v>
      </c>
      <c r="P773">
        <v>0.89609393217154998</v>
      </c>
      <c r="Q773">
        <v>0.87238274778291203</v>
      </c>
      <c r="R773">
        <v>0.24418359304696599</v>
      </c>
      <c r="S773" s="15">
        <v>2.71957608006018E-2</v>
      </c>
      <c r="T773">
        <v>-1.71725870088608</v>
      </c>
      <c r="U773">
        <v>1.71725870088608</v>
      </c>
      <c r="V773">
        <v>1.1805404937353901</v>
      </c>
      <c r="W773">
        <v>-6.04</v>
      </c>
      <c r="X773">
        <v>0.34</v>
      </c>
      <c r="Y773">
        <v>210641</v>
      </c>
      <c r="Z773">
        <v>11702</v>
      </c>
      <c r="AA773">
        <v>0.56999999999999995</v>
      </c>
      <c r="AB773">
        <v>18</v>
      </c>
      <c r="AC773">
        <v>11</v>
      </c>
      <c r="AD773">
        <v>7</v>
      </c>
      <c r="AE773">
        <v>61.11</v>
      </c>
      <c r="AF773">
        <v>15</v>
      </c>
      <c r="AG773">
        <v>6</v>
      </c>
      <c r="AH773">
        <v>4</v>
      </c>
      <c r="AI773">
        <v>8</v>
      </c>
    </row>
    <row r="774" spans="1:35" x14ac:dyDescent="0.2">
      <c r="A774" s="102">
        <v>1729</v>
      </c>
      <c r="B774">
        <v>3076</v>
      </c>
      <c r="C774" t="s">
        <v>1517</v>
      </c>
      <c r="D774" t="s">
        <v>1217</v>
      </c>
      <c r="E774">
        <v>1532</v>
      </c>
      <c r="F774">
        <v>1525</v>
      </c>
      <c r="G774">
        <v>700</v>
      </c>
      <c r="H774" t="s">
        <v>1213</v>
      </c>
      <c r="I774">
        <v>7272</v>
      </c>
      <c r="J774" t="s">
        <v>1411</v>
      </c>
      <c r="K774" t="s">
        <v>1227</v>
      </c>
      <c r="L774">
        <v>1735</v>
      </c>
      <c r="M774">
        <v>1728</v>
      </c>
      <c r="N774">
        <v>600</v>
      </c>
      <c r="O774" t="s">
        <v>1210</v>
      </c>
      <c r="P774">
        <v>0.92868574902511802</v>
      </c>
      <c r="Q774">
        <v>0.84742444022458496</v>
      </c>
      <c r="R774">
        <v>8.1321191757502298E-2</v>
      </c>
      <c r="S774">
        <v>2.6054950147181399E-2</v>
      </c>
      <c r="T774">
        <v>-0.54801489837845696</v>
      </c>
      <c r="U774">
        <v>0.54801489837845696</v>
      </c>
      <c r="V774">
        <v>0.53532771218177</v>
      </c>
      <c r="W774">
        <v>-1.34</v>
      </c>
      <c r="X774">
        <v>2.96</v>
      </c>
      <c r="Y774">
        <v>210381</v>
      </c>
      <c r="Z774">
        <v>15027</v>
      </c>
      <c r="AA774">
        <v>0.81</v>
      </c>
      <c r="AB774">
        <v>14</v>
      </c>
      <c r="AC774">
        <v>9</v>
      </c>
      <c r="AD774">
        <v>5</v>
      </c>
      <c r="AE774">
        <v>64.290000000000006</v>
      </c>
      <c r="AF774">
        <v>13</v>
      </c>
      <c r="AG774">
        <v>6</v>
      </c>
      <c r="AH774">
        <v>2</v>
      </c>
      <c r="AI774">
        <v>6</v>
      </c>
    </row>
    <row r="775" spans="1:35" x14ac:dyDescent="0.2">
      <c r="A775" s="102">
        <v>209</v>
      </c>
      <c r="B775">
        <v>2001</v>
      </c>
      <c r="C775" t="s">
        <v>1132</v>
      </c>
      <c r="D775" t="s">
        <v>1237</v>
      </c>
      <c r="E775">
        <v>1586</v>
      </c>
      <c r="F775">
        <v>1604</v>
      </c>
      <c r="G775">
        <v>600</v>
      </c>
      <c r="H775" t="s">
        <v>1210</v>
      </c>
      <c r="I775">
        <v>2607</v>
      </c>
      <c r="J775" t="s">
        <v>1238</v>
      </c>
      <c r="K775" t="s">
        <v>1237</v>
      </c>
      <c r="L775">
        <v>2550</v>
      </c>
      <c r="M775">
        <v>2505</v>
      </c>
      <c r="N775">
        <v>400</v>
      </c>
      <c r="O775" t="s">
        <v>1213</v>
      </c>
      <c r="P775">
        <v>0.93806537462225803</v>
      </c>
      <c r="Q775">
        <v>0.93465344729482203</v>
      </c>
      <c r="R775">
        <v>5.4175515137793303E-3</v>
      </c>
      <c r="S775">
        <v>1.93848341263986E-3</v>
      </c>
      <c r="T775">
        <v>3.4531652925407199</v>
      </c>
      <c r="U775">
        <v>3.4531652925407199</v>
      </c>
      <c r="V775">
        <v>2.1588500935848498</v>
      </c>
      <c r="W775">
        <v>10.74</v>
      </c>
      <c r="X775">
        <v>3.95</v>
      </c>
      <c r="Y775">
        <v>210313</v>
      </c>
      <c r="Z775">
        <v>12371</v>
      </c>
      <c r="AA775">
        <v>0.68</v>
      </c>
      <c r="AB775">
        <v>17</v>
      </c>
      <c r="AC775">
        <v>8</v>
      </c>
      <c r="AD775">
        <v>9</v>
      </c>
      <c r="AE775">
        <v>47.06</v>
      </c>
      <c r="AF775">
        <v>14</v>
      </c>
      <c r="AG775">
        <v>5</v>
      </c>
      <c r="AH775">
        <v>3</v>
      </c>
      <c r="AI775">
        <v>9</v>
      </c>
    </row>
    <row r="776" spans="1:35" x14ac:dyDescent="0.2">
      <c r="A776" s="102">
        <v>9</v>
      </c>
      <c r="B776">
        <v>3110</v>
      </c>
      <c r="C776" t="s">
        <v>538</v>
      </c>
      <c r="D776" t="s">
        <v>1209</v>
      </c>
      <c r="E776">
        <v>4185</v>
      </c>
      <c r="F776">
        <v>4160</v>
      </c>
      <c r="G776">
        <v>200</v>
      </c>
      <c r="H776" t="s">
        <v>1210</v>
      </c>
      <c r="I776">
        <v>6755</v>
      </c>
      <c r="J776" t="s">
        <v>526</v>
      </c>
      <c r="K776" t="s">
        <v>1215</v>
      </c>
      <c r="L776">
        <v>2203</v>
      </c>
      <c r="M776">
        <v>2146</v>
      </c>
      <c r="N776">
        <v>400</v>
      </c>
      <c r="O776" t="s">
        <v>1213</v>
      </c>
      <c r="P776">
        <v>0.77444470041485003</v>
      </c>
      <c r="Q776">
        <v>0.97050606189659105</v>
      </c>
      <c r="R776" s="15">
        <v>0.46072951522022199</v>
      </c>
      <c r="S776" s="15">
        <v>9.59385224696572E-2</v>
      </c>
      <c r="T776">
        <v>0.33605918392492601</v>
      </c>
      <c r="U776">
        <v>0.33605918392492601</v>
      </c>
      <c r="V776">
        <v>0.81033987087705295</v>
      </c>
      <c r="W776">
        <v>1.57</v>
      </c>
      <c r="X776">
        <v>3.17</v>
      </c>
      <c r="Y776">
        <v>210167</v>
      </c>
      <c r="Z776">
        <v>11061</v>
      </c>
      <c r="AA776">
        <v>0.56999999999999995</v>
      </c>
      <c r="AB776">
        <v>19</v>
      </c>
      <c r="AC776">
        <v>11</v>
      </c>
      <c r="AD776">
        <v>8</v>
      </c>
      <c r="AE776">
        <v>57.89</v>
      </c>
      <c r="AF776">
        <v>9</v>
      </c>
      <c r="AG776">
        <v>10</v>
      </c>
      <c r="AH776">
        <v>6</v>
      </c>
      <c r="AI776">
        <v>3</v>
      </c>
    </row>
    <row r="777" spans="1:35" x14ac:dyDescent="0.2">
      <c r="A777" s="102">
        <v>1091</v>
      </c>
      <c r="B777">
        <v>2768</v>
      </c>
      <c r="C777" t="s">
        <v>1987</v>
      </c>
      <c r="D777" t="s">
        <v>1217</v>
      </c>
      <c r="E777">
        <v>314</v>
      </c>
      <c r="F777">
        <v>312</v>
      </c>
      <c r="G777">
        <v>3300</v>
      </c>
      <c r="H777" t="s">
        <v>1213</v>
      </c>
      <c r="I777">
        <v>8086</v>
      </c>
      <c r="J777" t="s">
        <v>1487</v>
      </c>
      <c r="K777" t="s">
        <v>1219</v>
      </c>
      <c r="L777">
        <v>1160</v>
      </c>
      <c r="M777">
        <v>1150</v>
      </c>
      <c r="N777">
        <v>900</v>
      </c>
      <c r="O777" t="s">
        <v>1210</v>
      </c>
      <c r="P777">
        <v>0.84355820354468503</v>
      </c>
      <c r="Q777">
        <v>0.88129876426549802</v>
      </c>
      <c r="R777">
        <v>8.1209777030453706E-2</v>
      </c>
      <c r="S777" s="106">
        <v>7.1153306414807105E-2</v>
      </c>
      <c r="T777">
        <v>-0.128041974428482</v>
      </c>
      <c r="U777">
        <v>0.128041974428482</v>
      </c>
      <c r="V777">
        <v>0.43325619567770701</v>
      </c>
      <c r="W777">
        <v>-0.24</v>
      </c>
      <c r="X777">
        <v>0.52</v>
      </c>
      <c r="Y777">
        <v>210161</v>
      </c>
      <c r="Z777">
        <v>13135</v>
      </c>
      <c r="AA777">
        <v>0.63</v>
      </c>
      <c r="AB777">
        <v>16</v>
      </c>
      <c r="AC777">
        <v>11</v>
      </c>
      <c r="AD777">
        <v>5</v>
      </c>
      <c r="AE777">
        <v>68.75</v>
      </c>
      <c r="AF777">
        <v>14</v>
      </c>
      <c r="AG777">
        <v>5</v>
      </c>
      <c r="AH777">
        <v>2</v>
      </c>
      <c r="AI777">
        <v>9</v>
      </c>
    </row>
    <row r="778" spans="1:35" x14ac:dyDescent="0.2">
      <c r="A778" s="102">
        <v>979</v>
      </c>
      <c r="B778">
        <v>4206</v>
      </c>
      <c r="C778" t="s">
        <v>1622</v>
      </c>
      <c r="D778" t="s">
        <v>1234</v>
      </c>
      <c r="E778">
        <v>3180</v>
      </c>
      <c r="F778">
        <v>3195</v>
      </c>
      <c r="G778">
        <v>300</v>
      </c>
      <c r="H778" t="s">
        <v>1210</v>
      </c>
      <c r="I778">
        <v>8377</v>
      </c>
      <c r="J778" t="s">
        <v>1329</v>
      </c>
      <c r="K778" t="s">
        <v>1265</v>
      </c>
      <c r="L778">
        <v>920</v>
      </c>
      <c r="M778">
        <v>917</v>
      </c>
      <c r="N778">
        <v>1000</v>
      </c>
      <c r="O778" t="s">
        <v>1213</v>
      </c>
      <c r="P778">
        <v>0.82111445656077198</v>
      </c>
      <c r="Q778">
        <v>0.88646689844932003</v>
      </c>
      <c r="R778">
        <v>0.406603226447463</v>
      </c>
      <c r="S778">
        <v>3.1183541296578E-2</v>
      </c>
      <c r="T778">
        <v>2.2385500910171299</v>
      </c>
      <c r="U778">
        <v>2.2385500910171299</v>
      </c>
      <c r="V778">
        <v>2.0392959961561798</v>
      </c>
      <c r="W778">
        <v>8.0399999999999991</v>
      </c>
      <c r="X778">
        <v>4.33</v>
      </c>
      <c r="Y778">
        <v>209893</v>
      </c>
      <c r="Z778">
        <v>12347</v>
      </c>
      <c r="AA778">
        <v>0.68</v>
      </c>
      <c r="AB778">
        <v>17</v>
      </c>
      <c r="AC778">
        <v>9</v>
      </c>
      <c r="AD778">
        <v>8</v>
      </c>
      <c r="AE778">
        <v>52.94</v>
      </c>
      <c r="AF778">
        <v>14</v>
      </c>
      <c r="AG778">
        <v>8</v>
      </c>
      <c r="AH778">
        <v>2</v>
      </c>
      <c r="AI778">
        <v>7</v>
      </c>
    </row>
    <row r="779" spans="1:35" x14ac:dyDescent="0.2">
      <c r="A779" s="102">
        <v>2170</v>
      </c>
      <c r="B779">
        <v>1662</v>
      </c>
      <c r="C779" t="s">
        <v>562</v>
      </c>
      <c r="D779" t="s">
        <v>1417</v>
      </c>
      <c r="E779">
        <v>2345</v>
      </c>
      <c r="F779">
        <v>2311</v>
      </c>
      <c r="G779">
        <v>200</v>
      </c>
      <c r="H779" t="s">
        <v>1213</v>
      </c>
      <c r="I779">
        <v>6201</v>
      </c>
      <c r="J779" t="s">
        <v>1565</v>
      </c>
      <c r="K779" t="s">
        <v>1227</v>
      </c>
      <c r="L779">
        <v>5800</v>
      </c>
      <c r="M779">
        <v>5710</v>
      </c>
      <c r="N779">
        <v>100</v>
      </c>
      <c r="O779" t="s">
        <v>1210</v>
      </c>
      <c r="P779">
        <v>0.74741816096904101</v>
      </c>
      <c r="Q779">
        <v>0.82422945724422902</v>
      </c>
      <c r="R779">
        <v>0.24212656006167599</v>
      </c>
      <c r="S779">
        <v>9.8532324571050406E-2</v>
      </c>
      <c r="T779">
        <v>-2.8023310414836899</v>
      </c>
      <c r="U779">
        <v>2.8023310414836899</v>
      </c>
      <c r="V779">
        <v>2.4071382644160999</v>
      </c>
      <c r="W779">
        <v>-12.73</v>
      </c>
      <c r="X779">
        <v>19.05</v>
      </c>
      <c r="Y779">
        <v>209630</v>
      </c>
      <c r="Z779">
        <v>29947</v>
      </c>
      <c r="AA779">
        <v>2.17</v>
      </c>
      <c r="AB779">
        <v>7</v>
      </c>
      <c r="AC779">
        <v>6</v>
      </c>
      <c r="AD779">
        <v>1</v>
      </c>
      <c r="AE779">
        <v>85.71</v>
      </c>
      <c r="AF779">
        <v>14</v>
      </c>
      <c r="AG779">
        <v>4</v>
      </c>
      <c r="AH779">
        <v>0</v>
      </c>
      <c r="AI779">
        <v>3</v>
      </c>
    </row>
    <row r="780" spans="1:35" x14ac:dyDescent="0.2">
      <c r="A780" s="102">
        <v>1502</v>
      </c>
      <c r="B780">
        <v>6371</v>
      </c>
      <c r="C780" t="s">
        <v>1368</v>
      </c>
      <c r="D780" t="s">
        <v>1222</v>
      </c>
      <c r="E780">
        <v>2995</v>
      </c>
      <c r="F780">
        <v>2943</v>
      </c>
      <c r="G780">
        <v>300</v>
      </c>
      <c r="H780" t="s">
        <v>1213</v>
      </c>
      <c r="I780">
        <v>8411</v>
      </c>
      <c r="J780" t="s">
        <v>1331</v>
      </c>
      <c r="K780" t="s">
        <v>1265</v>
      </c>
      <c r="L780">
        <v>147.6</v>
      </c>
      <c r="M780">
        <v>147.6</v>
      </c>
      <c r="N780">
        <v>6000</v>
      </c>
      <c r="O780" t="s">
        <v>1210</v>
      </c>
      <c r="P780">
        <v>0.92939757964180403</v>
      </c>
      <c r="Q780">
        <v>0.85888422541903597</v>
      </c>
      <c r="R780" s="15">
        <v>0.25547258091134101</v>
      </c>
      <c r="S780">
        <v>9.6791320429897798E-2</v>
      </c>
      <c r="T780">
        <v>-2.1068959504768499</v>
      </c>
      <c r="U780">
        <v>2.1068959504768499</v>
      </c>
      <c r="V780">
        <v>2.0507115018265001</v>
      </c>
      <c r="W780">
        <v>-11.25</v>
      </c>
      <c r="X780">
        <v>0.31</v>
      </c>
      <c r="Y780">
        <v>209617</v>
      </c>
      <c r="Z780">
        <v>14973</v>
      </c>
      <c r="AA780">
        <v>0.7</v>
      </c>
      <c r="AB780">
        <v>14</v>
      </c>
      <c r="AC780">
        <v>8</v>
      </c>
      <c r="AD780">
        <v>6</v>
      </c>
      <c r="AE780">
        <v>57.14</v>
      </c>
      <c r="AF780">
        <v>14</v>
      </c>
      <c r="AG780">
        <v>6</v>
      </c>
      <c r="AH780">
        <v>1</v>
      </c>
      <c r="AI780">
        <v>7</v>
      </c>
    </row>
    <row r="781" spans="1:35" x14ac:dyDescent="0.2">
      <c r="A781" s="102">
        <v>2064</v>
      </c>
      <c r="B781">
        <v>7276</v>
      </c>
      <c r="C781" t="s">
        <v>1261</v>
      </c>
      <c r="D781" t="s">
        <v>1215</v>
      </c>
      <c r="E781">
        <v>4300</v>
      </c>
      <c r="F781">
        <v>4260</v>
      </c>
      <c r="G781">
        <v>200</v>
      </c>
      <c r="H781" t="s">
        <v>1210</v>
      </c>
      <c r="I781">
        <v>8273</v>
      </c>
      <c r="J781" t="s">
        <v>1330</v>
      </c>
      <c r="K781" t="s">
        <v>1235</v>
      </c>
      <c r="L781">
        <v>2908</v>
      </c>
      <c r="M781">
        <v>2963</v>
      </c>
      <c r="N781">
        <v>300</v>
      </c>
      <c r="O781" t="s">
        <v>1213</v>
      </c>
      <c r="P781">
        <v>0.959386897262542</v>
      </c>
      <c r="Q781">
        <v>0.83019281547220802</v>
      </c>
      <c r="R781">
        <v>0.254759241521825</v>
      </c>
      <c r="S781" s="106">
        <v>2.26187092860679E-3</v>
      </c>
      <c r="T781">
        <v>2.1461420910048399</v>
      </c>
      <c r="U781">
        <v>2.1461420910048399</v>
      </c>
      <c r="V781">
        <v>2.8721448818818498</v>
      </c>
      <c r="W781">
        <v>6</v>
      </c>
      <c r="X781">
        <v>4.33</v>
      </c>
      <c r="Y781">
        <v>209471</v>
      </c>
      <c r="Z781">
        <v>26184</v>
      </c>
      <c r="AA781">
        <v>1.68</v>
      </c>
      <c r="AB781">
        <v>8</v>
      </c>
      <c r="AC781">
        <v>6</v>
      </c>
      <c r="AD781">
        <v>2</v>
      </c>
      <c r="AE781">
        <v>75</v>
      </c>
      <c r="AF781">
        <v>8</v>
      </c>
      <c r="AG781">
        <v>5</v>
      </c>
      <c r="AH781">
        <v>2</v>
      </c>
      <c r="AI781">
        <v>1</v>
      </c>
    </row>
    <row r="782" spans="1:35" x14ac:dyDescent="0.2">
      <c r="A782" s="102">
        <v>1817</v>
      </c>
      <c r="B782">
        <v>6995</v>
      </c>
      <c r="C782" t="s">
        <v>48</v>
      </c>
      <c r="D782" t="s">
        <v>1227</v>
      </c>
      <c r="E782">
        <v>1629</v>
      </c>
      <c r="F782">
        <v>1627</v>
      </c>
      <c r="G782">
        <v>600</v>
      </c>
      <c r="H782" t="s">
        <v>1210</v>
      </c>
      <c r="I782">
        <v>9072</v>
      </c>
      <c r="J782" t="s">
        <v>1327</v>
      </c>
      <c r="K782" t="s">
        <v>1328</v>
      </c>
      <c r="L782">
        <v>2105</v>
      </c>
      <c r="M782">
        <v>2087</v>
      </c>
      <c r="N782">
        <v>500</v>
      </c>
      <c r="O782" t="s">
        <v>1213</v>
      </c>
      <c r="P782">
        <v>0.938729851452061</v>
      </c>
      <c r="Q782">
        <v>0.843457306972479</v>
      </c>
      <c r="R782">
        <v>0.31311119143393101</v>
      </c>
      <c r="S782">
        <v>7.0880206733996198E-2</v>
      </c>
      <c r="T782">
        <v>0.203453119298447</v>
      </c>
      <c r="U782">
        <v>0.203453119298447</v>
      </c>
      <c r="V782">
        <v>0.21965498445336001</v>
      </c>
      <c r="W782">
        <v>0.59</v>
      </c>
      <c r="X782">
        <v>6.45</v>
      </c>
      <c r="Y782">
        <v>209402</v>
      </c>
      <c r="Z782">
        <v>13960</v>
      </c>
      <c r="AA782">
        <v>0.75</v>
      </c>
      <c r="AB782">
        <v>15</v>
      </c>
      <c r="AC782">
        <v>9</v>
      </c>
      <c r="AD782">
        <v>6</v>
      </c>
      <c r="AE782">
        <v>60</v>
      </c>
      <c r="AF782">
        <v>14</v>
      </c>
      <c r="AG782">
        <v>6</v>
      </c>
      <c r="AH782">
        <v>1</v>
      </c>
      <c r="AI782">
        <v>8</v>
      </c>
    </row>
    <row r="783" spans="1:35" x14ac:dyDescent="0.2">
      <c r="A783" s="102">
        <v>2279</v>
      </c>
      <c r="B783">
        <v>4528</v>
      </c>
      <c r="C783" t="s">
        <v>1993</v>
      </c>
      <c r="D783" t="s">
        <v>1232</v>
      </c>
      <c r="E783">
        <v>2208</v>
      </c>
      <c r="F783">
        <v>2210</v>
      </c>
      <c r="G783">
        <v>400</v>
      </c>
      <c r="H783" t="s">
        <v>1210</v>
      </c>
      <c r="I783">
        <v>8905</v>
      </c>
      <c r="J783" t="s">
        <v>1474</v>
      </c>
      <c r="K783" t="s">
        <v>1231</v>
      </c>
      <c r="L783">
        <v>1555</v>
      </c>
      <c r="M783">
        <v>1531</v>
      </c>
      <c r="N783">
        <v>600</v>
      </c>
      <c r="O783" t="s">
        <v>1213</v>
      </c>
      <c r="P783">
        <v>0.61002686355329006</v>
      </c>
      <c r="Q783">
        <v>0.81848618945803497</v>
      </c>
      <c r="R783">
        <v>0.391794364367059</v>
      </c>
      <c r="S783">
        <v>8.8189845510864701E-3</v>
      </c>
      <c r="T783">
        <v>1.6952759942237301</v>
      </c>
      <c r="U783">
        <v>1.6952759942237301</v>
      </c>
      <c r="V783">
        <v>1.56071951892868</v>
      </c>
      <c r="W783">
        <v>6.61</v>
      </c>
      <c r="X783">
        <v>3.91</v>
      </c>
      <c r="Y783">
        <v>209377</v>
      </c>
      <c r="Z783">
        <v>11632</v>
      </c>
      <c r="AA783">
        <v>0.47</v>
      </c>
      <c r="AB783">
        <v>18</v>
      </c>
      <c r="AC783">
        <v>12</v>
      </c>
      <c r="AD783">
        <v>6</v>
      </c>
      <c r="AE783">
        <v>66.67</v>
      </c>
      <c r="AF783">
        <v>13</v>
      </c>
      <c r="AG783">
        <v>8</v>
      </c>
      <c r="AH783">
        <v>4</v>
      </c>
      <c r="AI783">
        <v>6</v>
      </c>
    </row>
    <row r="784" spans="1:35" x14ac:dyDescent="0.2">
      <c r="A784" s="102">
        <v>1956</v>
      </c>
      <c r="B784">
        <v>4212</v>
      </c>
      <c r="C784" t="s">
        <v>659</v>
      </c>
      <c r="D784" t="s">
        <v>1234</v>
      </c>
      <c r="E784">
        <v>2140</v>
      </c>
      <c r="F784">
        <v>2122</v>
      </c>
      <c r="G784">
        <v>400</v>
      </c>
      <c r="H784" t="s">
        <v>1213</v>
      </c>
      <c r="I784">
        <v>4626</v>
      </c>
      <c r="J784" t="s">
        <v>1459</v>
      </c>
      <c r="K784" t="s">
        <v>1234</v>
      </c>
      <c r="L784">
        <v>4325</v>
      </c>
      <c r="M784">
        <v>4290</v>
      </c>
      <c r="N784">
        <v>200</v>
      </c>
      <c r="O784" t="s">
        <v>1210</v>
      </c>
      <c r="P784">
        <v>0.72825734544558296</v>
      </c>
      <c r="Q784">
        <v>0.83619739782045399</v>
      </c>
      <c r="R784">
        <v>0.124742378387738</v>
      </c>
      <c r="S784">
        <v>8.8660920534204102E-2</v>
      </c>
      <c r="T784">
        <v>-1.21700225634394</v>
      </c>
      <c r="U784">
        <v>1.21700225634394</v>
      </c>
      <c r="V784">
        <v>1.64606625451136</v>
      </c>
      <c r="W784">
        <v>-4.9800000000000004</v>
      </c>
      <c r="X784">
        <v>1.07</v>
      </c>
      <c r="Y784">
        <v>209127</v>
      </c>
      <c r="Z784">
        <v>11618</v>
      </c>
      <c r="AA784">
        <v>0.56999999999999995</v>
      </c>
      <c r="AB784">
        <v>18</v>
      </c>
      <c r="AC784">
        <v>9</v>
      </c>
      <c r="AD784">
        <v>9</v>
      </c>
      <c r="AE784">
        <v>50</v>
      </c>
      <c r="AF784">
        <v>14</v>
      </c>
      <c r="AG784">
        <v>7</v>
      </c>
      <c r="AH784">
        <v>4</v>
      </c>
      <c r="AI784">
        <v>7</v>
      </c>
    </row>
    <row r="785" spans="1:35" x14ac:dyDescent="0.2">
      <c r="A785" s="102">
        <v>121</v>
      </c>
      <c r="B785">
        <v>4543</v>
      </c>
      <c r="C785" t="s">
        <v>667</v>
      </c>
      <c r="D785" t="s">
        <v>1219</v>
      </c>
      <c r="E785">
        <v>3456</v>
      </c>
      <c r="F785">
        <v>3478</v>
      </c>
      <c r="G785">
        <v>200</v>
      </c>
      <c r="H785" t="s">
        <v>1213</v>
      </c>
      <c r="I785">
        <v>6588</v>
      </c>
      <c r="J785" t="s">
        <v>434</v>
      </c>
      <c r="K785" t="s">
        <v>1215</v>
      </c>
      <c r="L785">
        <v>3910</v>
      </c>
      <c r="M785">
        <v>3980</v>
      </c>
      <c r="N785">
        <v>200</v>
      </c>
      <c r="O785" t="s">
        <v>1210</v>
      </c>
      <c r="P785">
        <v>0.60748418725013098</v>
      </c>
      <c r="Q785">
        <v>0.94372545862737001</v>
      </c>
      <c r="R785">
        <v>3.1633294473370703E-2</v>
      </c>
      <c r="S785">
        <v>4.44078086789529E-4</v>
      </c>
      <c r="T785">
        <v>-0.16344296481925999</v>
      </c>
      <c r="U785">
        <v>0.16344296481925999</v>
      </c>
      <c r="V785">
        <v>0.46377297830811698</v>
      </c>
      <c r="W785">
        <v>-0.57999999999999996</v>
      </c>
      <c r="X785">
        <v>12.61</v>
      </c>
      <c r="Y785">
        <v>208924</v>
      </c>
      <c r="Z785">
        <v>16071</v>
      </c>
      <c r="AA785">
        <v>0.87</v>
      </c>
      <c r="AB785">
        <v>13</v>
      </c>
      <c r="AC785">
        <v>8</v>
      </c>
      <c r="AD785">
        <v>5</v>
      </c>
      <c r="AE785">
        <v>61.54</v>
      </c>
      <c r="AF785">
        <v>13</v>
      </c>
      <c r="AG785">
        <v>5</v>
      </c>
      <c r="AH785">
        <v>3</v>
      </c>
      <c r="AI785">
        <v>5</v>
      </c>
    </row>
    <row r="786" spans="1:35" x14ac:dyDescent="0.2">
      <c r="A786" s="102">
        <v>1215</v>
      </c>
      <c r="B786">
        <v>1721</v>
      </c>
      <c r="C786" t="s">
        <v>1846</v>
      </c>
      <c r="D786" t="s">
        <v>1220</v>
      </c>
      <c r="E786">
        <v>2626</v>
      </c>
      <c r="F786">
        <v>2664</v>
      </c>
      <c r="G786">
        <v>400</v>
      </c>
      <c r="H786" t="s">
        <v>1210</v>
      </c>
      <c r="I786">
        <v>5631</v>
      </c>
      <c r="J786" t="s">
        <v>1425</v>
      </c>
      <c r="K786" t="s">
        <v>1222</v>
      </c>
      <c r="L786">
        <v>1578</v>
      </c>
      <c r="M786">
        <v>1575</v>
      </c>
      <c r="N786">
        <v>700</v>
      </c>
      <c r="O786" t="s">
        <v>1213</v>
      </c>
      <c r="P786">
        <v>0.93305400151588902</v>
      </c>
      <c r="Q786">
        <v>0.87444945891025105</v>
      </c>
      <c r="R786" s="106">
        <v>0.245621664891399</v>
      </c>
      <c r="S786">
        <v>4.0186131861182701E-2</v>
      </c>
      <c r="T786">
        <v>2.73784333910712</v>
      </c>
      <c r="U786">
        <v>2.73784333910712</v>
      </c>
      <c r="V786">
        <v>2.4897779434582201</v>
      </c>
      <c r="W786">
        <v>12.47</v>
      </c>
      <c r="X786">
        <v>3.46</v>
      </c>
      <c r="Y786">
        <v>208885</v>
      </c>
      <c r="Z786">
        <v>11605</v>
      </c>
      <c r="AA786">
        <v>0.59</v>
      </c>
      <c r="AB786">
        <v>18</v>
      </c>
      <c r="AC786">
        <v>11</v>
      </c>
      <c r="AD786">
        <v>7</v>
      </c>
      <c r="AE786">
        <v>61.11</v>
      </c>
      <c r="AF786">
        <v>10</v>
      </c>
      <c r="AG786">
        <v>10</v>
      </c>
      <c r="AH786">
        <v>4</v>
      </c>
      <c r="AI786">
        <v>4</v>
      </c>
    </row>
    <row r="787" spans="1:35" x14ac:dyDescent="0.2">
      <c r="A787" s="102">
        <v>284</v>
      </c>
      <c r="B787">
        <v>1333</v>
      </c>
      <c r="C787" t="s">
        <v>1325</v>
      </c>
      <c r="D787" t="s">
        <v>1326</v>
      </c>
      <c r="E787">
        <v>2283</v>
      </c>
      <c r="F787">
        <v>2266</v>
      </c>
      <c r="G787">
        <v>400</v>
      </c>
      <c r="H787" t="s">
        <v>1210</v>
      </c>
      <c r="I787">
        <v>5214</v>
      </c>
      <c r="J787" t="s">
        <v>1483</v>
      </c>
      <c r="K787" t="s">
        <v>1209</v>
      </c>
      <c r="L787">
        <v>1861</v>
      </c>
      <c r="M787">
        <v>1823</v>
      </c>
      <c r="N787">
        <v>500</v>
      </c>
      <c r="O787" t="s">
        <v>1213</v>
      </c>
      <c r="P787">
        <v>0.89958460699048404</v>
      </c>
      <c r="Q787">
        <v>0.92801088325231895</v>
      </c>
      <c r="R787" s="15">
        <v>0.376516206439649</v>
      </c>
      <c r="S787" s="15">
        <v>1.9570163422401199E-2</v>
      </c>
      <c r="T787">
        <v>1.3124243548204499</v>
      </c>
      <c r="U787">
        <v>1.3124243548204499</v>
      </c>
      <c r="V787">
        <v>1.1804249145942101</v>
      </c>
      <c r="W787">
        <v>4.18</v>
      </c>
      <c r="X787">
        <v>0.56000000000000005</v>
      </c>
      <c r="Y787">
        <v>208783</v>
      </c>
      <c r="Z787">
        <v>17399</v>
      </c>
      <c r="AA787">
        <v>1.1299999999999999</v>
      </c>
      <c r="AB787">
        <v>12</v>
      </c>
      <c r="AC787">
        <v>7</v>
      </c>
      <c r="AD787">
        <v>5</v>
      </c>
      <c r="AE787">
        <v>58.33</v>
      </c>
      <c r="AF787">
        <v>13</v>
      </c>
      <c r="AG787">
        <v>6</v>
      </c>
      <c r="AH787">
        <v>3</v>
      </c>
      <c r="AI787">
        <v>3</v>
      </c>
    </row>
    <row r="788" spans="1:35" x14ac:dyDescent="0.2">
      <c r="A788" s="102">
        <v>1385</v>
      </c>
      <c r="B788">
        <v>4043</v>
      </c>
      <c r="C788" t="s">
        <v>1482</v>
      </c>
      <c r="D788" t="s">
        <v>1234</v>
      </c>
      <c r="E788">
        <v>2465</v>
      </c>
      <c r="F788">
        <v>2434</v>
      </c>
      <c r="G788">
        <v>400</v>
      </c>
      <c r="H788" t="s">
        <v>1210</v>
      </c>
      <c r="I788">
        <v>6361</v>
      </c>
      <c r="J788" t="s">
        <v>730</v>
      </c>
      <c r="K788" t="s">
        <v>1222</v>
      </c>
      <c r="L788">
        <v>2606</v>
      </c>
      <c r="M788">
        <v>2571</v>
      </c>
      <c r="N788">
        <v>400</v>
      </c>
      <c r="O788" t="s">
        <v>1213</v>
      </c>
      <c r="P788">
        <v>0.78432370015721498</v>
      </c>
      <c r="Q788">
        <v>0.86585125392834705</v>
      </c>
      <c r="R788" s="15">
        <v>0.18336342382714099</v>
      </c>
      <c r="S788" s="106">
        <v>2.9723093539356201E-2</v>
      </c>
      <c r="T788">
        <v>1.54228850834553</v>
      </c>
      <c r="U788">
        <v>1.54228850834553</v>
      </c>
      <c r="V788">
        <v>1.6361583992323101</v>
      </c>
      <c r="W788">
        <v>6.76</v>
      </c>
      <c r="X788">
        <v>5.33</v>
      </c>
      <c r="Y788">
        <v>208771</v>
      </c>
      <c r="Z788">
        <v>13048</v>
      </c>
      <c r="AA788">
        <v>0.57999999999999996</v>
      </c>
      <c r="AB788">
        <v>16</v>
      </c>
      <c r="AC788">
        <v>11</v>
      </c>
      <c r="AD788">
        <v>5</v>
      </c>
      <c r="AE788">
        <v>68.75</v>
      </c>
      <c r="AF788">
        <v>8</v>
      </c>
      <c r="AG788">
        <v>10</v>
      </c>
      <c r="AH788">
        <v>5</v>
      </c>
      <c r="AI788">
        <v>1</v>
      </c>
    </row>
    <row r="789" spans="1:35" x14ac:dyDescent="0.2">
      <c r="A789" s="102">
        <v>1492</v>
      </c>
      <c r="B789">
        <v>3231</v>
      </c>
      <c r="C789" t="s">
        <v>438</v>
      </c>
      <c r="D789" t="s">
        <v>1231</v>
      </c>
      <c r="E789">
        <v>2387</v>
      </c>
      <c r="F789">
        <v>2328</v>
      </c>
      <c r="G789">
        <v>400</v>
      </c>
      <c r="H789" t="s">
        <v>1213</v>
      </c>
      <c r="I789">
        <v>8031</v>
      </c>
      <c r="J789" t="s">
        <v>812</v>
      </c>
      <c r="K789" t="s">
        <v>1217</v>
      </c>
      <c r="L789">
        <v>1806.5</v>
      </c>
      <c r="M789">
        <v>1783.5</v>
      </c>
      <c r="N789">
        <v>500</v>
      </c>
      <c r="O789" t="s">
        <v>1210</v>
      </c>
      <c r="P789">
        <v>0.57237444256550996</v>
      </c>
      <c r="Q789">
        <v>0.85947140240192399</v>
      </c>
      <c r="R789">
        <v>0.33669048485641001</v>
      </c>
      <c r="S789">
        <v>5.9813810029540497E-2</v>
      </c>
      <c r="T789">
        <v>-1.71629683202178</v>
      </c>
      <c r="U789">
        <v>1.71629683202178</v>
      </c>
      <c r="V789">
        <v>1.21981719256012</v>
      </c>
      <c r="W789">
        <v>-4.84</v>
      </c>
      <c r="X789">
        <v>4.24</v>
      </c>
      <c r="Y789">
        <v>208384</v>
      </c>
      <c r="Z789">
        <v>13892</v>
      </c>
      <c r="AA789">
        <v>0.74</v>
      </c>
      <c r="AB789">
        <v>15</v>
      </c>
      <c r="AC789">
        <v>10</v>
      </c>
      <c r="AD789">
        <v>5</v>
      </c>
      <c r="AE789">
        <v>66.67</v>
      </c>
      <c r="AF789">
        <v>12</v>
      </c>
      <c r="AG789">
        <v>6</v>
      </c>
      <c r="AH789">
        <v>4</v>
      </c>
      <c r="AI789">
        <v>5</v>
      </c>
    </row>
    <row r="790" spans="1:35" x14ac:dyDescent="0.2">
      <c r="A790" s="102">
        <v>1265</v>
      </c>
      <c r="B790">
        <v>6371</v>
      </c>
      <c r="C790" t="s">
        <v>1368</v>
      </c>
      <c r="D790" t="s">
        <v>1222</v>
      </c>
      <c r="E790">
        <v>2995</v>
      </c>
      <c r="F790">
        <v>2943</v>
      </c>
      <c r="G790">
        <v>300</v>
      </c>
      <c r="H790" t="s">
        <v>1210</v>
      </c>
      <c r="I790">
        <v>7189</v>
      </c>
      <c r="J790" t="s">
        <v>42</v>
      </c>
      <c r="K790" t="s">
        <v>1265</v>
      </c>
      <c r="L790">
        <v>622</v>
      </c>
      <c r="M790">
        <v>620</v>
      </c>
      <c r="N790">
        <v>1400</v>
      </c>
      <c r="O790" t="s">
        <v>1213</v>
      </c>
      <c r="P790">
        <v>0.95105469832829004</v>
      </c>
      <c r="Q790">
        <v>0.872086433333078</v>
      </c>
      <c r="R790">
        <v>0.38300538309653498</v>
      </c>
      <c r="S790">
        <v>6.7362251034275206E-2</v>
      </c>
      <c r="T790">
        <v>0.82650570551941704</v>
      </c>
      <c r="U790">
        <v>0.82650570551941704</v>
      </c>
      <c r="V790">
        <v>1.0499942409593701</v>
      </c>
      <c r="W790">
        <v>2.78</v>
      </c>
      <c r="X790">
        <v>1.69</v>
      </c>
      <c r="Y790">
        <v>208352</v>
      </c>
      <c r="Z790">
        <v>9922</v>
      </c>
      <c r="AA790">
        <v>0.62</v>
      </c>
      <c r="AB790">
        <v>21</v>
      </c>
      <c r="AC790">
        <v>13</v>
      </c>
      <c r="AD790">
        <v>8</v>
      </c>
      <c r="AE790">
        <v>61.9</v>
      </c>
      <c r="AF790">
        <v>13</v>
      </c>
      <c r="AG790">
        <v>8</v>
      </c>
      <c r="AH790">
        <v>4</v>
      </c>
      <c r="AI790">
        <v>9</v>
      </c>
    </row>
    <row r="791" spans="1:35" x14ac:dyDescent="0.2">
      <c r="A791" s="102">
        <v>2566</v>
      </c>
      <c r="B791">
        <v>5444</v>
      </c>
      <c r="C791" t="s">
        <v>1633</v>
      </c>
      <c r="D791" t="s">
        <v>1263</v>
      </c>
      <c r="E791">
        <v>2305</v>
      </c>
      <c r="F791">
        <v>2260</v>
      </c>
      <c r="G791">
        <v>500</v>
      </c>
      <c r="H791" t="s">
        <v>1213</v>
      </c>
      <c r="I791">
        <v>7751</v>
      </c>
      <c r="J791" t="s">
        <v>1619</v>
      </c>
      <c r="K791" t="s">
        <v>1215</v>
      </c>
      <c r="L791">
        <v>2719.5</v>
      </c>
      <c r="M791">
        <v>2733.5</v>
      </c>
      <c r="N791">
        <v>400</v>
      </c>
      <c r="O791" t="s">
        <v>1210</v>
      </c>
      <c r="P791">
        <v>0.86607092110367501</v>
      </c>
      <c r="Q791">
        <v>0.80436665678937302</v>
      </c>
      <c r="R791" s="106">
        <v>3.51133928882542E-2</v>
      </c>
      <c r="S791" s="106">
        <v>4.23500397910615E-2</v>
      </c>
      <c r="T791">
        <v>-3.2408037956099802</v>
      </c>
      <c r="U791">
        <v>3.2408037956099802</v>
      </c>
      <c r="V791">
        <v>2.1826191537757</v>
      </c>
      <c r="W791">
        <v>-8.3800000000000008</v>
      </c>
      <c r="X791">
        <v>3.35</v>
      </c>
      <c r="Y791">
        <v>208198</v>
      </c>
      <c r="Z791">
        <v>26025</v>
      </c>
      <c r="AA791">
        <v>1.55</v>
      </c>
      <c r="AB791">
        <v>8</v>
      </c>
      <c r="AC791">
        <v>6</v>
      </c>
      <c r="AD791">
        <v>2</v>
      </c>
      <c r="AE791">
        <v>75</v>
      </c>
      <c r="AF791">
        <v>11</v>
      </c>
      <c r="AG791">
        <v>5</v>
      </c>
      <c r="AH791">
        <v>0</v>
      </c>
      <c r="AI791">
        <v>3</v>
      </c>
    </row>
    <row r="792" spans="1:35" x14ac:dyDescent="0.2">
      <c r="A792" s="102">
        <v>2118</v>
      </c>
      <c r="B792">
        <v>1893</v>
      </c>
      <c r="C792" t="s">
        <v>1599</v>
      </c>
      <c r="D792" t="s">
        <v>1220</v>
      </c>
      <c r="E792">
        <v>580</v>
      </c>
      <c r="F792">
        <v>575</v>
      </c>
      <c r="G792">
        <v>1400</v>
      </c>
      <c r="H792" t="s">
        <v>1210</v>
      </c>
      <c r="I792">
        <v>2229</v>
      </c>
      <c r="J792" t="s">
        <v>1795</v>
      </c>
      <c r="K792" t="s">
        <v>1237</v>
      </c>
      <c r="L792">
        <v>2780</v>
      </c>
      <c r="M792">
        <v>2763</v>
      </c>
      <c r="N792">
        <v>300</v>
      </c>
      <c r="O792" t="s">
        <v>1213</v>
      </c>
      <c r="P792">
        <v>0.58232158695019098</v>
      </c>
      <c r="Q792">
        <v>0.82670973696736205</v>
      </c>
      <c r="R792" s="15">
        <v>0.177971868209293</v>
      </c>
      <c r="S792" s="15">
        <v>1.1562759948022999E-2</v>
      </c>
      <c r="T792">
        <v>1.4541446797606099</v>
      </c>
      <c r="U792">
        <v>1.4541446797606099</v>
      </c>
      <c r="V792">
        <v>1.67116231881609</v>
      </c>
      <c r="W792">
        <v>8.2100000000000009</v>
      </c>
      <c r="X792">
        <v>2.88</v>
      </c>
      <c r="Y792">
        <v>207557</v>
      </c>
      <c r="Z792">
        <v>8648</v>
      </c>
      <c r="AA792">
        <v>0.35</v>
      </c>
      <c r="AB792">
        <v>24</v>
      </c>
      <c r="AC792">
        <v>13</v>
      </c>
      <c r="AD792">
        <v>11</v>
      </c>
      <c r="AE792">
        <v>54.17</v>
      </c>
      <c r="AF792">
        <v>12</v>
      </c>
      <c r="AG792">
        <v>8</v>
      </c>
      <c r="AH792">
        <v>6</v>
      </c>
      <c r="AI792">
        <v>10</v>
      </c>
    </row>
    <row r="793" spans="1:35" x14ac:dyDescent="0.2">
      <c r="A793" s="102">
        <v>127</v>
      </c>
      <c r="B793">
        <v>3116</v>
      </c>
      <c r="C793" t="s">
        <v>1394</v>
      </c>
      <c r="D793" t="s">
        <v>1227</v>
      </c>
      <c r="E793">
        <v>1490</v>
      </c>
      <c r="F793">
        <v>1491</v>
      </c>
      <c r="G793">
        <v>700</v>
      </c>
      <c r="H793" t="s">
        <v>1210</v>
      </c>
      <c r="I793">
        <v>6923</v>
      </c>
      <c r="J793" t="s">
        <v>55</v>
      </c>
      <c r="K793" t="s">
        <v>1215</v>
      </c>
      <c r="L793">
        <v>2626</v>
      </c>
      <c r="M793">
        <v>2636</v>
      </c>
      <c r="N793">
        <v>400</v>
      </c>
      <c r="O793" t="s">
        <v>1213</v>
      </c>
      <c r="P793">
        <v>0.92405608890718505</v>
      </c>
      <c r="Q793">
        <v>0.94280084907581096</v>
      </c>
      <c r="R793">
        <v>0.16692483842352299</v>
      </c>
      <c r="S793">
        <v>7.8120487458711294E-2</v>
      </c>
      <c r="T793">
        <v>0.642542019641138</v>
      </c>
      <c r="U793">
        <v>0.642542019641138</v>
      </c>
      <c r="V793">
        <v>0.213532244796524</v>
      </c>
      <c r="W793">
        <v>1.1399999999999999</v>
      </c>
      <c r="X793">
        <v>1.01</v>
      </c>
      <c r="Y793">
        <v>207553</v>
      </c>
      <c r="Z793">
        <v>14825</v>
      </c>
      <c r="AA793">
        <v>0.86</v>
      </c>
      <c r="AB793">
        <v>14</v>
      </c>
      <c r="AC793">
        <v>9</v>
      </c>
      <c r="AD793">
        <v>5</v>
      </c>
      <c r="AE793">
        <v>64.290000000000006</v>
      </c>
      <c r="AF793">
        <v>12</v>
      </c>
      <c r="AG793">
        <v>5</v>
      </c>
      <c r="AH793">
        <v>2</v>
      </c>
      <c r="AI793">
        <v>7</v>
      </c>
    </row>
    <row r="794" spans="1:35" x14ac:dyDescent="0.2">
      <c r="A794" s="102">
        <v>2274</v>
      </c>
      <c r="B794">
        <v>7267</v>
      </c>
      <c r="C794" t="s">
        <v>58</v>
      </c>
      <c r="D794" t="s">
        <v>1227</v>
      </c>
      <c r="E794">
        <v>2832</v>
      </c>
      <c r="F794">
        <v>2799.5</v>
      </c>
      <c r="G794">
        <v>400</v>
      </c>
      <c r="H794" t="s">
        <v>1210</v>
      </c>
      <c r="I794">
        <v>9787</v>
      </c>
      <c r="J794" t="s">
        <v>1608</v>
      </c>
      <c r="K794" t="s">
        <v>1224</v>
      </c>
      <c r="L794">
        <v>3330</v>
      </c>
      <c r="M794">
        <v>3290</v>
      </c>
      <c r="N794">
        <v>300</v>
      </c>
      <c r="O794" t="s">
        <v>1213</v>
      </c>
      <c r="P794">
        <v>0.59513962622863004</v>
      </c>
      <c r="Q794">
        <v>0.81871260670928203</v>
      </c>
      <c r="R794">
        <v>0.32646342839497</v>
      </c>
      <c r="S794">
        <v>1.77840367832784E-2</v>
      </c>
      <c r="T794">
        <v>2.1949177478531001</v>
      </c>
      <c r="U794">
        <v>2.1949177478531001</v>
      </c>
      <c r="V794">
        <v>2.4612186126612001</v>
      </c>
      <c r="W794">
        <v>6.43</v>
      </c>
      <c r="X794">
        <v>13.45</v>
      </c>
      <c r="Y794">
        <v>207162</v>
      </c>
      <c r="Z794">
        <v>25895</v>
      </c>
      <c r="AA794">
        <v>1.63</v>
      </c>
      <c r="AB794">
        <v>8</v>
      </c>
      <c r="AC794">
        <v>6</v>
      </c>
      <c r="AD794">
        <v>2</v>
      </c>
      <c r="AE794">
        <v>75</v>
      </c>
      <c r="AF794">
        <v>11</v>
      </c>
      <c r="AG794">
        <v>5</v>
      </c>
      <c r="AH794">
        <v>0</v>
      </c>
      <c r="AI794">
        <v>3</v>
      </c>
    </row>
    <row r="795" spans="1:35" x14ac:dyDescent="0.2">
      <c r="A795" s="102">
        <v>1472</v>
      </c>
      <c r="B795">
        <v>4540</v>
      </c>
      <c r="C795" t="s">
        <v>1612</v>
      </c>
      <c r="D795" t="s">
        <v>1232</v>
      </c>
      <c r="E795">
        <v>2519</v>
      </c>
      <c r="F795">
        <v>2516</v>
      </c>
      <c r="G795">
        <v>400</v>
      </c>
      <c r="H795" t="s">
        <v>1213</v>
      </c>
      <c r="I795">
        <v>8086</v>
      </c>
      <c r="J795" t="s">
        <v>1487</v>
      </c>
      <c r="K795" t="s">
        <v>1219</v>
      </c>
      <c r="L795">
        <v>1160</v>
      </c>
      <c r="M795">
        <v>1150</v>
      </c>
      <c r="N795">
        <v>900</v>
      </c>
      <c r="O795" t="s">
        <v>1210</v>
      </c>
      <c r="P795">
        <v>0.921795681120812</v>
      </c>
      <c r="Q795">
        <v>0.86067896787708797</v>
      </c>
      <c r="R795" s="106">
        <v>5.6253861032533201E-2</v>
      </c>
      <c r="S795">
        <v>1.7076628221162599E-4</v>
      </c>
      <c r="T795">
        <v>-2.7938200238632001</v>
      </c>
      <c r="U795">
        <v>2.7938200238632001</v>
      </c>
      <c r="V795">
        <v>3.13736159341844</v>
      </c>
      <c r="W795">
        <v>-10.96</v>
      </c>
      <c r="X795">
        <v>2.84</v>
      </c>
      <c r="Y795">
        <v>207055</v>
      </c>
      <c r="Z795">
        <v>11503</v>
      </c>
      <c r="AA795">
        <v>0.54</v>
      </c>
      <c r="AB795">
        <v>18</v>
      </c>
      <c r="AC795">
        <v>13</v>
      </c>
      <c r="AD795">
        <v>5</v>
      </c>
      <c r="AE795">
        <v>72.22</v>
      </c>
      <c r="AF795">
        <v>14</v>
      </c>
      <c r="AG795">
        <v>6</v>
      </c>
      <c r="AH795">
        <v>2</v>
      </c>
      <c r="AI795">
        <v>10</v>
      </c>
    </row>
    <row r="796" spans="1:35" x14ac:dyDescent="0.2">
      <c r="A796" s="102">
        <v>2162</v>
      </c>
      <c r="B796">
        <v>4212</v>
      </c>
      <c r="C796" t="s">
        <v>659</v>
      </c>
      <c r="D796" t="s">
        <v>1234</v>
      </c>
      <c r="E796">
        <v>2140</v>
      </c>
      <c r="F796">
        <v>2122</v>
      </c>
      <c r="G796">
        <v>400</v>
      </c>
      <c r="H796" t="s">
        <v>1213</v>
      </c>
      <c r="I796">
        <v>8595</v>
      </c>
      <c r="J796" t="s">
        <v>1376</v>
      </c>
      <c r="K796" t="s">
        <v>1396</v>
      </c>
      <c r="L796">
        <v>4060</v>
      </c>
      <c r="M796">
        <v>4105</v>
      </c>
      <c r="N796">
        <v>200</v>
      </c>
      <c r="O796" t="s">
        <v>1210</v>
      </c>
      <c r="P796">
        <v>0.84746140921600899</v>
      </c>
      <c r="Q796">
        <v>0.82469734271970596</v>
      </c>
      <c r="R796" s="15">
        <v>4.4817784984350602E-4</v>
      </c>
      <c r="S796">
        <v>4.24666841711068E-2</v>
      </c>
      <c r="T796">
        <v>-0.91426608667688702</v>
      </c>
      <c r="U796">
        <v>0.91426608667688702</v>
      </c>
      <c r="V796">
        <v>0.787661786307715</v>
      </c>
      <c r="W796">
        <v>-3.24</v>
      </c>
      <c r="X796">
        <v>3.39</v>
      </c>
      <c r="Y796">
        <v>207022</v>
      </c>
      <c r="Z796">
        <v>12178</v>
      </c>
      <c r="AA796">
        <v>0.64</v>
      </c>
      <c r="AB796">
        <v>17</v>
      </c>
      <c r="AC796">
        <v>10</v>
      </c>
      <c r="AD796">
        <v>7</v>
      </c>
      <c r="AE796">
        <v>58.82</v>
      </c>
      <c r="AF796">
        <v>12</v>
      </c>
      <c r="AG796">
        <v>6</v>
      </c>
      <c r="AH796">
        <v>2</v>
      </c>
      <c r="AI796">
        <v>9</v>
      </c>
    </row>
    <row r="797" spans="1:35" x14ac:dyDescent="0.2">
      <c r="A797" s="102">
        <v>1912</v>
      </c>
      <c r="B797">
        <v>2001</v>
      </c>
      <c r="C797" t="s">
        <v>1132</v>
      </c>
      <c r="D797" t="s">
        <v>1237</v>
      </c>
      <c r="E797">
        <v>1586</v>
      </c>
      <c r="F797">
        <v>1604</v>
      </c>
      <c r="G797">
        <v>600</v>
      </c>
      <c r="H797" t="s">
        <v>1210</v>
      </c>
      <c r="I797">
        <v>7181</v>
      </c>
      <c r="J797" t="s">
        <v>61</v>
      </c>
      <c r="K797" t="s">
        <v>1386</v>
      </c>
      <c r="L797">
        <v>1669</v>
      </c>
      <c r="M797">
        <v>1657</v>
      </c>
      <c r="N797">
        <v>600</v>
      </c>
      <c r="O797" t="s">
        <v>1213</v>
      </c>
      <c r="P797">
        <v>0.74114686012355802</v>
      </c>
      <c r="Q797">
        <v>0.83857465505995699</v>
      </c>
      <c r="R797">
        <v>0.24752293677506701</v>
      </c>
      <c r="S797">
        <v>4.8490805364415301E-2</v>
      </c>
      <c r="T797">
        <v>1.75958062624171</v>
      </c>
      <c r="U797">
        <v>1.75958062624171</v>
      </c>
      <c r="V797">
        <v>0.87110746126685801</v>
      </c>
      <c r="W797">
        <v>6.49</v>
      </c>
      <c r="X797">
        <v>3.2</v>
      </c>
      <c r="Y797">
        <v>206573</v>
      </c>
      <c r="Z797">
        <v>8981</v>
      </c>
      <c r="AA797">
        <v>0.41</v>
      </c>
      <c r="AB797">
        <v>23</v>
      </c>
      <c r="AC797">
        <v>13</v>
      </c>
      <c r="AD797">
        <v>10</v>
      </c>
      <c r="AE797">
        <v>56.52</v>
      </c>
      <c r="AF797">
        <v>14</v>
      </c>
      <c r="AG797">
        <v>7</v>
      </c>
      <c r="AH797">
        <v>6</v>
      </c>
      <c r="AI797">
        <v>10</v>
      </c>
    </row>
    <row r="798" spans="1:35" x14ac:dyDescent="0.2">
      <c r="A798" s="102">
        <v>157</v>
      </c>
      <c r="B798">
        <v>5393</v>
      </c>
      <c r="C798" t="s">
        <v>233</v>
      </c>
      <c r="D798" t="s">
        <v>1209</v>
      </c>
      <c r="E798">
        <v>2228</v>
      </c>
      <c r="F798">
        <v>2233</v>
      </c>
      <c r="G798">
        <v>400</v>
      </c>
      <c r="H798" t="s">
        <v>1210</v>
      </c>
      <c r="I798">
        <v>7205</v>
      </c>
      <c r="J798" t="s">
        <v>57</v>
      </c>
      <c r="K798" t="s">
        <v>1227</v>
      </c>
      <c r="L798">
        <v>900</v>
      </c>
      <c r="M798">
        <v>892</v>
      </c>
      <c r="N798">
        <v>1000</v>
      </c>
      <c r="O798" t="s">
        <v>1213</v>
      </c>
      <c r="P798">
        <v>0.822629275316069</v>
      </c>
      <c r="Q798">
        <v>0.93950625680011501</v>
      </c>
      <c r="R798">
        <v>0.13280766323057999</v>
      </c>
      <c r="S798" s="106">
        <v>5.4647561973083202E-2</v>
      </c>
      <c r="T798">
        <v>0.77561986543857298</v>
      </c>
      <c r="U798">
        <v>0.77561986543857298</v>
      </c>
      <c r="V798">
        <v>1.4119526114765499</v>
      </c>
      <c r="W798">
        <v>2.82</v>
      </c>
      <c r="X798">
        <v>0.13</v>
      </c>
      <c r="Y798">
        <v>206118</v>
      </c>
      <c r="Z798">
        <v>11451</v>
      </c>
      <c r="AA798">
        <v>0.57999999999999996</v>
      </c>
      <c r="AB798">
        <v>18</v>
      </c>
      <c r="AC798">
        <v>11</v>
      </c>
      <c r="AD798">
        <v>7</v>
      </c>
      <c r="AE798">
        <v>61.11</v>
      </c>
      <c r="AF798">
        <v>12</v>
      </c>
      <c r="AG798">
        <v>6</v>
      </c>
      <c r="AH798">
        <v>5</v>
      </c>
      <c r="AI798">
        <v>7</v>
      </c>
    </row>
    <row r="799" spans="1:35" x14ac:dyDescent="0.2">
      <c r="A799" s="102">
        <v>2605</v>
      </c>
      <c r="B799">
        <v>3397</v>
      </c>
      <c r="C799" t="s">
        <v>629</v>
      </c>
      <c r="D799" t="s">
        <v>1235</v>
      </c>
      <c r="E799">
        <v>2178</v>
      </c>
      <c r="F799">
        <v>2174</v>
      </c>
      <c r="G799">
        <v>400</v>
      </c>
      <c r="H799" t="s">
        <v>1213</v>
      </c>
      <c r="I799">
        <v>6457</v>
      </c>
      <c r="J799" t="s">
        <v>1526</v>
      </c>
      <c r="K799" t="s">
        <v>1222</v>
      </c>
      <c r="L799">
        <v>2901</v>
      </c>
      <c r="M799">
        <v>2874</v>
      </c>
      <c r="N799">
        <v>300</v>
      </c>
      <c r="O799" t="s">
        <v>1210</v>
      </c>
      <c r="P799">
        <v>0.79442129951033702</v>
      </c>
      <c r="Q799">
        <v>0.80220622219284399</v>
      </c>
      <c r="R799">
        <v>0.215103412426114</v>
      </c>
      <c r="S799">
        <v>4.6364594102888297E-2</v>
      </c>
      <c r="T799">
        <v>-1.7522963677910799</v>
      </c>
      <c r="U799">
        <v>1.7522963677910799</v>
      </c>
      <c r="V799">
        <v>1.5036702800044901</v>
      </c>
      <c r="W799">
        <v>-10.94</v>
      </c>
      <c r="X799">
        <v>0.86</v>
      </c>
      <c r="Y799">
        <v>205179</v>
      </c>
      <c r="Z799">
        <v>12824</v>
      </c>
      <c r="AA799">
        <v>0.63</v>
      </c>
      <c r="AB799">
        <v>16</v>
      </c>
      <c r="AC799">
        <v>10</v>
      </c>
      <c r="AD799">
        <v>6</v>
      </c>
      <c r="AE799">
        <v>62.5</v>
      </c>
      <c r="AF799">
        <v>11</v>
      </c>
      <c r="AG799">
        <v>7</v>
      </c>
      <c r="AH799">
        <v>5</v>
      </c>
      <c r="AI799">
        <v>4</v>
      </c>
    </row>
    <row r="800" spans="1:35" x14ac:dyDescent="0.2">
      <c r="A800" s="102">
        <v>1684</v>
      </c>
      <c r="B800">
        <v>1662</v>
      </c>
      <c r="C800" t="s">
        <v>562</v>
      </c>
      <c r="D800" t="s">
        <v>1417</v>
      </c>
      <c r="E800">
        <v>2345</v>
      </c>
      <c r="F800">
        <v>2311</v>
      </c>
      <c r="G800">
        <v>500</v>
      </c>
      <c r="H800" t="s">
        <v>1213</v>
      </c>
      <c r="I800">
        <v>6762</v>
      </c>
      <c r="J800" t="s">
        <v>2127</v>
      </c>
      <c r="K800" t="s">
        <v>1215</v>
      </c>
      <c r="L800">
        <v>10440</v>
      </c>
      <c r="M800">
        <v>10450</v>
      </c>
      <c r="N800">
        <v>100</v>
      </c>
      <c r="O800" t="s">
        <v>1210</v>
      </c>
      <c r="P800">
        <v>0.81029138661161904</v>
      </c>
      <c r="Q800">
        <v>0.84961238994464505</v>
      </c>
      <c r="R800" s="106">
        <v>5.8799723974846202E-2</v>
      </c>
      <c r="S800">
        <v>2.9153053280152001E-2</v>
      </c>
      <c r="T800">
        <v>-2.2960045528618598</v>
      </c>
      <c r="U800">
        <v>2.2960045528618598</v>
      </c>
      <c r="V800">
        <v>1.98316442464272</v>
      </c>
      <c r="W800">
        <v>-10.4</v>
      </c>
      <c r="X800">
        <v>10.57</v>
      </c>
      <c r="Y800">
        <v>205152</v>
      </c>
      <c r="Z800">
        <v>22795</v>
      </c>
      <c r="AA800">
        <v>1.24</v>
      </c>
      <c r="AB800">
        <v>9</v>
      </c>
      <c r="AC800">
        <v>5</v>
      </c>
      <c r="AD800">
        <v>4</v>
      </c>
      <c r="AE800">
        <v>55.56</v>
      </c>
      <c r="AF800">
        <v>9</v>
      </c>
      <c r="AG800">
        <v>5</v>
      </c>
      <c r="AH800">
        <v>3</v>
      </c>
      <c r="AI800">
        <v>1</v>
      </c>
    </row>
    <row r="801" spans="1:35" x14ac:dyDescent="0.2">
      <c r="A801" s="102">
        <v>1429</v>
      </c>
      <c r="B801">
        <v>6201</v>
      </c>
      <c r="C801" t="s">
        <v>1565</v>
      </c>
      <c r="D801" t="s">
        <v>1227</v>
      </c>
      <c r="E801">
        <v>5800</v>
      </c>
      <c r="F801">
        <v>5710</v>
      </c>
      <c r="G801">
        <v>100</v>
      </c>
      <c r="H801" t="s">
        <v>1210</v>
      </c>
      <c r="I801">
        <v>6925</v>
      </c>
      <c r="J801" t="s">
        <v>1603</v>
      </c>
      <c r="K801" t="s">
        <v>1215</v>
      </c>
      <c r="L801">
        <v>1345</v>
      </c>
      <c r="M801">
        <v>1350</v>
      </c>
      <c r="N801">
        <v>400</v>
      </c>
      <c r="O801" t="s">
        <v>1213</v>
      </c>
      <c r="P801">
        <v>0.68789947721002898</v>
      </c>
      <c r="Q801">
        <v>0.86325878470127304</v>
      </c>
      <c r="R801">
        <v>0.214222279963481</v>
      </c>
      <c r="S801">
        <v>1.0732612009122899E-2</v>
      </c>
      <c r="T801">
        <v>1.8521577393905799</v>
      </c>
      <c r="U801">
        <v>1.8521577393905799</v>
      </c>
      <c r="V801">
        <v>2.3981567561086101</v>
      </c>
      <c r="W801">
        <v>6.93</v>
      </c>
      <c r="X801">
        <v>5.43</v>
      </c>
      <c r="Y801">
        <v>204987</v>
      </c>
      <c r="Z801">
        <v>11388</v>
      </c>
      <c r="AA801">
        <v>0.76</v>
      </c>
      <c r="AB801">
        <v>18</v>
      </c>
      <c r="AC801">
        <v>11</v>
      </c>
      <c r="AD801">
        <v>7</v>
      </c>
      <c r="AE801">
        <v>61.11</v>
      </c>
      <c r="AF801">
        <v>11</v>
      </c>
      <c r="AG801">
        <v>7</v>
      </c>
      <c r="AH801">
        <v>4</v>
      </c>
      <c r="AI801">
        <v>7</v>
      </c>
    </row>
    <row r="802" spans="1:35" x14ac:dyDescent="0.2">
      <c r="A802" s="102">
        <v>2028</v>
      </c>
      <c r="B802">
        <v>1951</v>
      </c>
      <c r="C802" t="s">
        <v>1611</v>
      </c>
      <c r="D802" t="s">
        <v>1220</v>
      </c>
      <c r="E802">
        <v>2362</v>
      </c>
      <c r="F802">
        <v>2359</v>
      </c>
      <c r="G802">
        <v>400</v>
      </c>
      <c r="H802" t="s">
        <v>1210</v>
      </c>
      <c r="I802">
        <v>9076</v>
      </c>
      <c r="J802" t="s">
        <v>894</v>
      </c>
      <c r="K802" t="s">
        <v>1328</v>
      </c>
      <c r="L802">
        <v>1170</v>
      </c>
      <c r="M802">
        <v>1170</v>
      </c>
      <c r="N802">
        <v>800</v>
      </c>
      <c r="O802" t="s">
        <v>1213</v>
      </c>
      <c r="P802">
        <v>0.93017705945617801</v>
      </c>
      <c r="Q802">
        <v>0.83173815663694395</v>
      </c>
      <c r="R802" s="106">
        <v>5.3399914531390001E-2</v>
      </c>
      <c r="S802" s="106">
        <v>1.1749309042012299E-2</v>
      </c>
      <c r="T802">
        <v>2.3427172398598199</v>
      </c>
      <c r="U802">
        <v>2.3427172398598199</v>
      </c>
      <c r="V802">
        <v>2.4654321100024501</v>
      </c>
      <c r="W802">
        <v>5.37</v>
      </c>
      <c r="X802">
        <v>0.81</v>
      </c>
      <c r="Y802">
        <v>204902</v>
      </c>
      <c r="Z802">
        <v>10784</v>
      </c>
      <c r="AA802">
        <v>0.45</v>
      </c>
      <c r="AB802">
        <v>19</v>
      </c>
      <c r="AC802">
        <v>13</v>
      </c>
      <c r="AD802">
        <v>6</v>
      </c>
      <c r="AE802">
        <v>68.42</v>
      </c>
      <c r="AF802">
        <v>12</v>
      </c>
      <c r="AG802">
        <v>7</v>
      </c>
      <c r="AH802">
        <v>3</v>
      </c>
      <c r="AI802">
        <v>9</v>
      </c>
    </row>
    <row r="803" spans="1:35" x14ac:dyDescent="0.2">
      <c r="A803" s="102">
        <v>1528</v>
      </c>
      <c r="B803">
        <v>5201</v>
      </c>
      <c r="C803" t="s">
        <v>1584</v>
      </c>
      <c r="D803" t="s">
        <v>1209</v>
      </c>
      <c r="E803">
        <v>3100</v>
      </c>
      <c r="F803">
        <v>3100</v>
      </c>
      <c r="G803">
        <v>300</v>
      </c>
      <c r="H803" t="s">
        <v>1213</v>
      </c>
      <c r="I803">
        <v>7259</v>
      </c>
      <c r="J803" t="s">
        <v>25</v>
      </c>
      <c r="K803" t="s">
        <v>1227</v>
      </c>
      <c r="L803">
        <v>3520</v>
      </c>
      <c r="M803">
        <v>3500</v>
      </c>
      <c r="N803">
        <v>300</v>
      </c>
      <c r="O803" t="s">
        <v>1210</v>
      </c>
      <c r="P803">
        <v>0.73502322723667701</v>
      </c>
      <c r="Q803">
        <v>0.85758019769439098</v>
      </c>
      <c r="R803" s="106">
        <v>3.9891570132878203E-2</v>
      </c>
      <c r="S803">
        <v>5.1207457139065597E-2</v>
      </c>
      <c r="T803">
        <v>-1.84820148617423</v>
      </c>
      <c r="U803">
        <v>1.84820148617423</v>
      </c>
      <c r="V803">
        <v>2.2708095726309301</v>
      </c>
      <c r="W803">
        <v>-8.6</v>
      </c>
      <c r="X803">
        <v>11.43</v>
      </c>
      <c r="Y803">
        <v>204642</v>
      </c>
      <c r="Z803">
        <v>22738</v>
      </c>
      <c r="AA803">
        <v>1.32</v>
      </c>
      <c r="AB803">
        <v>9</v>
      </c>
      <c r="AC803">
        <v>7</v>
      </c>
      <c r="AD803">
        <v>2</v>
      </c>
      <c r="AE803">
        <v>77.78</v>
      </c>
      <c r="AF803">
        <v>13</v>
      </c>
      <c r="AG803">
        <v>5</v>
      </c>
      <c r="AH803">
        <v>1</v>
      </c>
      <c r="AI803">
        <v>3</v>
      </c>
    </row>
    <row r="804" spans="1:35" x14ac:dyDescent="0.2">
      <c r="A804" s="102">
        <v>1270</v>
      </c>
      <c r="B804">
        <v>3048</v>
      </c>
      <c r="C804" t="s">
        <v>1516</v>
      </c>
      <c r="D804" t="s">
        <v>1235</v>
      </c>
      <c r="E804">
        <v>952</v>
      </c>
      <c r="F804">
        <v>953</v>
      </c>
      <c r="G804">
        <v>1100</v>
      </c>
      <c r="H804" t="s">
        <v>1213</v>
      </c>
      <c r="I804">
        <v>5802</v>
      </c>
      <c r="J804" t="s">
        <v>1428</v>
      </c>
      <c r="K804" t="s">
        <v>1225</v>
      </c>
      <c r="L804">
        <v>1310.5</v>
      </c>
      <c r="M804">
        <v>1290.5</v>
      </c>
      <c r="N804">
        <v>800</v>
      </c>
      <c r="O804" t="s">
        <v>1210</v>
      </c>
      <c r="P804">
        <v>0.86536694782694801</v>
      </c>
      <c r="Q804">
        <v>0.87192669430968694</v>
      </c>
      <c r="R804">
        <v>0.26971399113315098</v>
      </c>
      <c r="S804">
        <v>3.48060691243678E-3</v>
      </c>
      <c r="T804">
        <v>-1.3763021777645701</v>
      </c>
      <c r="U804">
        <v>1.3763021777645701</v>
      </c>
      <c r="V804">
        <v>1.5135959587671199</v>
      </c>
      <c r="W804">
        <v>-4.46</v>
      </c>
      <c r="X804">
        <v>1.54</v>
      </c>
      <c r="Y804">
        <v>204619</v>
      </c>
      <c r="Z804">
        <v>10769</v>
      </c>
      <c r="AA804">
        <v>0.57999999999999996</v>
      </c>
      <c r="AB804">
        <v>19</v>
      </c>
      <c r="AC804">
        <v>12</v>
      </c>
      <c r="AD804">
        <v>7</v>
      </c>
      <c r="AE804">
        <v>63.16</v>
      </c>
      <c r="AF804">
        <v>11</v>
      </c>
      <c r="AG804">
        <v>9</v>
      </c>
      <c r="AH804">
        <v>3</v>
      </c>
      <c r="AI804">
        <v>7</v>
      </c>
    </row>
    <row r="805" spans="1:35" x14ac:dyDescent="0.2">
      <c r="A805" s="102">
        <v>886</v>
      </c>
      <c r="B805">
        <v>1881</v>
      </c>
      <c r="C805" t="s">
        <v>568</v>
      </c>
      <c r="D805" t="s">
        <v>1220</v>
      </c>
      <c r="E805">
        <v>2494</v>
      </c>
      <c r="F805">
        <v>2447</v>
      </c>
      <c r="G805">
        <v>300</v>
      </c>
      <c r="H805" t="s">
        <v>1210</v>
      </c>
      <c r="I805">
        <v>8586</v>
      </c>
      <c r="J805" t="s">
        <v>1322</v>
      </c>
      <c r="K805" t="s">
        <v>1216</v>
      </c>
      <c r="L805">
        <v>2810</v>
      </c>
      <c r="M805">
        <v>2762</v>
      </c>
      <c r="N805">
        <v>300</v>
      </c>
      <c r="O805" t="s">
        <v>1213</v>
      </c>
      <c r="P805">
        <v>0.74602348395729801</v>
      </c>
      <c r="Q805">
        <v>0.89220098202351905</v>
      </c>
      <c r="R805">
        <v>0.38916702066817499</v>
      </c>
      <c r="S805">
        <v>8.9475885815635897E-2</v>
      </c>
      <c r="T805">
        <v>0.71730749048113995</v>
      </c>
      <c r="U805">
        <v>0.71730749048113995</v>
      </c>
      <c r="V805">
        <v>0.54037037369610197</v>
      </c>
      <c r="W805">
        <v>2.9</v>
      </c>
      <c r="X805">
        <v>11.4</v>
      </c>
      <c r="Y805">
        <v>204205</v>
      </c>
      <c r="Z805">
        <v>10210</v>
      </c>
      <c r="AA805">
        <v>0.5</v>
      </c>
      <c r="AB805">
        <v>20</v>
      </c>
      <c r="AC805">
        <v>11</v>
      </c>
      <c r="AD805">
        <v>9</v>
      </c>
      <c r="AE805">
        <v>55</v>
      </c>
      <c r="AF805">
        <v>12</v>
      </c>
      <c r="AG805">
        <v>8</v>
      </c>
      <c r="AH805">
        <v>5</v>
      </c>
      <c r="AI805">
        <v>7</v>
      </c>
    </row>
    <row r="806" spans="1:35" x14ac:dyDescent="0.2">
      <c r="A806" s="102">
        <v>675</v>
      </c>
      <c r="B806">
        <v>3880</v>
      </c>
      <c r="C806" t="s">
        <v>1155</v>
      </c>
      <c r="D806" t="s">
        <v>1421</v>
      </c>
      <c r="E806">
        <v>1426</v>
      </c>
      <c r="F806">
        <v>1433</v>
      </c>
      <c r="G806">
        <v>700</v>
      </c>
      <c r="H806" t="s">
        <v>1210</v>
      </c>
      <c r="I806">
        <v>6762</v>
      </c>
      <c r="J806" t="s">
        <v>2127</v>
      </c>
      <c r="K806" t="s">
        <v>1215</v>
      </c>
      <c r="L806">
        <v>10440</v>
      </c>
      <c r="M806">
        <v>10450</v>
      </c>
      <c r="N806">
        <v>100</v>
      </c>
      <c r="O806" t="s">
        <v>1213</v>
      </c>
      <c r="P806">
        <v>0.63712356432559503</v>
      </c>
      <c r="Q806">
        <v>0.90229143614079099</v>
      </c>
      <c r="R806">
        <v>0.21905581228578</v>
      </c>
      <c r="S806">
        <v>1.0609684928957801E-2</v>
      </c>
      <c r="T806">
        <v>2.1885773315094101</v>
      </c>
      <c r="U806">
        <v>2.1885773315094101</v>
      </c>
      <c r="V806">
        <v>1.37641215492962</v>
      </c>
      <c r="W806">
        <v>8.8800000000000008</v>
      </c>
      <c r="X806">
        <v>4.01</v>
      </c>
      <c r="Y806">
        <v>204196</v>
      </c>
      <c r="Z806">
        <v>12762</v>
      </c>
      <c r="AA806">
        <v>0.7</v>
      </c>
      <c r="AB806">
        <v>16</v>
      </c>
      <c r="AC806">
        <v>8</v>
      </c>
      <c r="AD806">
        <v>8</v>
      </c>
      <c r="AE806">
        <v>50</v>
      </c>
      <c r="AF806">
        <v>8</v>
      </c>
      <c r="AG806">
        <v>8</v>
      </c>
      <c r="AH806">
        <v>7</v>
      </c>
      <c r="AI806">
        <v>1</v>
      </c>
    </row>
    <row r="807" spans="1:35" x14ac:dyDescent="0.2">
      <c r="A807" s="102">
        <v>1573</v>
      </c>
      <c r="B807">
        <v>1941</v>
      </c>
      <c r="C807" t="s">
        <v>1579</v>
      </c>
      <c r="D807" t="s">
        <v>1220</v>
      </c>
      <c r="E807">
        <v>2286</v>
      </c>
      <c r="F807">
        <v>2249</v>
      </c>
      <c r="G807">
        <v>400</v>
      </c>
      <c r="H807" t="s">
        <v>1210</v>
      </c>
      <c r="I807">
        <v>8750</v>
      </c>
      <c r="J807" t="s">
        <v>28</v>
      </c>
      <c r="K807" t="s">
        <v>1386</v>
      </c>
      <c r="L807">
        <v>1478.5</v>
      </c>
      <c r="M807">
        <v>1478.5</v>
      </c>
      <c r="N807">
        <v>600</v>
      </c>
      <c r="O807" t="s">
        <v>1213</v>
      </c>
      <c r="P807">
        <v>0.82346701233330499</v>
      </c>
      <c r="Q807">
        <v>0.85488637896000896</v>
      </c>
      <c r="R807">
        <v>0.200786359317281</v>
      </c>
      <c r="S807">
        <v>9.4988570508556899E-2</v>
      </c>
      <c r="T807">
        <v>1.67888358214843</v>
      </c>
      <c r="U807">
        <v>1.67888358214843</v>
      </c>
      <c r="V807">
        <v>1.89852039379909</v>
      </c>
      <c r="W807">
        <v>5.0599999999999996</v>
      </c>
      <c r="X807">
        <v>1.39</v>
      </c>
      <c r="Y807">
        <v>204175</v>
      </c>
      <c r="Z807">
        <v>12761</v>
      </c>
      <c r="AA807">
        <v>0.66</v>
      </c>
      <c r="AB807">
        <v>16</v>
      </c>
      <c r="AC807">
        <v>10</v>
      </c>
      <c r="AD807">
        <v>6</v>
      </c>
      <c r="AE807">
        <v>62.5</v>
      </c>
      <c r="AF807">
        <v>14</v>
      </c>
      <c r="AG807">
        <v>9</v>
      </c>
      <c r="AH807">
        <v>3</v>
      </c>
      <c r="AI807">
        <v>4</v>
      </c>
    </row>
    <row r="808" spans="1:35" x14ac:dyDescent="0.2">
      <c r="A808" s="102">
        <v>2138</v>
      </c>
      <c r="B808">
        <v>4676</v>
      </c>
      <c r="C808" t="s">
        <v>1638</v>
      </c>
      <c r="D808" t="s">
        <v>1212</v>
      </c>
      <c r="E808">
        <v>1296</v>
      </c>
      <c r="F808">
        <v>1275</v>
      </c>
      <c r="G808">
        <v>800</v>
      </c>
      <c r="H808" t="s">
        <v>1210</v>
      </c>
      <c r="I808">
        <v>7846</v>
      </c>
      <c r="J808" t="s">
        <v>796</v>
      </c>
      <c r="K808" t="s">
        <v>1233</v>
      </c>
      <c r="L808">
        <v>3545</v>
      </c>
      <c r="M808">
        <v>3515</v>
      </c>
      <c r="N808">
        <v>300</v>
      </c>
      <c r="O808" t="s">
        <v>1213</v>
      </c>
      <c r="P808">
        <v>0.87145965092465205</v>
      </c>
      <c r="Q808">
        <v>0.82578039585052199</v>
      </c>
      <c r="R808" s="106">
        <v>0.26918326682078603</v>
      </c>
      <c r="S808">
        <v>2.22981369473198E-3</v>
      </c>
      <c r="T808">
        <v>1.7905449162221101</v>
      </c>
      <c r="U808">
        <v>1.7905449162221101</v>
      </c>
      <c r="V808">
        <v>1.63099951818212</v>
      </c>
      <c r="W808">
        <v>4.34</v>
      </c>
      <c r="X808">
        <v>3.27</v>
      </c>
      <c r="Y808">
        <v>204118</v>
      </c>
      <c r="Z808">
        <v>12757</v>
      </c>
      <c r="AA808">
        <v>0.78</v>
      </c>
      <c r="AB808">
        <v>16</v>
      </c>
      <c r="AC808">
        <v>9</v>
      </c>
      <c r="AD808">
        <v>7</v>
      </c>
      <c r="AE808">
        <v>56.25</v>
      </c>
      <c r="AF808">
        <v>12</v>
      </c>
      <c r="AG808">
        <v>5</v>
      </c>
      <c r="AH808">
        <v>2</v>
      </c>
      <c r="AI808">
        <v>9</v>
      </c>
    </row>
    <row r="809" spans="1:35" x14ac:dyDescent="0.2">
      <c r="A809" s="102">
        <v>1189</v>
      </c>
      <c r="B809">
        <v>4919</v>
      </c>
      <c r="C809" t="s">
        <v>679</v>
      </c>
      <c r="D809" t="s">
        <v>1234</v>
      </c>
      <c r="E809">
        <v>5440</v>
      </c>
      <c r="F809">
        <v>5210</v>
      </c>
      <c r="G809">
        <v>200</v>
      </c>
      <c r="H809" t="s">
        <v>1210</v>
      </c>
      <c r="I809">
        <v>7729</v>
      </c>
      <c r="J809" t="s">
        <v>542</v>
      </c>
      <c r="K809" t="s">
        <v>1219</v>
      </c>
      <c r="L809">
        <v>3420</v>
      </c>
      <c r="M809">
        <v>3380</v>
      </c>
      <c r="N809">
        <v>300</v>
      </c>
      <c r="O809" t="s">
        <v>1213</v>
      </c>
      <c r="P809">
        <v>0.73147299794474596</v>
      </c>
      <c r="Q809">
        <v>0.87597831303072804</v>
      </c>
      <c r="R809" s="15">
        <v>0.12897217858788201</v>
      </c>
      <c r="S809" s="15">
        <v>4.7730805940007602E-4</v>
      </c>
      <c r="T809">
        <v>0.38370633879695998</v>
      </c>
      <c r="U809">
        <v>0.38370633879695998</v>
      </c>
      <c r="V809">
        <v>0.52151437671045198</v>
      </c>
      <c r="W809">
        <v>1.63</v>
      </c>
      <c r="X809">
        <v>2.69</v>
      </c>
      <c r="Y809">
        <v>204091</v>
      </c>
      <c r="Z809">
        <v>18554</v>
      </c>
      <c r="AA809">
        <v>0.92</v>
      </c>
      <c r="AB809">
        <v>11</v>
      </c>
      <c r="AC809">
        <v>7</v>
      </c>
      <c r="AD809">
        <v>4</v>
      </c>
      <c r="AE809">
        <v>63.64</v>
      </c>
      <c r="AF809">
        <v>10</v>
      </c>
      <c r="AG809">
        <v>4</v>
      </c>
      <c r="AH809">
        <v>3</v>
      </c>
      <c r="AI809">
        <v>4</v>
      </c>
    </row>
    <row r="810" spans="1:35" x14ac:dyDescent="0.2">
      <c r="A810" s="102">
        <v>6</v>
      </c>
      <c r="B810">
        <v>5333</v>
      </c>
      <c r="C810" t="s">
        <v>234</v>
      </c>
      <c r="D810" t="s">
        <v>1209</v>
      </c>
      <c r="E810">
        <v>1712</v>
      </c>
      <c r="F810">
        <v>1697</v>
      </c>
      <c r="G810">
        <v>500</v>
      </c>
      <c r="H810" t="s">
        <v>1210</v>
      </c>
      <c r="I810">
        <v>5393</v>
      </c>
      <c r="J810" t="s">
        <v>233</v>
      </c>
      <c r="K810" t="s">
        <v>1209</v>
      </c>
      <c r="L810">
        <v>2228</v>
      </c>
      <c r="M810">
        <v>2233</v>
      </c>
      <c r="N810">
        <v>400</v>
      </c>
      <c r="O810" t="s">
        <v>1213</v>
      </c>
      <c r="P810">
        <v>0.81377296574348601</v>
      </c>
      <c r="Q810">
        <v>0.97463466528894505</v>
      </c>
      <c r="R810">
        <v>0.11573709148090899</v>
      </c>
      <c r="S810">
        <v>1.12242406675727E-4</v>
      </c>
      <c r="T810">
        <v>2.2696246134349201</v>
      </c>
      <c r="U810">
        <v>2.2696246134349201</v>
      </c>
      <c r="V810">
        <v>1.7711636553638901</v>
      </c>
      <c r="W810">
        <v>6.24</v>
      </c>
      <c r="X810">
        <v>5</v>
      </c>
      <c r="Y810">
        <v>204024</v>
      </c>
      <c r="Z810">
        <v>12001</v>
      </c>
      <c r="AA810">
        <v>0.61</v>
      </c>
      <c r="AB810">
        <v>17</v>
      </c>
      <c r="AC810">
        <v>12</v>
      </c>
      <c r="AD810">
        <v>5</v>
      </c>
      <c r="AE810">
        <v>70.59</v>
      </c>
      <c r="AF810">
        <v>11</v>
      </c>
      <c r="AG810">
        <v>7</v>
      </c>
      <c r="AH810">
        <v>5</v>
      </c>
      <c r="AI810">
        <v>5</v>
      </c>
    </row>
    <row r="811" spans="1:35" x14ac:dyDescent="0.2">
      <c r="A811" s="102">
        <v>2117</v>
      </c>
      <c r="B811">
        <v>4004</v>
      </c>
      <c r="C811" t="s">
        <v>1399</v>
      </c>
      <c r="D811" t="s">
        <v>1234</v>
      </c>
      <c r="E811">
        <v>2320</v>
      </c>
      <c r="F811">
        <v>2332</v>
      </c>
      <c r="G811">
        <v>400</v>
      </c>
      <c r="H811" t="s">
        <v>1210</v>
      </c>
      <c r="I811">
        <v>8273</v>
      </c>
      <c r="J811" t="s">
        <v>1330</v>
      </c>
      <c r="K811" t="s">
        <v>1235</v>
      </c>
      <c r="L811">
        <v>2908</v>
      </c>
      <c r="M811">
        <v>2963</v>
      </c>
      <c r="N811">
        <v>300</v>
      </c>
      <c r="O811" t="s">
        <v>1213</v>
      </c>
      <c r="P811">
        <v>0.90918120460176099</v>
      </c>
      <c r="Q811">
        <v>0.82672328034640297</v>
      </c>
      <c r="R811" s="15">
        <v>0.2714557785476</v>
      </c>
      <c r="S811" s="15">
        <v>3.4690089777192998E-2</v>
      </c>
      <c r="T811">
        <v>1.29680708166153</v>
      </c>
      <c r="U811">
        <v>1.29680708166153</v>
      </c>
      <c r="V811">
        <v>1.75871464748275</v>
      </c>
      <c r="W811">
        <v>5.55</v>
      </c>
      <c r="X811">
        <v>4.9400000000000004</v>
      </c>
      <c r="Y811">
        <v>203926</v>
      </c>
      <c r="Z811">
        <v>29132</v>
      </c>
      <c r="AA811">
        <v>1.91</v>
      </c>
      <c r="AB811">
        <v>7</v>
      </c>
      <c r="AC811">
        <v>5</v>
      </c>
      <c r="AD811">
        <v>2</v>
      </c>
      <c r="AE811">
        <v>71.430000000000007</v>
      </c>
      <c r="AF811">
        <v>9</v>
      </c>
      <c r="AG811">
        <v>5</v>
      </c>
      <c r="AH811">
        <v>2</v>
      </c>
      <c r="AI811">
        <v>0</v>
      </c>
    </row>
    <row r="812" spans="1:35" x14ac:dyDescent="0.2">
      <c r="A812" s="102">
        <v>1025</v>
      </c>
      <c r="B812">
        <v>3101</v>
      </c>
      <c r="C812" t="s">
        <v>1486</v>
      </c>
      <c r="D812" t="s">
        <v>1480</v>
      </c>
      <c r="E812">
        <v>1352</v>
      </c>
      <c r="F812">
        <v>1357</v>
      </c>
      <c r="G812">
        <v>800</v>
      </c>
      <c r="H812" t="s">
        <v>1213</v>
      </c>
      <c r="I812">
        <v>4188</v>
      </c>
      <c r="J812" t="s">
        <v>1420</v>
      </c>
      <c r="K812" t="s">
        <v>1234</v>
      </c>
      <c r="L812">
        <v>720</v>
      </c>
      <c r="M812">
        <v>726.3</v>
      </c>
      <c r="N812">
        <v>1500</v>
      </c>
      <c r="O812" t="s">
        <v>1210</v>
      </c>
      <c r="P812">
        <v>0.90197827667720198</v>
      </c>
      <c r="Q812">
        <v>0.88456553365209301</v>
      </c>
      <c r="R812" s="106">
        <v>0.15203300330567501</v>
      </c>
      <c r="S812">
        <v>6.8166200916230005E-2</v>
      </c>
      <c r="T812">
        <v>-1.5095019412017801</v>
      </c>
      <c r="U812">
        <v>1.5095019412017801</v>
      </c>
      <c r="V812">
        <v>1.02430481860213</v>
      </c>
      <c r="W812">
        <v>-3.72</v>
      </c>
      <c r="X812">
        <v>0.35</v>
      </c>
      <c r="Y812">
        <v>203787</v>
      </c>
      <c r="Z812">
        <v>11321</v>
      </c>
      <c r="AA812">
        <v>0.56000000000000005</v>
      </c>
      <c r="AB812">
        <v>18</v>
      </c>
      <c r="AC812">
        <v>11</v>
      </c>
      <c r="AD812">
        <v>7</v>
      </c>
      <c r="AE812">
        <v>61.11</v>
      </c>
      <c r="AF812">
        <v>14</v>
      </c>
      <c r="AG812">
        <v>5</v>
      </c>
      <c r="AH812">
        <v>1</v>
      </c>
      <c r="AI812">
        <v>12</v>
      </c>
    </row>
    <row r="813" spans="1:35" x14ac:dyDescent="0.2">
      <c r="A813" s="102">
        <v>2240</v>
      </c>
      <c r="B813">
        <v>6201</v>
      </c>
      <c r="C813" t="s">
        <v>1565</v>
      </c>
      <c r="D813" t="s">
        <v>1227</v>
      </c>
      <c r="E813">
        <v>5800</v>
      </c>
      <c r="F813">
        <v>5710</v>
      </c>
      <c r="G813">
        <v>100</v>
      </c>
      <c r="H813" t="s">
        <v>1210</v>
      </c>
      <c r="I813">
        <v>9303</v>
      </c>
      <c r="J813" t="s">
        <v>1591</v>
      </c>
      <c r="K813" t="s">
        <v>1610</v>
      </c>
      <c r="L813">
        <v>1288</v>
      </c>
      <c r="M813">
        <v>1263</v>
      </c>
      <c r="N813">
        <v>500</v>
      </c>
      <c r="O813" t="s">
        <v>1213</v>
      </c>
      <c r="P813">
        <v>0.722832459438703</v>
      </c>
      <c r="Q813">
        <v>0.82054445638447404</v>
      </c>
      <c r="R813">
        <v>0.27027498886079598</v>
      </c>
      <c r="S813">
        <v>8.9421970975692904E-4</v>
      </c>
      <c r="T813">
        <v>2.4819195734024002</v>
      </c>
      <c r="U813">
        <v>2.4819195734024002</v>
      </c>
      <c r="V813">
        <v>2.2848765767048098</v>
      </c>
      <c r="W813">
        <v>5.13</v>
      </c>
      <c r="X813">
        <v>10.6</v>
      </c>
      <c r="Y813">
        <v>203756</v>
      </c>
      <c r="Z813">
        <v>13584</v>
      </c>
      <c r="AA813">
        <v>1.03</v>
      </c>
      <c r="AB813">
        <v>15</v>
      </c>
      <c r="AC813">
        <v>10</v>
      </c>
      <c r="AD813">
        <v>5</v>
      </c>
      <c r="AE813">
        <v>66.67</v>
      </c>
      <c r="AF813">
        <v>15</v>
      </c>
      <c r="AG813">
        <v>5</v>
      </c>
      <c r="AH813">
        <v>0</v>
      </c>
      <c r="AI813">
        <v>10</v>
      </c>
    </row>
    <row r="814" spans="1:35" x14ac:dyDescent="0.2">
      <c r="A814" s="102">
        <v>2384</v>
      </c>
      <c r="B814">
        <v>1605</v>
      </c>
      <c r="C814" t="s">
        <v>1434</v>
      </c>
      <c r="D814" t="s">
        <v>1417</v>
      </c>
      <c r="E814">
        <v>915</v>
      </c>
      <c r="F814">
        <v>932.9</v>
      </c>
      <c r="G814">
        <v>800</v>
      </c>
      <c r="H814" t="s">
        <v>1213</v>
      </c>
      <c r="I814">
        <v>4967</v>
      </c>
      <c r="J814" t="s">
        <v>683</v>
      </c>
      <c r="K814" t="s">
        <v>1234</v>
      </c>
      <c r="L814">
        <v>7940</v>
      </c>
      <c r="M814">
        <v>7850</v>
      </c>
      <c r="N814">
        <v>100</v>
      </c>
      <c r="O814" t="s">
        <v>1210</v>
      </c>
      <c r="P814">
        <v>0.85388993520183198</v>
      </c>
      <c r="Q814">
        <v>0.81351071151957899</v>
      </c>
      <c r="R814">
        <v>0.29318799537265</v>
      </c>
      <c r="S814">
        <v>7.96077653380554E-2</v>
      </c>
      <c r="T814">
        <v>-0.494352023735947</v>
      </c>
      <c r="U814">
        <v>0.494352023735947</v>
      </c>
      <c r="V814">
        <v>0.620250508125468</v>
      </c>
      <c r="W814">
        <v>-1.35</v>
      </c>
      <c r="X814">
        <v>4.93</v>
      </c>
      <c r="Y814">
        <v>203370</v>
      </c>
      <c r="Z814">
        <v>11963</v>
      </c>
      <c r="AA814">
        <v>0.73</v>
      </c>
      <c r="AB814">
        <v>17</v>
      </c>
      <c r="AC814">
        <v>10</v>
      </c>
      <c r="AD814">
        <v>7</v>
      </c>
      <c r="AE814">
        <v>58.82</v>
      </c>
      <c r="AF814">
        <v>10</v>
      </c>
      <c r="AG814">
        <v>10</v>
      </c>
      <c r="AH814">
        <v>5</v>
      </c>
      <c r="AI814">
        <v>2</v>
      </c>
    </row>
    <row r="815" spans="1:35" x14ac:dyDescent="0.2">
      <c r="A815" s="102">
        <v>1229</v>
      </c>
      <c r="B815">
        <v>5802</v>
      </c>
      <c r="C815" t="s">
        <v>1428</v>
      </c>
      <c r="D815" t="s">
        <v>1225</v>
      </c>
      <c r="E815">
        <v>1310.5</v>
      </c>
      <c r="F815">
        <v>1290.5</v>
      </c>
      <c r="G815">
        <v>800</v>
      </c>
      <c r="H815" t="s">
        <v>1210</v>
      </c>
      <c r="I815">
        <v>7180</v>
      </c>
      <c r="J815" t="s">
        <v>1043</v>
      </c>
      <c r="K815" t="s">
        <v>1265</v>
      </c>
      <c r="L815">
        <v>373</v>
      </c>
      <c r="M815">
        <v>368</v>
      </c>
      <c r="N815">
        <v>2800</v>
      </c>
      <c r="O815" t="s">
        <v>1213</v>
      </c>
      <c r="P815">
        <v>0.89671195085141797</v>
      </c>
      <c r="Q815">
        <v>0.873516518012461</v>
      </c>
      <c r="R815">
        <v>0.40337778765668802</v>
      </c>
      <c r="S815">
        <v>1.41601049497713E-2</v>
      </c>
      <c r="T815">
        <v>0.98684385719488299</v>
      </c>
      <c r="U815">
        <v>0.98684385719488299</v>
      </c>
      <c r="V815">
        <v>1.16156313411764</v>
      </c>
      <c r="W815">
        <v>3.46</v>
      </c>
      <c r="X815">
        <v>0.19</v>
      </c>
      <c r="Y815">
        <v>203358</v>
      </c>
      <c r="Z815">
        <v>13557</v>
      </c>
      <c r="AA815">
        <v>0.64</v>
      </c>
      <c r="AB815">
        <v>15</v>
      </c>
      <c r="AC815">
        <v>9</v>
      </c>
      <c r="AD815">
        <v>6</v>
      </c>
      <c r="AE815">
        <v>60</v>
      </c>
      <c r="AF815">
        <v>14</v>
      </c>
      <c r="AG815">
        <v>5</v>
      </c>
      <c r="AH815">
        <v>2</v>
      </c>
      <c r="AI815">
        <v>8</v>
      </c>
    </row>
    <row r="816" spans="1:35" x14ac:dyDescent="0.2">
      <c r="A816" s="102">
        <v>73</v>
      </c>
      <c r="B816">
        <v>1332</v>
      </c>
      <c r="C816" t="s">
        <v>1600</v>
      </c>
      <c r="D816" t="s">
        <v>1326</v>
      </c>
      <c r="E816">
        <v>514</v>
      </c>
      <c r="F816">
        <v>511</v>
      </c>
      <c r="G816">
        <v>1900</v>
      </c>
      <c r="H816" t="s">
        <v>1213</v>
      </c>
      <c r="I816">
        <v>9956</v>
      </c>
      <c r="J816" t="s">
        <v>1165</v>
      </c>
      <c r="K816" t="s">
        <v>1235</v>
      </c>
      <c r="L816">
        <v>1605</v>
      </c>
      <c r="M816">
        <v>1635</v>
      </c>
      <c r="N816">
        <v>600</v>
      </c>
      <c r="O816" t="s">
        <v>1210</v>
      </c>
      <c r="P816">
        <v>0.839667669213224</v>
      </c>
      <c r="Q816">
        <v>0.95311878034942499</v>
      </c>
      <c r="R816" s="15">
        <v>5.1671337766627197E-2</v>
      </c>
      <c r="S816">
        <v>1.10291728712386E-4</v>
      </c>
      <c r="T816">
        <v>-0.101689369954351</v>
      </c>
      <c r="U816">
        <v>0.101689369954351</v>
      </c>
      <c r="V816">
        <v>1.0222256125090601</v>
      </c>
      <c r="W816">
        <v>-0.36</v>
      </c>
      <c r="X816">
        <v>1.03</v>
      </c>
      <c r="Y816">
        <v>203075</v>
      </c>
      <c r="Z816">
        <v>8461</v>
      </c>
      <c r="AA816">
        <v>0.44</v>
      </c>
      <c r="AB816">
        <v>24</v>
      </c>
      <c r="AC816">
        <v>16</v>
      </c>
      <c r="AD816">
        <v>8</v>
      </c>
      <c r="AE816">
        <v>66.67</v>
      </c>
      <c r="AF816">
        <v>11</v>
      </c>
      <c r="AG816">
        <v>10</v>
      </c>
      <c r="AH816">
        <v>5</v>
      </c>
      <c r="AI816">
        <v>9</v>
      </c>
    </row>
    <row r="817" spans="1:35" x14ac:dyDescent="0.2">
      <c r="A817" s="102">
        <v>2321</v>
      </c>
      <c r="B817">
        <v>1605</v>
      </c>
      <c r="C817" t="s">
        <v>1434</v>
      </c>
      <c r="D817" t="s">
        <v>1417</v>
      </c>
      <c r="E817">
        <v>915</v>
      </c>
      <c r="F817">
        <v>932.9</v>
      </c>
      <c r="G817">
        <v>1200</v>
      </c>
      <c r="H817" t="s">
        <v>1210</v>
      </c>
      <c r="I817">
        <v>8253</v>
      </c>
      <c r="J817" t="s">
        <v>525</v>
      </c>
      <c r="K817" t="s">
        <v>1216</v>
      </c>
      <c r="L817">
        <v>1573</v>
      </c>
      <c r="M817">
        <v>1568</v>
      </c>
      <c r="N817">
        <v>700</v>
      </c>
      <c r="O817" t="s">
        <v>1213</v>
      </c>
      <c r="P817">
        <v>0.82550778494061305</v>
      </c>
      <c r="Q817">
        <v>0.81699381744715704</v>
      </c>
      <c r="R817">
        <v>0.495085187480299</v>
      </c>
      <c r="S817" s="15">
        <v>4.2650885516512103E-2</v>
      </c>
      <c r="T817">
        <v>0.22162488813362599</v>
      </c>
      <c r="U817">
        <v>0.22162488813362599</v>
      </c>
      <c r="V817">
        <v>0.19176666389965899</v>
      </c>
      <c r="W817">
        <v>0.74</v>
      </c>
      <c r="X817">
        <v>1.99</v>
      </c>
      <c r="Y817">
        <v>203040</v>
      </c>
      <c r="Z817">
        <v>10152</v>
      </c>
      <c r="AA817">
        <v>0.45</v>
      </c>
      <c r="AB817">
        <v>20</v>
      </c>
      <c r="AC817">
        <v>11</v>
      </c>
      <c r="AD817">
        <v>9</v>
      </c>
      <c r="AE817">
        <v>55</v>
      </c>
      <c r="AF817">
        <v>12</v>
      </c>
      <c r="AG817">
        <v>8</v>
      </c>
      <c r="AH817">
        <v>5</v>
      </c>
      <c r="AI817">
        <v>7</v>
      </c>
    </row>
    <row r="818" spans="1:35" x14ac:dyDescent="0.2">
      <c r="A818" s="102">
        <v>1664</v>
      </c>
      <c r="B818">
        <v>3076</v>
      </c>
      <c r="C818" t="s">
        <v>1517</v>
      </c>
      <c r="D818" t="s">
        <v>1217</v>
      </c>
      <c r="E818">
        <v>1532</v>
      </c>
      <c r="F818">
        <v>1525</v>
      </c>
      <c r="G818">
        <v>700</v>
      </c>
      <c r="H818" t="s">
        <v>1213</v>
      </c>
      <c r="I818">
        <v>7186</v>
      </c>
      <c r="J818" t="s">
        <v>541</v>
      </c>
      <c r="K818" t="s">
        <v>1265</v>
      </c>
      <c r="L818">
        <v>370</v>
      </c>
      <c r="M818">
        <v>372</v>
      </c>
      <c r="N818">
        <v>2900</v>
      </c>
      <c r="O818" t="s">
        <v>1210</v>
      </c>
      <c r="P818">
        <v>0.84463664201383704</v>
      </c>
      <c r="Q818">
        <v>0.85067752044307898</v>
      </c>
      <c r="R818" s="15">
        <v>6.7498771057633106E-2</v>
      </c>
      <c r="S818" s="106">
        <v>1.6360131310517199E-2</v>
      </c>
      <c r="T818">
        <v>-1.9657925958251801</v>
      </c>
      <c r="U818">
        <v>1.9657925958251801</v>
      </c>
      <c r="V818">
        <v>1.8693322190694901</v>
      </c>
      <c r="W818">
        <v>-7.27</v>
      </c>
      <c r="X818">
        <v>1.06</v>
      </c>
      <c r="Y818">
        <v>202973</v>
      </c>
      <c r="Z818">
        <v>13532</v>
      </c>
      <c r="AA818">
        <v>0.61</v>
      </c>
      <c r="AB818">
        <v>15</v>
      </c>
      <c r="AC818">
        <v>9</v>
      </c>
      <c r="AD818">
        <v>6</v>
      </c>
      <c r="AE818">
        <v>60</v>
      </c>
      <c r="AF818">
        <v>13</v>
      </c>
      <c r="AG818">
        <v>4</v>
      </c>
      <c r="AH818">
        <v>4</v>
      </c>
      <c r="AI818">
        <v>7</v>
      </c>
    </row>
    <row r="819" spans="1:35" x14ac:dyDescent="0.2">
      <c r="A819" s="102">
        <v>961</v>
      </c>
      <c r="B819">
        <v>8020</v>
      </c>
      <c r="C819" t="s">
        <v>1324</v>
      </c>
      <c r="D819" t="s">
        <v>1217</v>
      </c>
      <c r="E819">
        <v>1186</v>
      </c>
      <c r="F819">
        <v>1172</v>
      </c>
      <c r="G819">
        <v>900</v>
      </c>
      <c r="H819" t="s">
        <v>1213</v>
      </c>
      <c r="I819">
        <v>8253</v>
      </c>
      <c r="J819" t="s">
        <v>525</v>
      </c>
      <c r="K819" t="s">
        <v>1216</v>
      </c>
      <c r="L819">
        <v>1573</v>
      </c>
      <c r="M819">
        <v>1568</v>
      </c>
      <c r="N819">
        <v>700</v>
      </c>
      <c r="O819" t="s">
        <v>1210</v>
      </c>
      <c r="P819">
        <v>0.73700535669715606</v>
      </c>
      <c r="Q819">
        <v>0.88758968873825805</v>
      </c>
      <c r="R819" s="106">
        <v>0.23130270523634699</v>
      </c>
      <c r="S819">
        <v>1.1808992844115501E-2</v>
      </c>
      <c r="T819">
        <v>-0.94619376501473196</v>
      </c>
      <c r="U819">
        <v>0.94619376501473196</v>
      </c>
      <c r="V819">
        <v>1.0374235645780301</v>
      </c>
      <c r="W819">
        <v>-3.78</v>
      </c>
      <c r="X819">
        <v>3.9</v>
      </c>
      <c r="Y819">
        <v>202923</v>
      </c>
      <c r="Z819">
        <v>9224</v>
      </c>
      <c r="AA819">
        <v>0.48</v>
      </c>
      <c r="AB819">
        <v>22</v>
      </c>
      <c r="AC819">
        <v>13</v>
      </c>
      <c r="AD819">
        <v>9</v>
      </c>
      <c r="AE819">
        <v>59.09</v>
      </c>
      <c r="AF819">
        <v>9</v>
      </c>
      <c r="AG819">
        <v>10</v>
      </c>
      <c r="AH819">
        <v>7</v>
      </c>
      <c r="AI819">
        <v>5</v>
      </c>
    </row>
    <row r="820" spans="1:35" x14ac:dyDescent="0.2">
      <c r="A820" s="102">
        <v>828</v>
      </c>
      <c r="B820">
        <v>2427</v>
      </c>
      <c r="C820" t="s">
        <v>1467</v>
      </c>
      <c r="D820" t="s">
        <v>1224</v>
      </c>
      <c r="E820">
        <v>800</v>
      </c>
      <c r="F820">
        <v>787</v>
      </c>
      <c r="G820">
        <v>1100</v>
      </c>
      <c r="H820" t="s">
        <v>1213</v>
      </c>
      <c r="I820">
        <v>7276</v>
      </c>
      <c r="J820" t="s">
        <v>1261</v>
      </c>
      <c r="K820" t="s">
        <v>1215</v>
      </c>
      <c r="L820">
        <v>4300</v>
      </c>
      <c r="M820">
        <v>4260</v>
      </c>
      <c r="N820">
        <v>200</v>
      </c>
      <c r="O820" t="s">
        <v>1210</v>
      </c>
      <c r="P820">
        <v>0.93216542326992102</v>
      </c>
      <c r="Q820">
        <v>0.89486596284729802</v>
      </c>
      <c r="R820" s="15">
        <v>7.0551812495439098E-2</v>
      </c>
      <c r="S820">
        <v>4.1230199213607502E-2</v>
      </c>
      <c r="T820">
        <v>-3.02751067994584</v>
      </c>
      <c r="U820">
        <v>3.02751067994584</v>
      </c>
      <c r="V820">
        <v>2.5422064583300301</v>
      </c>
      <c r="W820">
        <v>-15.29</v>
      </c>
      <c r="X820">
        <v>1.61</v>
      </c>
      <c r="Y820">
        <v>202657</v>
      </c>
      <c r="Z820">
        <v>9650</v>
      </c>
      <c r="AA820">
        <v>0.45</v>
      </c>
      <c r="AB820">
        <v>21</v>
      </c>
      <c r="AC820">
        <v>12</v>
      </c>
      <c r="AD820">
        <v>9</v>
      </c>
      <c r="AE820">
        <v>57.14</v>
      </c>
      <c r="AF820">
        <v>9</v>
      </c>
      <c r="AG820">
        <v>11</v>
      </c>
      <c r="AH820">
        <v>6</v>
      </c>
      <c r="AI820">
        <v>4</v>
      </c>
    </row>
    <row r="821" spans="1:35" x14ac:dyDescent="0.2">
      <c r="A821" s="102">
        <v>783</v>
      </c>
      <c r="B821">
        <v>4739</v>
      </c>
      <c r="C821" t="s">
        <v>1262</v>
      </c>
      <c r="D821" t="s">
        <v>1212</v>
      </c>
      <c r="E821">
        <v>3050</v>
      </c>
      <c r="F821">
        <v>2994</v>
      </c>
      <c r="G821">
        <v>300</v>
      </c>
      <c r="H821" t="s">
        <v>1213</v>
      </c>
      <c r="I821">
        <v>6920</v>
      </c>
      <c r="J821" t="s">
        <v>1214</v>
      </c>
      <c r="K821" t="s">
        <v>1215</v>
      </c>
      <c r="L821">
        <v>4910</v>
      </c>
      <c r="M821">
        <v>4925</v>
      </c>
      <c r="N821">
        <v>200</v>
      </c>
      <c r="O821" t="s">
        <v>1210</v>
      </c>
      <c r="P821">
        <v>0.82944281807481102</v>
      </c>
      <c r="Q821">
        <v>0.89709258439538397</v>
      </c>
      <c r="R821" s="15">
        <v>0.33463290763210402</v>
      </c>
      <c r="S821" s="15">
        <v>3.7614456417195997E-2</v>
      </c>
      <c r="T821">
        <v>-5.0058988202309404E-3</v>
      </c>
      <c r="U821">
        <v>5.0058988202309404E-3</v>
      </c>
      <c r="V821">
        <v>3.1859189282423601E-2</v>
      </c>
      <c r="W821">
        <v>-0.04</v>
      </c>
      <c r="X821">
        <v>8.81</v>
      </c>
      <c r="Y821">
        <v>202543</v>
      </c>
      <c r="Z821">
        <v>9645</v>
      </c>
      <c r="AA821">
        <v>0.52</v>
      </c>
      <c r="AB821">
        <v>21</v>
      </c>
      <c r="AC821">
        <v>12</v>
      </c>
      <c r="AD821">
        <v>9</v>
      </c>
      <c r="AE821">
        <v>57.14</v>
      </c>
      <c r="AF821">
        <v>6</v>
      </c>
      <c r="AG821">
        <v>12</v>
      </c>
      <c r="AH821">
        <v>9</v>
      </c>
      <c r="AI821">
        <v>0</v>
      </c>
    </row>
    <row r="822" spans="1:35" x14ac:dyDescent="0.2">
      <c r="A822" s="102">
        <v>1706</v>
      </c>
      <c r="B822">
        <v>1941</v>
      </c>
      <c r="C822" t="s">
        <v>1579</v>
      </c>
      <c r="D822" t="s">
        <v>1220</v>
      </c>
      <c r="E822">
        <v>2286</v>
      </c>
      <c r="F822">
        <v>2249</v>
      </c>
      <c r="G822">
        <v>300</v>
      </c>
      <c r="H822" t="s">
        <v>1210</v>
      </c>
      <c r="I822">
        <v>5947</v>
      </c>
      <c r="J822" t="s">
        <v>228</v>
      </c>
      <c r="K822" t="s">
        <v>1404</v>
      </c>
      <c r="L822">
        <v>7470</v>
      </c>
      <c r="M822">
        <v>7370</v>
      </c>
      <c r="N822">
        <v>100</v>
      </c>
      <c r="O822" t="s">
        <v>1213</v>
      </c>
      <c r="P822">
        <v>0.62188402843581403</v>
      </c>
      <c r="Q822">
        <v>0.84864710826929002</v>
      </c>
      <c r="R822" s="15">
        <v>0.43496366065113101</v>
      </c>
      <c r="S822" s="15">
        <v>3.5728677473827401E-2</v>
      </c>
      <c r="T822">
        <v>2.1747802091324601E-2</v>
      </c>
      <c r="U822">
        <v>2.1747802091324601E-2</v>
      </c>
      <c r="V822">
        <v>0.15740628931630901</v>
      </c>
      <c r="W822">
        <v>7.0000000000000007E-2</v>
      </c>
      <c r="X822">
        <v>8.4499999999999993</v>
      </c>
      <c r="Y822">
        <v>202322</v>
      </c>
      <c r="Z822">
        <v>13488</v>
      </c>
      <c r="AA822">
        <v>0.87</v>
      </c>
      <c r="AB822">
        <v>15</v>
      </c>
      <c r="AC822">
        <v>9</v>
      </c>
      <c r="AD822">
        <v>6</v>
      </c>
      <c r="AE822">
        <v>60</v>
      </c>
      <c r="AF822">
        <v>16</v>
      </c>
      <c r="AG822">
        <v>5</v>
      </c>
      <c r="AH822">
        <v>0</v>
      </c>
      <c r="AI822">
        <v>10</v>
      </c>
    </row>
    <row r="823" spans="1:35" x14ac:dyDescent="0.2">
      <c r="A823" s="102">
        <v>666</v>
      </c>
      <c r="B823">
        <v>1803</v>
      </c>
      <c r="C823" t="s">
        <v>1221</v>
      </c>
      <c r="D823" t="s">
        <v>1220</v>
      </c>
      <c r="E823">
        <v>990</v>
      </c>
      <c r="F823">
        <v>982</v>
      </c>
      <c r="G823">
        <v>1000</v>
      </c>
      <c r="H823" t="s">
        <v>1213</v>
      </c>
      <c r="I823">
        <v>5333</v>
      </c>
      <c r="J823" t="s">
        <v>234</v>
      </c>
      <c r="K823" t="s">
        <v>1209</v>
      </c>
      <c r="L823">
        <v>1712</v>
      </c>
      <c r="M823">
        <v>1697</v>
      </c>
      <c r="N823">
        <v>600</v>
      </c>
      <c r="O823" t="s">
        <v>1210</v>
      </c>
      <c r="P823">
        <v>0.77014378995611399</v>
      </c>
      <c r="Q823">
        <v>0.90269768029323905</v>
      </c>
      <c r="R823" s="15">
        <v>0.35587935337844101</v>
      </c>
      <c r="S823">
        <v>4.1368287211744299E-2</v>
      </c>
      <c r="T823">
        <v>-0.55284278365925699</v>
      </c>
      <c r="U823">
        <v>0.55284278365925699</v>
      </c>
      <c r="V823">
        <v>1.09266603068701</v>
      </c>
      <c r="W823">
        <v>-1.31</v>
      </c>
      <c r="X823">
        <v>3.56</v>
      </c>
      <c r="Y823">
        <v>202276</v>
      </c>
      <c r="Z823">
        <v>13485</v>
      </c>
      <c r="AA823">
        <v>0.67</v>
      </c>
      <c r="AB823">
        <v>15</v>
      </c>
      <c r="AC823">
        <v>11</v>
      </c>
      <c r="AD823">
        <v>4</v>
      </c>
      <c r="AE823">
        <v>73.33</v>
      </c>
      <c r="AF823">
        <v>15</v>
      </c>
      <c r="AG823">
        <v>4</v>
      </c>
      <c r="AH823">
        <v>1</v>
      </c>
      <c r="AI823">
        <v>10</v>
      </c>
    </row>
    <row r="824" spans="1:35" x14ac:dyDescent="0.2">
      <c r="A824" s="102">
        <v>2325</v>
      </c>
      <c r="B824">
        <v>6592</v>
      </c>
      <c r="C824" t="s">
        <v>1431</v>
      </c>
      <c r="D824" t="s">
        <v>1215</v>
      </c>
      <c r="E824">
        <v>3790</v>
      </c>
      <c r="F824">
        <v>3745</v>
      </c>
      <c r="G824">
        <v>200</v>
      </c>
      <c r="H824" t="s">
        <v>1210</v>
      </c>
      <c r="I824">
        <v>9101</v>
      </c>
      <c r="J824" t="s">
        <v>896</v>
      </c>
      <c r="K824" t="s">
        <v>1444</v>
      </c>
      <c r="L824">
        <v>1553</v>
      </c>
      <c r="M824">
        <v>1544</v>
      </c>
      <c r="N824">
        <v>500</v>
      </c>
      <c r="O824" t="s">
        <v>1213</v>
      </c>
      <c r="P824">
        <v>0.84382526556957604</v>
      </c>
      <c r="Q824">
        <v>0.81675876395135505</v>
      </c>
      <c r="R824" s="15">
        <v>4.6305714186716397E-2</v>
      </c>
      <c r="S824" s="106">
        <v>7.2260613598729803E-2</v>
      </c>
      <c r="T824">
        <v>2.11061000243199</v>
      </c>
      <c r="U824">
        <v>2.11061000243199</v>
      </c>
      <c r="V824">
        <v>2.5388926450793599</v>
      </c>
      <c r="W824">
        <v>7.43</v>
      </c>
      <c r="X824">
        <v>3.07</v>
      </c>
      <c r="Y824">
        <v>202273</v>
      </c>
      <c r="Z824">
        <v>15559</v>
      </c>
      <c r="AA824">
        <v>0.83</v>
      </c>
      <c r="AB824">
        <v>13</v>
      </c>
      <c r="AC824">
        <v>8</v>
      </c>
      <c r="AD824">
        <v>5</v>
      </c>
      <c r="AE824">
        <v>61.54</v>
      </c>
      <c r="AF824">
        <v>13</v>
      </c>
      <c r="AG824">
        <v>5</v>
      </c>
      <c r="AH824">
        <v>1</v>
      </c>
      <c r="AI824">
        <v>7</v>
      </c>
    </row>
    <row r="825" spans="1:35" x14ac:dyDescent="0.2">
      <c r="A825" s="102">
        <v>1152</v>
      </c>
      <c r="B825">
        <v>6371</v>
      </c>
      <c r="C825" t="s">
        <v>1368</v>
      </c>
      <c r="D825" t="s">
        <v>1222</v>
      </c>
      <c r="E825">
        <v>2995</v>
      </c>
      <c r="F825">
        <v>2943</v>
      </c>
      <c r="G825">
        <v>300</v>
      </c>
      <c r="H825" t="s">
        <v>1210</v>
      </c>
      <c r="I825">
        <v>9072</v>
      </c>
      <c r="J825" t="s">
        <v>1327</v>
      </c>
      <c r="K825" t="s">
        <v>1328</v>
      </c>
      <c r="L825">
        <v>2105</v>
      </c>
      <c r="M825">
        <v>2087</v>
      </c>
      <c r="N825">
        <v>400</v>
      </c>
      <c r="O825" t="s">
        <v>1213</v>
      </c>
      <c r="P825">
        <v>0.94054182514613904</v>
      </c>
      <c r="Q825">
        <v>0.87749111836654703</v>
      </c>
      <c r="R825" s="15">
        <v>0.33030575981903398</v>
      </c>
      <c r="S825" s="15">
        <v>9.9367347037122595E-4</v>
      </c>
      <c r="T825">
        <v>0.346197145668798</v>
      </c>
      <c r="U825">
        <v>0.346197145668798</v>
      </c>
      <c r="V825">
        <v>0.14594791336690399</v>
      </c>
      <c r="W825">
        <v>0.98</v>
      </c>
      <c r="X825">
        <v>5.45</v>
      </c>
      <c r="Y825">
        <v>202188</v>
      </c>
      <c r="Z825">
        <v>13479</v>
      </c>
      <c r="AA825">
        <v>0.74</v>
      </c>
      <c r="AB825">
        <v>15</v>
      </c>
      <c r="AC825">
        <v>10</v>
      </c>
      <c r="AD825">
        <v>5</v>
      </c>
      <c r="AE825">
        <v>66.67</v>
      </c>
      <c r="AF825">
        <v>15</v>
      </c>
      <c r="AG825">
        <v>5</v>
      </c>
      <c r="AH825">
        <v>1</v>
      </c>
      <c r="AI825">
        <v>9</v>
      </c>
    </row>
    <row r="826" spans="1:35" x14ac:dyDescent="0.2">
      <c r="A826" s="102">
        <v>1651</v>
      </c>
      <c r="B826">
        <v>4205</v>
      </c>
      <c r="C826" t="s">
        <v>1361</v>
      </c>
      <c r="D826" t="s">
        <v>1234</v>
      </c>
      <c r="E826">
        <v>1049</v>
      </c>
      <c r="F826">
        <v>1033</v>
      </c>
      <c r="G826">
        <v>1000</v>
      </c>
      <c r="H826" t="s">
        <v>1213</v>
      </c>
      <c r="I826">
        <v>6703</v>
      </c>
      <c r="J826" t="s">
        <v>1454</v>
      </c>
      <c r="K826" t="s">
        <v>1215</v>
      </c>
      <c r="L826">
        <v>1190</v>
      </c>
      <c r="M826">
        <v>1190</v>
      </c>
      <c r="N826">
        <v>900</v>
      </c>
      <c r="O826" t="s">
        <v>1210</v>
      </c>
      <c r="P826">
        <v>0.972609713732834</v>
      </c>
      <c r="Q826">
        <v>0.85121180789658302</v>
      </c>
      <c r="R826">
        <v>9.9344225923676394E-2</v>
      </c>
      <c r="S826">
        <v>2.9794061584627701E-2</v>
      </c>
      <c r="T826">
        <v>-1.72015257446236</v>
      </c>
      <c r="U826">
        <v>1.72015257446236</v>
      </c>
      <c r="V826">
        <v>0.55951433411102203</v>
      </c>
      <c r="W826">
        <v>-3.72</v>
      </c>
      <c r="X826">
        <v>3.55</v>
      </c>
      <c r="Y826">
        <v>201825</v>
      </c>
      <c r="Z826">
        <v>15525</v>
      </c>
      <c r="AA826">
        <v>0.81</v>
      </c>
      <c r="AB826">
        <v>13</v>
      </c>
      <c r="AC826">
        <v>8</v>
      </c>
      <c r="AD826">
        <v>5</v>
      </c>
      <c r="AE826">
        <v>61.54</v>
      </c>
      <c r="AF826">
        <v>12</v>
      </c>
      <c r="AG826">
        <v>6</v>
      </c>
      <c r="AH826">
        <v>2</v>
      </c>
      <c r="AI826">
        <v>5</v>
      </c>
    </row>
    <row r="827" spans="1:35" x14ac:dyDescent="0.2">
      <c r="A827" s="102">
        <v>1170</v>
      </c>
      <c r="B827">
        <v>3222</v>
      </c>
      <c r="C827" t="s">
        <v>623</v>
      </c>
      <c r="D827" t="s">
        <v>1235</v>
      </c>
      <c r="E827">
        <v>845</v>
      </c>
      <c r="F827">
        <v>855</v>
      </c>
      <c r="G827">
        <v>1100</v>
      </c>
      <c r="H827" t="s">
        <v>1210</v>
      </c>
      <c r="I827">
        <v>8218</v>
      </c>
      <c r="J827" t="s">
        <v>1374</v>
      </c>
      <c r="K827" t="s">
        <v>1235</v>
      </c>
      <c r="L827">
        <v>1991</v>
      </c>
      <c r="M827">
        <v>1950</v>
      </c>
      <c r="N827">
        <v>500</v>
      </c>
      <c r="O827" t="s">
        <v>1213</v>
      </c>
      <c r="P827">
        <v>0.64233216920569802</v>
      </c>
      <c r="Q827">
        <v>0.876828991385319</v>
      </c>
      <c r="R827">
        <v>1.60476787296879E-4</v>
      </c>
      <c r="S827">
        <v>4.6799502318623197E-2</v>
      </c>
      <c r="T827">
        <v>1.26185489813018</v>
      </c>
      <c r="U827">
        <v>1.26185489813018</v>
      </c>
      <c r="V827">
        <v>1.1986614740492501</v>
      </c>
      <c r="W827">
        <v>3.92</v>
      </c>
      <c r="X827">
        <v>3.54</v>
      </c>
      <c r="Y827">
        <v>201076</v>
      </c>
      <c r="Z827">
        <v>15467</v>
      </c>
      <c r="AA827">
        <v>0.63</v>
      </c>
      <c r="AB827">
        <v>13</v>
      </c>
      <c r="AC827">
        <v>8</v>
      </c>
      <c r="AD827">
        <v>5</v>
      </c>
      <c r="AE827">
        <v>61.54</v>
      </c>
      <c r="AF827">
        <v>12</v>
      </c>
      <c r="AG827">
        <v>6</v>
      </c>
      <c r="AH827">
        <v>2</v>
      </c>
      <c r="AI827">
        <v>5</v>
      </c>
    </row>
    <row r="828" spans="1:35" x14ac:dyDescent="0.2">
      <c r="A828" s="102">
        <v>1407</v>
      </c>
      <c r="B828">
        <v>6134</v>
      </c>
      <c r="C828" t="s">
        <v>1429</v>
      </c>
      <c r="D828" t="s">
        <v>1222</v>
      </c>
      <c r="E828">
        <v>1756</v>
      </c>
      <c r="F828">
        <v>1735</v>
      </c>
      <c r="G828">
        <v>400</v>
      </c>
      <c r="H828" t="s">
        <v>1210</v>
      </c>
      <c r="I828">
        <v>6592</v>
      </c>
      <c r="J828" t="s">
        <v>1431</v>
      </c>
      <c r="K828" t="s">
        <v>1215</v>
      </c>
      <c r="L828">
        <v>3790</v>
      </c>
      <c r="M828">
        <v>3745</v>
      </c>
      <c r="N828">
        <v>200</v>
      </c>
      <c r="O828" t="s">
        <v>1213</v>
      </c>
      <c r="P828">
        <v>0.81154649155662695</v>
      </c>
      <c r="Q828">
        <v>0.86494033836959505</v>
      </c>
      <c r="R828">
        <v>0.192590713071354</v>
      </c>
      <c r="S828">
        <v>2.3974096584211801E-2</v>
      </c>
      <c r="T828">
        <v>0.31055778958590402</v>
      </c>
      <c r="U828">
        <v>0.31055778958590402</v>
      </c>
      <c r="V828">
        <v>0.40076895191123602</v>
      </c>
      <c r="W828">
        <v>1.29</v>
      </c>
      <c r="X828">
        <v>7.34</v>
      </c>
      <c r="Y828">
        <v>200913</v>
      </c>
      <c r="Z828">
        <v>11162</v>
      </c>
      <c r="AA828">
        <v>0.51</v>
      </c>
      <c r="AB828">
        <v>18</v>
      </c>
      <c r="AC828">
        <v>9</v>
      </c>
      <c r="AD828">
        <v>9</v>
      </c>
      <c r="AE828">
        <v>50</v>
      </c>
      <c r="AF828">
        <v>12</v>
      </c>
      <c r="AG828">
        <v>6</v>
      </c>
      <c r="AH828">
        <v>4</v>
      </c>
      <c r="AI828">
        <v>8</v>
      </c>
    </row>
    <row r="829" spans="1:35" x14ac:dyDescent="0.2">
      <c r="A829" s="102">
        <v>1596</v>
      </c>
      <c r="B829">
        <v>4204</v>
      </c>
      <c r="C829" t="s">
        <v>227</v>
      </c>
      <c r="D829" t="s">
        <v>1234</v>
      </c>
      <c r="E829">
        <v>1638</v>
      </c>
      <c r="F829">
        <v>1609</v>
      </c>
      <c r="G829">
        <v>600</v>
      </c>
      <c r="H829" t="s">
        <v>1213</v>
      </c>
      <c r="I829">
        <v>6762</v>
      </c>
      <c r="J829" t="s">
        <v>2127</v>
      </c>
      <c r="K829" t="s">
        <v>1215</v>
      </c>
      <c r="L829">
        <v>10440</v>
      </c>
      <c r="M829">
        <v>10450</v>
      </c>
      <c r="N829">
        <v>100</v>
      </c>
      <c r="O829" t="s">
        <v>1210</v>
      </c>
      <c r="P829">
        <v>0.80330980541433905</v>
      </c>
      <c r="Q829">
        <v>0.85347856854064097</v>
      </c>
      <c r="R829">
        <v>1.0542002394402099E-2</v>
      </c>
      <c r="S829" s="15">
        <v>5.8524247316418997E-2</v>
      </c>
      <c r="T829" s="15">
        <v>-0.72967361597950797</v>
      </c>
      <c r="U829" s="15">
        <v>0.72967361597950797</v>
      </c>
      <c r="V829">
        <v>0.89598763280708005</v>
      </c>
      <c r="W829">
        <v>-2.89</v>
      </c>
      <c r="X829">
        <v>7.62</v>
      </c>
      <c r="Y829">
        <v>199899</v>
      </c>
      <c r="Z829">
        <v>11759</v>
      </c>
      <c r="AA829">
        <v>0.74</v>
      </c>
      <c r="AB829">
        <v>17</v>
      </c>
      <c r="AC829">
        <v>11</v>
      </c>
      <c r="AD829">
        <v>6</v>
      </c>
      <c r="AE829">
        <v>64.709999999999994</v>
      </c>
      <c r="AF829">
        <v>13</v>
      </c>
      <c r="AG829">
        <v>8</v>
      </c>
      <c r="AH829">
        <v>4</v>
      </c>
      <c r="AI829">
        <v>5</v>
      </c>
    </row>
    <row r="830" spans="1:35" x14ac:dyDescent="0.2">
      <c r="A830" s="102">
        <v>730</v>
      </c>
      <c r="B830">
        <v>7202</v>
      </c>
      <c r="C830" t="s">
        <v>764</v>
      </c>
      <c r="D830" t="s">
        <v>1227</v>
      </c>
      <c r="E830">
        <v>1021</v>
      </c>
      <c r="F830">
        <v>1016</v>
      </c>
      <c r="G830">
        <v>800</v>
      </c>
      <c r="H830" t="s">
        <v>1210</v>
      </c>
      <c r="I830">
        <v>7276</v>
      </c>
      <c r="J830" t="s">
        <v>1261</v>
      </c>
      <c r="K830" t="s">
        <v>1215</v>
      </c>
      <c r="L830">
        <v>4300</v>
      </c>
      <c r="M830">
        <v>4260</v>
      </c>
      <c r="N830">
        <v>200</v>
      </c>
      <c r="O830" t="s">
        <v>1213</v>
      </c>
      <c r="P830">
        <v>0.880127886573287</v>
      </c>
      <c r="Q830">
        <v>0.89965131099350604</v>
      </c>
      <c r="R830">
        <v>0.41948629326789499</v>
      </c>
      <c r="S830" s="106">
        <v>3.5924630977343303E-2</v>
      </c>
      <c r="T830">
        <v>0.19026176423360999</v>
      </c>
      <c r="U830">
        <v>0.19026176423360999</v>
      </c>
      <c r="V830">
        <v>0.13595980202470501</v>
      </c>
      <c r="W830">
        <v>0.83</v>
      </c>
      <c r="X830">
        <v>4.5999999999999996</v>
      </c>
      <c r="Y830">
        <v>199751</v>
      </c>
      <c r="Z830">
        <v>9512</v>
      </c>
      <c r="AA830">
        <v>0.45</v>
      </c>
      <c r="AB830">
        <v>21</v>
      </c>
      <c r="AC830">
        <v>12</v>
      </c>
      <c r="AD830">
        <v>9</v>
      </c>
      <c r="AE830">
        <v>57.14</v>
      </c>
      <c r="AF830">
        <v>11</v>
      </c>
      <c r="AG830">
        <v>9</v>
      </c>
      <c r="AH830">
        <v>5</v>
      </c>
      <c r="AI830">
        <v>7</v>
      </c>
    </row>
    <row r="831" spans="1:35" x14ac:dyDescent="0.2">
      <c r="A831" s="102">
        <v>90</v>
      </c>
      <c r="B831">
        <v>1893</v>
      </c>
      <c r="C831" t="s">
        <v>1599</v>
      </c>
      <c r="D831" t="s">
        <v>1220</v>
      </c>
      <c r="E831">
        <v>580</v>
      </c>
      <c r="F831">
        <v>575</v>
      </c>
      <c r="G831">
        <v>1900</v>
      </c>
      <c r="H831" t="s">
        <v>1210</v>
      </c>
      <c r="I831">
        <v>8585</v>
      </c>
      <c r="J831" t="s">
        <v>1630</v>
      </c>
      <c r="K831" t="s">
        <v>1216</v>
      </c>
      <c r="L831">
        <v>134</v>
      </c>
      <c r="M831">
        <v>133</v>
      </c>
      <c r="N831">
        <v>8200</v>
      </c>
      <c r="O831" t="s">
        <v>1213</v>
      </c>
      <c r="P831">
        <v>0.55144965834584803</v>
      </c>
      <c r="Q831">
        <v>0.94962357358523397</v>
      </c>
      <c r="R831" s="15">
        <v>0.21622146704365799</v>
      </c>
      <c r="S831" s="15">
        <v>1.05734953710686E-2</v>
      </c>
      <c r="T831">
        <v>1.3625925946545101</v>
      </c>
      <c r="U831">
        <v>1.3625925946545101</v>
      </c>
      <c r="V831">
        <v>0.83409698569788104</v>
      </c>
      <c r="W831">
        <v>5.81</v>
      </c>
      <c r="X831">
        <v>0.17</v>
      </c>
      <c r="Y831">
        <v>199582</v>
      </c>
      <c r="Z831">
        <v>9979</v>
      </c>
      <c r="AA831">
        <v>0.47</v>
      </c>
      <c r="AB831">
        <v>20</v>
      </c>
      <c r="AC831">
        <v>10</v>
      </c>
      <c r="AD831">
        <v>10</v>
      </c>
      <c r="AE831">
        <v>50</v>
      </c>
      <c r="AF831">
        <v>13</v>
      </c>
      <c r="AG831">
        <v>9</v>
      </c>
      <c r="AH831">
        <v>4</v>
      </c>
      <c r="AI831">
        <v>7</v>
      </c>
    </row>
    <row r="832" spans="1:35" x14ac:dyDescent="0.2">
      <c r="A832" s="102">
        <v>984</v>
      </c>
      <c r="B832">
        <v>2001</v>
      </c>
      <c r="C832" t="s">
        <v>1132</v>
      </c>
      <c r="D832" t="s">
        <v>1237</v>
      </c>
      <c r="E832">
        <v>1586</v>
      </c>
      <c r="F832">
        <v>1604</v>
      </c>
      <c r="G832">
        <v>600</v>
      </c>
      <c r="H832" t="s">
        <v>1210</v>
      </c>
      <c r="I832">
        <v>4095</v>
      </c>
      <c r="J832" t="s">
        <v>1863</v>
      </c>
      <c r="K832" t="s">
        <v>1234</v>
      </c>
      <c r="L832">
        <v>980</v>
      </c>
      <c r="M832">
        <v>994</v>
      </c>
      <c r="N832">
        <v>1000</v>
      </c>
      <c r="O832" t="s">
        <v>1213</v>
      </c>
      <c r="P832">
        <v>0.77928542181008498</v>
      </c>
      <c r="Q832">
        <v>0.88628775650387204</v>
      </c>
      <c r="R832" s="15">
        <v>0.36909318715126399</v>
      </c>
      <c r="S832">
        <v>6.1451005749439E-2</v>
      </c>
      <c r="T832">
        <v>3.5302353107884299</v>
      </c>
      <c r="U832">
        <v>3.5302353107884299</v>
      </c>
      <c r="V832">
        <v>3.33404531546506</v>
      </c>
      <c r="W832">
        <v>9.67</v>
      </c>
      <c r="X832">
        <v>3.28</v>
      </c>
      <c r="Y832">
        <v>199419</v>
      </c>
      <c r="Z832">
        <v>11079</v>
      </c>
      <c r="AA832">
        <v>0.56999999999999995</v>
      </c>
      <c r="AB832">
        <v>18</v>
      </c>
      <c r="AC832">
        <v>12</v>
      </c>
      <c r="AD832">
        <v>6</v>
      </c>
      <c r="AE832">
        <v>66.67</v>
      </c>
      <c r="AF832">
        <v>15</v>
      </c>
      <c r="AG832">
        <v>5</v>
      </c>
      <c r="AH832">
        <v>1</v>
      </c>
      <c r="AI832">
        <v>12</v>
      </c>
    </row>
    <row r="833" spans="1:35" x14ac:dyDescent="0.2">
      <c r="A833" s="102">
        <v>1698</v>
      </c>
      <c r="B833">
        <v>3405</v>
      </c>
      <c r="C833" t="s">
        <v>1851</v>
      </c>
      <c r="D833" t="s">
        <v>1234</v>
      </c>
      <c r="E833">
        <v>1121</v>
      </c>
      <c r="F833">
        <v>1124</v>
      </c>
      <c r="G833">
        <v>900</v>
      </c>
      <c r="H833" t="s">
        <v>1213</v>
      </c>
      <c r="I833">
        <v>8411</v>
      </c>
      <c r="J833" t="s">
        <v>1331</v>
      </c>
      <c r="K833" t="s">
        <v>1265</v>
      </c>
      <c r="L833">
        <v>147.6</v>
      </c>
      <c r="M833">
        <v>147.6</v>
      </c>
      <c r="N833">
        <v>6900</v>
      </c>
      <c r="O833" t="s">
        <v>1210</v>
      </c>
      <c r="P833">
        <v>0.82678075138255702</v>
      </c>
      <c r="Q833">
        <v>0.84913968704099296</v>
      </c>
      <c r="R833">
        <v>0.39050215902567598</v>
      </c>
      <c r="S833">
        <v>1.8781118184441802E-2</v>
      </c>
      <c r="T833">
        <v>-2.0086106393416698</v>
      </c>
      <c r="U833">
        <v>2.0086106393416698</v>
      </c>
      <c r="V833">
        <v>1.76034597229936</v>
      </c>
      <c r="W833">
        <v>-5.0199999999999996</v>
      </c>
      <c r="X833">
        <v>0.68</v>
      </c>
      <c r="Y833">
        <v>199415</v>
      </c>
      <c r="Z833">
        <v>12463</v>
      </c>
      <c r="AA833">
        <v>0.61</v>
      </c>
      <c r="AB833">
        <v>16</v>
      </c>
      <c r="AC833">
        <v>9</v>
      </c>
      <c r="AD833">
        <v>7</v>
      </c>
      <c r="AE833">
        <v>56.25</v>
      </c>
      <c r="AF833">
        <v>13</v>
      </c>
      <c r="AG833">
        <v>6</v>
      </c>
      <c r="AH833">
        <v>2</v>
      </c>
      <c r="AI833">
        <v>8</v>
      </c>
    </row>
    <row r="834" spans="1:35" x14ac:dyDescent="0.2">
      <c r="A834" s="102">
        <v>934</v>
      </c>
      <c r="B834">
        <v>2229</v>
      </c>
      <c r="C834" t="s">
        <v>1795</v>
      </c>
      <c r="D834" t="s">
        <v>1237</v>
      </c>
      <c r="E834">
        <v>2780</v>
      </c>
      <c r="F834">
        <v>2763</v>
      </c>
      <c r="G834">
        <v>300</v>
      </c>
      <c r="H834" t="s">
        <v>1213</v>
      </c>
      <c r="I834">
        <v>6925</v>
      </c>
      <c r="J834" t="s">
        <v>1603</v>
      </c>
      <c r="K834" t="s">
        <v>1215</v>
      </c>
      <c r="L834">
        <v>1345</v>
      </c>
      <c r="M834">
        <v>1350</v>
      </c>
      <c r="N834">
        <v>600</v>
      </c>
      <c r="O834" t="s">
        <v>1210</v>
      </c>
      <c r="P834">
        <v>0.86752330294493296</v>
      </c>
      <c r="Q834">
        <v>0.88962994610545099</v>
      </c>
      <c r="R834">
        <v>5.6484546999289002E-3</v>
      </c>
      <c r="S834" s="15">
        <v>6.53094636827595E-4</v>
      </c>
      <c r="T834">
        <v>-1.5890871004629199</v>
      </c>
      <c r="U834">
        <v>1.5890871004629199</v>
      </c>
      <c r="V834">
        <v>1.2122785926266799</v>
      </c>
      <c r="W834">
        <v>-5.54</v>
      </c>
      <c r="X834">
        <v>2.2799999999999998</v>
      </c>
      <c r="Y834">
        <v>199326</v>
      </c>
      <c r="Z834">
        <v>11074</v>
      </c>
      <c r="AA834">
        <v>0.56999999999999995</v>
      </c>
      <c r="AB834">
        <v>18</v>
      </c>
      <c r="AC834">
        <v>11</v>
      </c>
      <c r="AD834">
        <v>7</v>
      </c>
      <c r="AE834">
        <v>61.11</v>
      </c>
      <c r="AF834">
        <v>14</v>
      </c>
      <c r="AG834">
        <v>5</v>
      </c>
      <c r="AH834">
        <v>3</v>
      </c>
      <c r="AI834">
        <v>10</v>
      </c>
    </row>
    <row r="835" spans="1:35" x14ac:dyDescent="0.2">
      <c r="A835" s="102">
        <v>721</v>
      </c>
      <c r="B835">
        <v>2001</v>
      </c>
      <c r="C835" t="s">
        <v>1132</v>
      </c>
      <c r="D835" t="s">
        <v>1237</v>
      </c>
      <c r="E835">
        <v>1586</v>
      </c>
      <c r="F835">
        <v>1604</v>
      </c>
      <c r="G835">
        <v>700</v>
      </c>
      <c r="H835" t="s">
        <v>1210</v>
      </c>
      <c r="I835">
        <v>2914</v>
      </c>
      <c r="J835" t="s">
        <v>1357</v>
      </c>
      <c r="K835" t="s">
        <v>1237</v>
      </c>
      <c r="L835">
        <v>2160</v>
      </c>
      <c r="M835">
        <v>2144</v>
      </c>
      <c r="N835">
        <v>500</v>
      </c>
      <c r="O835" t="s">
        <v>1213</v>
      </c>
      <c r="P835">
        <v>0.89068950016746296</v>
      </c>
      <c r="Q835">
        <v>0.89999215871425098</v>
      </c>
      <c r="R835" s="106">
        <v>8.9372202204116603E-3</v>
      </c>
      <c r="S835" s="15">
        <v>8.7759268682730304E-2</v>
      </c>
      <c r="T835">
        <v>2.31858799662955</v>
      </c>
      <c r="U835">
        <v>2.31858799662955</v>
      </c>
      <c r="V835">
        <v>1.5828142118212001</v>
      </c>
      <c r="W835">
        <v>5.82</v>
      </c>
      <c r="X835">
        <v>4.74</v>
      </c>
      <c r="Y835">
        <v>199237</v>
      </c>
      <c r="Z835">
        <v>11720</v>
      </c>
      <c r="AA835">
        <v>0.74</v>
      </c>
      <c r="AB835">
        <v>17</v>
      </c>
      <c r="AC835">
        <v>12</v>
      </c>
      <c r="AD835">
        <v>5</v>
      </c>
      <c r="AE835">
        <v>70.59</v>
      </c>
      <c r="AF835">
        <v>15</v>
      </c>
      <c r="AG835">
        <v>6</v>
      </c>
      <c r="AH835">
        <v>2</v>
      </c>
      <c r="AI835">
        <v>9</v>
      </c>
    </row>
    <row r="836" spans="1:35" x14ac:dyDescent="0.2">
      <c r="A836" s="102">
        <v>130</v>
      </c>
      <c r="B836">
        <v>6370</v>
      </c>
      <c r="C836" t="s">
        <v>1446</v>
      </c>
      <c r="D836" t="s">
        <v>1222</v>
      </c>
      <c r="E836">
        <v>2840</v>
      </c>
      <c r="F836">
        <v>2795</v>
      </c>
      <c r="G836">
        <v>400</v>
      </c>
      <c r="H836" t="s">
        <v>1213</v>
      </c>
      <c r="I836">
        <v>6762</v>
      </c>
      <c r="J836" t="s">
        <v>2127</v>
      </c>
      <c r="K836" t="s">
        <v>1215</v>
      </c>
      <c r="L836">
        <v>10440</v>
      </c>
      <c r="M836">
        <v>10450</v>
      </c>
      <c r="N836">
        <v>100</v>
      </c>
      <c r="O836" t="s">
        <v>1210</v>
      </c>
      <c r="P836">
        <v>0.60149012593512097</v>
      </c>
      <c r="Q836">
        <v>0.94239618464920405</v>
      </c>
      <c r="R836" s="15">
        <v>8.7921426566832994E-2</v>
      </c>
      <c r="S836">
        <v>2.0989379238872799E-4</v>
      </c>
      <c r="T836">
        <v>-0.162327700279328</v>
      </c>
      <c r="U836">
        <v>0.162327700279328</v>
      </c>
      <c r="V836">
        <v>8.0656770178578197E-2</v>
      </c>
      <c r="W836">
        <v>-0.56999999999999995</v>
      </c>
      <c r="X836">
        <v>6.99</v>
      </c>
      <c r="Y836">
        <v>199025</v>
      </c>
      <c r="Z836">
        <v>18093</v>
      </c>
      <c r="AA836">
        <v>1.1499999999999999</v>
      </c>
      <c r="AB836">
        <v>11</v>
      </c>
      <c r="AC836">
        <v>7</v>
      </c>
      <c r="AD836">
        <v>4</v>
      </c>
      <c r="AE836">
        <v>63.64</v>
      </c>
      <c r="AF836">
        <v>13</v>
      </c>
      <c r="AG836">
        <v>4</v>
      </c>
      <c r="AH836">
        <v>2</v>
      </c>
      <c r="AI836">
        <v>5</v>
      </c>
    </row>
    <row r="837" spans="1:35" x14ac:dyDescent="0.2">
      <c r="A837" s="102">
        <v>140</v>
      </c>
      <c r="B837">
        <v>9503</v>
      </c>
      <c r="C837" t="s">
        <v>1984</v>
      </c>
      <c r="D837" t="s">
        <v>1267</v>
      </c>
      <c r="E837">
        <v>1197</v>
      </c>
      <c r="F837">
        <v>1164.5</v>
      </c>
      <c r="G837">
        <v>900</v>
      </c>
      <c r="H837" t="s">
        <v>1210</v>
      </c>
      <c r="I837">
        <v>9506</v>
      </c>
      <c r="J837" t="s">
        <v>1266</v>
      </c>
      <c r="K837" t="s">
        <v>1267</v>
      </c>
      <c r="L837">
        <v>965</v>
      </c>
      <c r="M837">
        <v>948</v>
      </c>
      <c r="N837">
        <v>1100</v>
      </c>
      <c r="O837" t="s">
        <v>1213</v>
      </c>
      <c r="P837">
        <v>0.63672559695492004</v>
      </c>
      <c r="Q837">
        <v>0.94161860719430901</v>
      </c>
      <c r="R837" s="15">
        <v>0.13769084691207401</v>
      </c>
      <c r="S837">
        <v>4.4455749239559701E-2</v>
      </c>
      <c r="T837">
        <v>1.1803662642371699</v>
      </c>
      <c r="U837">
        <v>1.1803662642371699</v>
      </c>
      <c r="V837">
        <v>1.50359065497839</v>
      </c>
      <c r="W837">
        <v>3.99</v>
      </c>
      <c r="X837">
        <v>0.5</v>
      </c>
      <c r="Y837">
        <v>198884</v>
      </c>
      <c r="Z837">
        <v>11699</v>
      </c>
      <c r="AA837">
        <v>0.56000000000000005</v>
      </c>
      <c r="AB837">
        <v>17</v>
      </c>
      <c r="AC837">
        <v>11</v>
      </c>
      <c r="AD837">
        <v>6</v>
      </c>
      <c r="AE837">
        <v>64.709999999999994</v>
      </c>
      <c r="AF837">
        <v>15</v>
      </c>
      <c r="AG837">
        <v>5</v>
      </c>
      <c r="AH837">
        <v>0</v>
      </c>
      <c r="AI837">
        <v>12</v>
      </c>
    </row>
    <row r="838" spans="1:35" x14ac:dyDescent="0.2">
      <c r="A838" s="102">
        <v>2627</v>
      </c>
      <c r="B838">
        <v>8919</v>
      </c>
      <c r="C838" t="s">
        <v>1605</v>
      </c>
      <c r="D838" t="s">
        <v>1231</v>
      </c>
      <c r="E838">
        <v>3505</v>
      </c>
      <c r="F838">
        <v>3620</v>
      </c>
      <c r="G838">
        <v>200</v>
      </c>
      <c r="H838" t="s">
        <v>1213</v>
      </c>
      <c r="I838">
        <v>9684</v>
      </c>
      <c r="J838" t="s">
        <v>1389</v>
      </c>
      <c r="K838" t="s">
        <v>1212</v>
      </c>
      <c r="L838">
        <v>4300</v>
      </c>
      <c r="M838">
        <v>4350</v>
      </c>
      <c r="N838">
        <v>200</v>
      </c>
      <c r="O838" t="s">
        <v>1210</v>
      </c>
      <c r="P838">
        <v>0.86538558057854698</v>
      </c>
      <c r="Q838">
        <v>0.80112816374065998</v>
      </c>
      <c r="R838" s="15">
        <v>0.160163118514598</v>
      </c>
      <c r="S838">
        <v>5.5151143755192297E-2</v>
      </c>
      <c r="T838">
        <v>-0.75941010146003896</v>
      </c>
      <c r="U838">
        <v>0.75941010146003896</v>
      </c>
      <c r="V838">
        <v>1.02934411974128</v>
      </c>
      <c r="W838">
        <v>-5.38</v>
      </c>
      <c r="X838">
        <v>16.78</v>
      </c>
      <c r="Y838">
        <v>198714</v>
      </c>
      <c r="Z838">
        <v>24839</v>
      </c>
      <c r="AA838">
        <v>1.42</v>
      </c>
      <c r="AB838">
        <v>8</v>
      </c>
      <c r="AC838">
        <v>4</v>
      </c>
      <c r="AD838">
        <v>4</v>
      </c>
      <c r="AE838">
        <v>50</v>
      </c>
      <c r="AF838">
        <v>8</v>
      </c>
      <c r="AG838">
        <v>4</v>
      </c>
      <c r="AH838">
        <v>2</v>
      </c>
      <c r="AI838">
        <v>2</v>
      </c>
    </row>
    <row r="839" spans="1:35" x14ac:dyDescent="0.2">
      <c r="A839" s="102">
        <v>418</v>
      </c>
      <c r="B839">
        <v>5631</v>
      </c>
      <c r="C839" t="s">
        <v>1425</v>
      </c>
      <c r="D839" t="s">
        <v>1222</v>
      </c>
      <c r="E839">
        <v>1578</v>
      </c>
      <c r="F839">
        <v>1575</v>
      </c>
      <c r="G839">
        <v>600</v>
      </c>
      <c r="H839" t="s">
        <v>1213</v>
      </c>
      <c r="I839">
        <v>6481</v>
      </c>
      <c r="J839" t="s">
        <v>1601</v>
      </c>
      <c r="K839" t="s">
        <v>1222</v>
      </c>
      <c r="L839">
        <v>2470</v>
      </c>
      <c r="M839">
        <v>2473</v>
      </c>
      <c r="N839">
        <v>400</v>
      </c>
      <c r="O839" t="s">
        <v>1210</v>
      </c>
      <c r="P839">
        <v>0.89027423221466695</v>
      </c>
      <c r="Q839">
        <v>0.91655990198681003</v>
      </c>
      <c r="R839" s="15">
        <v>9.5574431817497196E-2</v>
      </c>
      <c r="S839" s="15">
        <v>1.2246656810641399E-2</v>
      </c>
      <c r="T839">
        <v>-2.3200303273776499</v>
      </c>
      <c r="U839">
        <v>2.3200303273776499</v>
      </c>
      <c r="V839">
        <v>2.3313879898151999</v>
      </c>
      <c r="W839">
        <v>-12.32</v>
      </c>
      <c r="X839">
        <v>4.47</v>
      </c>
      <c r="Y839">
        <v>198590</v>
      </c>
      <c r="Z839">
        <v>16549</v>
      </c>
      <c r="AA839">
        <v>0.97</v>
      </c>
      <c r="AB839">
        <v>12</v>
      </c>
      <c r="AC839">
        <v>9</v>
      </c>
      <c r="AD839">
        <v>3</v>
      </c>
      <c r="AE839">
        <v>75</v>
      </c>
      <c r="AF839">
        <v>11</v>
      </c>
      <c r="AG839">
        <v>5</v>
      </c>
      <c r="AH839">
        <v>3</v>
      </c>
      <c r="AI839">
        <v>4</v>
      </c>
    </row>
    <row r="840" spans="1:35" x14ac:dyDescent="0.2">
      <c r="A840" s="102">
        <v>2285</v>
      </c>
      <c r="B840">
        <v>2593</v>
      </c>
      <c r="C840" t="s">
        <v>591</v>
      </c>
      <c r="D840" t="s">
        <v>1237</v>
      </c>
      <c r="E840">
        <v>4800</v>
      </c>
      <c r="F840">
        <v>4760</v>
      </c>
      <c r="G840">
        <v>200</v>
      </c>
      <c r="H840" t="s">
        <v>1210</v>
      </c>
      <c r="I840">
        <v>7186</v>
      </c>
      <c r="J840" t="s">
        <v>541</v>
      </c>
      <c r="K840" t="s">
        <v>1265</v>
      </c>
      <c r="L840">
        <v>370</v>
      </c>
      <c r="M840">
        <v>372</v>
      </c>
      <c r="N840">
        <v>2600</v>
      </c>
      <c r="O840" t="s">
        <v>1213</v>
      </c>
      <c r="P840">
        <v>0.86423837064143205</v>
      </c>
      <c r="Q840">
        <v>0.81821142903177901</v>
      </c>
      <c r="R840">
        <v>6.0574064172384196E-3</v>
      </c>
      <c r="S840">
        <v>9.7502359955992796E-2</v>
      </c>
      <c r="T840">
        <v>1.1136675803215501</v>
      </c>
      <c r="U840">
        <v>1.1136675803215501</v>
      </c>
      <c r="V840">
        <v>1.3511896370671199</v>
      </c>
      <c r="W840">
        <v>3.11</v>
      </c>
      <c r="X840">
        <v>1.6</v>
      </c>
      <c r="Y840">
        <v>198513</v>
      </c>
      <c r="Z840">
        <v>9926</v>
      </c>
      <c r="AA840">
        <v>0.6</v>
      </c>
      <c r="AB840">
        <v>20</v>
      </c>
      <c r="AC840">
        <v>13</v>
      </c>
      <c r="AD840">
        <v>7</v>
      </c>
      <c r="AE840">
        <v>65</v>
      </c>
      <c r="AF840">
        <v>12</v>
      </c>
      <c r="AG840">
        <v>11</v>
      </c>
      <c r="AH840">
        <v>5</v>
      </c>
      <c r="AI840">
        <v>4</v>
      </c>
    </row>
    <row r="841" spans="1:35" x14ac:dyDescent="0.2">
      <c r="A841" s="102">
        <v>698</v>
      </c>
      <c r="B841">
        <v>5991</v>
      </c>
      <c r="C841" t="s">
        <v>1046</v>
      </c>
      <c r="D841" t="s">
        <v>1404</v>
      </c>
      <c r="E841">
        <v>828</v>
      </c>
      <c r="F841">
        <v>824</v>
      </c>
      <c r="G841">
        <v>1100</v>
      </c>
      <c r="H841" t="s">
        <v>1210</v>
      </c>
      <c r="I841">
        <v>6371</v>
      </c>
      <c r="J841" t="s">
        <v>1368</v>
      </c>
      <c r="K841" t="s">
        <v>1222</v>
      </c>
      <c r="L841">
        <v>2995</v>
      </c>
      <c r="M841">
        <v>2943</v>
      </c>
      <c r="N841">
        <v>300</v>
      </c>
      <c r="O841" t="s">
        <v>1213</v>
      </c>
      <c r="P841">
        <v>0.95655374919717995</v>
      </c>
      <c r="Q841">
        <v>0.90114939351439904</v>
      </c>
      <c r="R841" s="15">
        <v>0.221945611136044</v>
      </c>
      <c r="S841" s="106">
        <v>3.0945069231456401E-2</v>
      </c>
      <c r="T841">
        <v>2.1028422194092902</v>
      </c>
      <c r="U841">
        <v>2.1028422194092902</v>
      </c>
      <c r="V841">
        <v>2.0218614780973798</v>
      </c>
      <c r="W841">
        <v>6.96</v>
      </c>
      <c r="X841">
        <v>2.66</v>
      </c>
      <c r="Y841">
        <v>198433</v>
      </c>
      <c r="Z841">
        <v>10444</v>
      </c>
      <c r="AA841">
        <v>0.49</v>
      </c>
      <c r="AB841">
        <v>19</v>
      </c>
      <c r="AC841">
        <v>10</v>
      </c>
      <c r="AD841">
        <v>9</v>
      </c>
      <c r="AE841">
        <v>52.63</v>
      </c>
      <c r="AF841">
        <v>13</v>
      </c>
      <c r="AG841">
        <v>7</v>
      </c>
      <c r="AH841">
        <v>2</v>
      </c>
      <c r="AI841">
        <v>10</v>
      </c>
    </row>
    <row r="842" spans="1:35" x14ac:dyDescent="0.2">
      <c r="A842" s="102">
        <v>806</v>
      </c>
      <c r="B842">
        <v>4183</v>
      </c>
      <c r="C842" t="s">
        <v>1400</v>
      </c>
      <c r="D842" t="s">
        <v>1234</v>
      </c>
      <c r="E842">
        <v>2350</v>
      </c>
      <c r="F842">
        <v>2339</v>
      </c>
      <c r="G842">
        <v>400</v>
      </c>
      <c r="H842" t="s">
        <v>1210</v>
      </c>
      <c r="I842">
        <v>7278</v>
      </c>
      <c r="J842" t="s">
        <v>43</v>
      </c>
      <c r="K842" t="s">
        <v>1227</v>
      </c>
      <c r="L842">
        <v>2008</v>
      </c>
      <c r="M842">
        <v>2017</v>
      </c>
      <c r="N842">
        <v>500</v>
      </c>
      <c r="O842" t="s">
        <v>1213</v>
      </c>
      <c r="P842">
        <v>0.838937620185225</v>
      </c>
      <c r="Q842">
        <v>0.89604679580513402</v>
      </c>
      <c r="R842">
        <v>0.13003345596098401</v>
      </c>
      <c r="S842">
        <v>2.3923179579007801E-3</v>
      </c>
      <c r="T842">
        <v>1.7727190754159501</v>
      </c>
      <c r="U842">
        <v>1.7727190754159501</v>
      </c>
      <c r="V842">
        <v>2.6939280136156198</v>
      </c>
      <c r="W842">
        <v>5.32</v>
      </c>
      <c r="X842">
        <v>7.79</v>
      </c>
      <c r="Y842">
        <v>198227</v>
      </c>
      <c r="Z842">
        <v>11660</v>
      </c>
      <c r="AA842">
        <v>0.69</v>
      </c>
      <c r="AB842">
        <v>17</v>
      </c>
      <c r="AC842">
        <v>11</v>
      </c>
      <c r="AD842">
        <v>6</v>
      </c>
      <c r="AE842">
        <v>64.709999999999994</v>
      </c>
      <c r="AF842">
        <v>12</v>
      </c>
      <c r="AG842">
        <v>8</v>
      </c>
      <c r="AH842">
        <v>3</v>
      </c>
      <c r="AI842">
        <v>6</v>
      </c>
    </row>
    <row r="843" spans="1:35" x14ac:dyDescent="0.2">
      <c r="A843" s="102">
        <v>1989</v>
      </c>
      <c r="B843">
        <v>9716</v>
      </c>
      <c r="C843" t="s">
        <v>1406</v>
      </c>
      <c r="D843" t="s">
        <v>1224</v>
      </c>
      <c r="E843">
        <v>966</v>
      </c>
      <c r="F843">
        <v>983</v>
      </c>
      <c r="G843">
        <v>1000</v>
      </c>
      <c r="H843" t="s">
        <v>1213</v>
      </c>
      <c r="I843">
        <v>9956</v>
      </c>
      <c r="J843" t="s">
        <v>1165</v>
      </c>
      <c r="K843" t="s">
        <v>1235</v>
      </c>
      <c r="L843">
        <v>1605</v>
      </c>
      <c r="M843">
        <v>1635</v>
      </c>
      <c r="N843">
        <v>600</v>
      </c>
      <c r="O843" t="s">
        <v>1210</v>
      </c>
      <c r="P843">
        <v>0.950798627654448</v>
      </c>
      <c r="Q843">
        <v>0.83408644569658297</v>
      </c>
      <c r="R843">
        <v>0.16197005967984399</v>
      </c>
      <c r="S843" s="15">
        <v>1.3831533183741001E-5</v>
      </c>
      <c r="T843">
        <v>-3.3250865114826502</v>
      </c>
      <c r="U843">
        <v>3.3250865114826502</v>
      </c>
      <c r="V843">
        <v>2.75468733944754</v>
      </c>
      <c r="W843">
        <v>-12.76</v>
      </c>
      <c r="X843">
        <v>0.2</v>
      </c>
      <c r="Y843">
        <v>198137</v>
      </c>
      <c r="Z843">
        <v>9435</v>
      </c>
      <c r="AA843">
        <v>0.57999999999999996</v>
      </c>
      <c r="AB843">
        <v>21</v>
      </c>
      <c r="AC843">
        <v>14</v>
      </c>
      <c r="AD843">
        <v>7</v>
      </c>
      <c r="AE843">
        <v>66.67</v>
      </c>
      <c r="AF843">
        <v>12</v>
      </c>
      <c r="AG843">
        <v>10</v>
      </c>
      <c r="AH843">
        <v>4</v>
      </c>
      <c r="AI843">
        <v>7</v>
      </c>
    </row>
    <row r="844" spans="1:35" x14ac:dyDescent="0.2">
      <c r="A844" s="102">
        <v>1870</v>
      </c>
      <c r="B844">
        <v>7984</v>
      </c>
      <c r="C844" t="s">
        <v>805</v>
      </c>
      <c r="D844" t="s">
        <v>1233</v>
      </c>
      <c r="E844">
        <v>1529</v>
      </c>
      <c r="F844">
        <v>1528</v>
      </c>
      <c r="G844">
        <v>500</v>
      </c>
      <c r="H844" t="s">
        <v>1210</v>
      </c>
      <c r="I844">
        <v>8309</v>
      </c>
      <c r="J844" t="s">
        <v>845</v>
      </c>
      <c r="K844" t="s">
        <v>1265</v>
      </c>
      <c r="L844">
        <v>3704</v>
      </c>
      <c r="M844">
        <v>3700</v>
      </c>
      <c r="N844">
        <v>200</v>
      </c>
      <c r="O844" t="s">
        <v>1213</v>
      </c>
      <c r="P844">
        <v>0.79751826632381495</v>
      </c>
      <c r="Q844">
        <v>0.84124446310283496</v>
      </c>
      <c r="R844">
        <v>0.19991487603220001</v>
      </c>
      <c r="S844" s="15">
        <v>2.8851630334457701E-2</v>
      </c>
      <c r="T844">
        <v>2.1488510299362802</v>
      </c>
      <c r="U844">
        <v>2.1488510299362802</v>
      </c>
      <c r="V844">
        <v>2.46111108432626</v>
      </c>
      <c r="W844">
        <v>4.5599999999999996</v>
      </c>
      <c r="X844">
        <v>3.24</v>
      </c>
      <c r="Y844">
        <v>197779</v>
      </c>
      <c r="Z844">
        <v>13185</v>
      </c>
      <c r="AA844">
        <v>0.73</v>
      </c>
      <c r="AB844">
        <v>15</v>
      </c>
      <c r="AC844">
        <v>9</v>
      </c>
      <c r="AD844">
        <v>6</v>
      </c>
      <c r="AE844">
        <v>60</v>
      </c>
      <c r="AF844">
        <v>13</v>
      </c>
      <c r="AG844">
        <v>7</v>
      </c>
      <c r="AH844">
        <v>1</v>
      </c>
      <c r="AI844">
        <v>7</v>
      </c>
    </row>
    <row r="845" spans="1:35" x14ac:dyDescent="0.2">
      <c r="A845" s="102">
        <v>2646</v>
      </c>
      <c r="B845">
        <v>4502</v>
      </c>
      <c r="C845" t="s">
        <v>1476</v>
      </c>
      <c r="D845" t="s">
        <v>1232</v>
      </c>
      <c r="E845">
        <v>3840</v>
      </c>
      <c r="F845">
        <v>3763</v>
      </c>
      <c r="G845">
        <v>200</v>
      </c>
      <c r="H845" t="s">
        <v>1213</v>
      </c>
      <c r="I845">
        <v>7984</v>
      </c>
      <c r="J845" t="s">
        <v>805</v>
      </c>
      <c r="K845" t="s">
        <v>1233</v>
      </c>
      <c r="L845">
        <v>1529</v>
      </c>
      <c r="M845">
        <v>1528</v>
      </c>
      <c r="N845">
        <v>500</v>
      </c>
      <c r="O845" t="s">
        <v>1210</v>
      </c>
      <c r="P845">
        <v>0.807299163549418</v>
      </c>
      <c r="Q845">
        <v>0.80015954310806503</v>
      </c>
      <c r="R845" s="106">
        <v>1.26003817574181E-2</v>
      </c>
      <c r="S845" s="106">
        <v>4.0257746291821501E-2</v>
      </c>
      <c r="T845">
        <v>-2.9328216086948302</v>
      </c>
      <c r="U845">
        <v>2.9328216086948302</v>
      </c>
      <c r="V845">
        <v>2.37695111737058</v>
      </c>
      <c r="W845">
        <v>-7.76</v>
      </c>
      <c r="X845">
        <v>1.51</v>
      </c>
      <c r="Y845">
        <v>197129</v>
      </c>
      <c r="Z845">
        <v>13142</v>
      </c>
      <c r="AA845">
        <v>0.86</v>
      </c>
      <c r="AB845">
        <v>15</v>
      </c>
      <c r="AC845">
        <v>10</v>
      </c>
      <c r="AD845">
        <v>5</v>
      </c>
      <c r="AE845">
        <v>66.67</v>
      </c>
      <c r="AF845">
        <v>12</v>
      </c>
      <c r="AG845">
        <v>6</v>
      </c>
      <c r="AH845">
        <v>2</v>
      </c>
      <c r="AI845">
        <v>7</v>
      </c>
    </row>
    <row r="846" spans="1:35" x14ac:dyDescent="0.2">
      <c r="A846" s="102">
        <v>2265</v>
      </c>
      <c r="B846">
        <v>6301</v>
      </c>
      <c r="C846" t="s">
        <v>53</v>
      </c>
      <c r="D846" t="s">
        <v>1222</v>
      </c>
      <c r="E846">
        <v>2178</v>
      </c>
      <c r="F846">
        <v>2182.5</v>
      </c>
      <c r="G846">
        <v>500</v>
      </c>
      <c r="H846" t="s">
        <v>1210</v>
      </c>
      <c r="I846">
        <v>7167</v>
      </c>
      <c r="J846" t="s">
        <v>1294</v>
      </c>
      <c r="K846" t="s">
        <v>1265</v>
      </c>
      <c r="L846">
        <v>210</v>
      </c>
      <c r="M846">
        <v>211</v>
      </c>
      <c r="N846">
        <v>5200</v>
      </c>
      <c r="O846" t="s">
        <v>1213</v>
      </c>
      <c r="P846">
        <v>0.87092412398861097</v>
      </c>
      <c r="Q846">
        <v>0.81915797028253101</v>
      </c>
      <c r="R846" s="106">
        <v>0.36741584047978099</v>
      </c>
      <c r="S846" s="106">
        <v>3.4819370009262399E-2</v>
      </c>
      <c r="T846">
        <v>1.6548734055660901</v>
      </c>
      <c r="U846">
        <v>1.6548734055660901</v>
      </c>
      <c r="V846">
        <v>1.8242409831075299</v>
      </c>
      <c r="W846">
        <v>7.08</v>
      </c>
      <c r="X846">
        <v>0.55000000000000004</v>
      </c>
      <c r="Y846">
        <v>197021</v>
      </c>
      <c r="Z846">
        <v>10946</v>
      </c>
      <c r="AA846">
        <v>0.64</v>
      </c>
      <c r="AB846">
        <v>18</v>
      </c>
      <c r="AC846">
        <v>9</v>
      </c>
      <c r="AD846">
        <v>9</v>
      </c>
      <c r="AE846">
        <v>50</v>
      </c>
      <c r="AF846">
        <v>14</v>
      </c>
      <c r="AG846">
        <v>6</v>
      </c>
      <c r="AH846">
        <v>3</v>
      </c>
      <c r="AI846">
        <v>9</v>
      </c>
    </row>
    <row r="847" spans="1:35" x14ac:dyDescent="0.2">
      <c r="A847" s="102">
        <v>2041</v>
      </c>
      <c r="B847">
        <v>8129</v>
      </c>
      <c r="C847" t="s">
        <v>1956</v>
      </c>
      <c r="D847" t="s">
        <v>1217</v>
      </c>
      <c r="E847">
        <v>2061</v>
      </c>
      <c r="F847">
        <v>2040</v>
      </c>
      <c r="G847">
        <v>500</v>
      </c>
      <c r="H847" t="s">
        <v>1210</v>
      </c>
      <c r="I847">
        <v>9507</v>
      </c>
      <c r="J847" t="s">
        <v>1334</v>
      </c>
      <c r="K847" t="s">
        <v>1267</v>
      </c>
      <c r="L847">
        <v>828</v>
      </c>
      <c r="M847">
        <v>822</v>
      </c>
      <c r="N847">
        <v>1200</v>
      </c>
      <c r="O847" t="s">
        <v>1213</v>
      </c>
      <c r="P847">
        <v>0.85902973614200695</v>
      </c>
      <c r="Q847">
        <v>0.83124580740067999</v>
      </c>
      <c r="R847" s="15">
        <v>0.148822621304702</v>
      </c>
      <c r="S847">
        <v>6.6126177288607499E-3</v>
      </c>
      <c r="T847">
        <v>0.59856661463390304</v>
      </c>
      <c r="U847">
        <v>0.59856661463390304</v>
      </c>
      <c r="V847">
        <v>0.71685760322967995</v>
      </c>
      <c r="W847">
        <v>2.77</v>
      </c>
      <c r="X847">
        <v>3.29</v>
      </c>
      <c r="Y847">
        <v>196556</v>
      </c>
      <c r="Z847">
        <v>9828</v>
      </c>
      <c r="AA847">
        <v>0.51</v>
      </c>
      <c r="AB847">
        <v>20</v>
      </c>
      <c r="AC847">
        <v>11</v>
      </c>
      <c r="AD847">
        <v>9</v>
      </c>
      <c r="AE847">
        <v>55</v>
      </c>
      <c r="AF847">
        <v>11</v>
      </c>
      <c r="AG847">
        <v>9</v>
      </c>
      <c r="AH847">
        <v>4</v>
      </c>
      <c r="AI847">
        <v>7</v>
      </c>
    </row>
    <row r="848" spans="1:35" x14ac:dyDescent="0.2">
      <c r="A848" s="102">
        <v>1015</v>
      </c>
      <c r="B848">
        <v>6770</v>
      </c>
      <c r="C848" t="s">
        <v>22</v>
      </c>
      <c r="D848" t="s">
        <v>1215</v>
      </c>
      <c r="E848">
        <v>1668</v>
      </c>
      <c r="F848">
        <v>1659</v>
      </c>
      <c r="G848">
        <v>600</v>
      </c>
      <c r="H848" t="s">
        <v>1213</v>
      </c>
      <c r="I848">
        <v>6923</v>
      </c>
      <c r="J848" t="s">
        <v>55</v>
      </c>
      <c r="K848" t="s">
        <v>1215</v>
      </c>
      <c r="L848">
        <v>2626</v>
      </c>
      <c r="M848">
        <v>2636</v>
      </c>
      <c r="N848">
        <v>400</v>
      </c>
      <c r="O848" t="s">
        <v>1210</v>
      </c>
      <c r="P848">
        <v>0.87217575913480305</v>
      </c>
      <c r="Q848">
        <v>0.88502073742514098</v>
      </c>
      <c r="R848">
        <v>0.31099677308555101</v>
      </c>
      <c r="S848">
        <v>7.6911278662959895E-2</v>
      </c>
      <c r="T848">
        <v>-1.9413279358098201</v>
      </c>
      <c r="U848">
        <v>1.9413279358098201</v>
      </c>
      <c r="V848">
        <v>1.96825540644101</v>
      </c>
      <c r="W848">
        <v>-21.11</v>
      </c>
      <c r="X848">
        <v>5.6</v>
      </c>
      <c r="Y848">
        <v>196451</v>
      </c>
      <c r="Z848">
        <v>12278</v>
      </c>
      <c r="AA848">
        <v>0.66</v>
      </c>
      <c r="AB848">
        <v>16</v>
      </c>
      <c r="AC848">
        <v>10</v>
      </c>
      <c r="AD848">
        <v>6</v>
      </c>
      <c r="AE848">
        <v>62.5</v>
      </c>
      <c r="AF848">
        <v>12</v>
      </c>
      <c r="AG848">
        <v>7</v>
      </c>
      <c r="AH848">
        <v>2</v>
      </c>
      <c r="AI848">
        <v>7</v>
      </c>
    </row>
    <row r="849" spans="1:35" x14ac:dyDescent="0.2">
      <c r="A849" s="102">
        <v>1336</v>
      </c>
      <c r="B849">
        <v>6481</v>
      </c>
      <c r="C849" t="s">
        <v>1601</v>
      </c>
      <c r="D849" t="s">
        <v>1222</v>
      </c>
      <c r="E849">
        <v>2470</v>
      </c>
      <c r="F849">
        <v>2473</v>
      </c>
      <c r="G849">
        <v>400</v>
      </c>
      <c r="H849" t="s">
        <v>1213</v>
      </c>
      <c r="I849">
        <v>8306</v>
      </c>
      <c r="J849" t="s">
        <v>1401</v>
      </c>
      <c r="K849" t="s">
        <v>1265</v>
      </c>
      <c r="L849">
        <v>530</v>
      </c>
      <c r="M849">
        <v>531.9</v>
      </c>
      <c r="N849">
        <v>1900</v>
      </c>
      <c r="O849" t="s">
        <v>1210</v>
      </c>
      <c r="P849">
        <v>0.745293361516841</v>
      </c>
      <c r="Q849">
        <v>0.86851704318522704</v>
      </c>
      <c r="R849" s="15">
        <v>0.43999965223842002</v>
      </c>
      <c r="S849" s="15">
        <v>3.8621723865343398E-2</v>
      </c>
      <c r="T849">
        <v>-2.4354044834777002</v>
      </c>
      <c r="U849">
        <v>2.4354044834777002</v>
      </c>
      <c r="V849">
        <v>2.3722148809752999</v>
      </c>
      <c r="W849">
        <v>-10.38</v>
      </c>
      <c r="X849">
        <v>2.16</v>
      </c>
      <c r="Y849">
        <v>196307</v>
      </c>
      <c r="Z849">
        <v>14022</v>
      </c>
      <c r="AA849">
        <v>0.82</v>
      </c>
      <c r="AB849">
        <v>14</v>
      </c>
      <c r="AC849">
        <v>9</v>
      </c>
      <c r="AD849">
        <v>5</v>
      </c>
      <c r="AE849">
        <v>64.290000000000006</v>
      </c>
      <c r="AF849">
        <v>13</v>
      </c>
      <c r="AG849">
        <v>6</v>
      </c>
      <c r="AH849">
        <v>3</v>
      </c>
      <c r="AI849">
        <v>5</v>
      </c>
    </row>
    <row r="850" spans="1:35" x14ac:dyDescent="0.2">
      <c r="A850" s="102">
        <v>1216</v>
      </c>
      <c r="B850">
        <v>1893</v>
      </c>
      <c r="C850" t="s">
        <v>1599</v>
      </c>
      <c r="D850" t="s">
        <v>1220</v>
      </c>
      <c r="E850">
        <v>580</v>
      </c>
      <c r="F850">
        <v>575</v>
      </c>
      <c r="G850">
        <v>1800</v>
      </c>
      <c r="H850" t="s">
        <v>1213</v>
      </c>
      <c r="I850">
        <v>4543</v>
      </c>
      <c r="J850" t="s">
        <v>667</v>
      </c>
      <c r="K850" t="s">
        <v>1219</v>
      </c>
      <c r="L850">
        <v>3456</v>
      </c>
      <c r="M850">
        <v>3478</v>
      </c>
      <c r="N850">
        <v>300</v>
      </c>
      <c r="O850" t="s">
        <v>1210</v>
      </c>
      <c r="P850">
        <v>0.65800033112717404</v>
      </c>
      <c r="Q850">
        <v>0.87440838835029899</v>
      </c>
      <c r="R850" s="15">
        <v>2.4971438527048001E-2</v>
      </c>
      <c r="S850">
        <v>4.3084626791128601E-2</v>
      </c>
      <c r="T850">
        <v>-1.35907390327205</v>
      </c>
      <c r="U850">
        <v>1.35907390327205</v>
      </c>
      <c r="V850">
        <v>0.72863278926001596</v>
      </c>
      <c r="W850">
        <v>-4.21</v>
      </c>
      <c r="X850">
        <v>0.81</v>
      </c>
      <c r="Y850">
        <v>196293</v>
      </c>
      <c r="Z850">
        <v>14021</v>
      </c>
      <c r="AA850">
        <v>0.71</v>
      </c>
      <c r="AB850">
        <v>14</v>
      </c>
      <c r="AC850">
        <v>9</v>
      </c>
      <c r="AD850">
        <v>5</v>
      </c>
      <c r="AE850">
        <v>64.290000000000006</v>
      </c>
      <c r="AF850">
        <v>14</v>
      </c>
      <c r="AG850">
        <v>5</v>
      </c>
      <c r="AH850">
        <v>2</v>
      </c>
      <c r="AI850">
        <v>7</v>
      </c>
    </row>
    <row r="851" spans="1:35" x14ac:dyDescent="0.2">
      <c r="A851" s="102">
        <v>2385</v>
      </c>
      <c r="B851">
        <v>4543</v>
      </c>
      <c r="C851" t="s">
        <v>667</v>
      </c>
      <c r="D851" t="s">
        <v>1219</v>
      </c>
      <c r="E851">
        <v>3456</v>
      </c>
      <c r="F851">
        <v>3478</v>
      </c>
      <c r="G851">
        <v>300</v>
      </c>
      <c r="H851" t="s">
        <v>1210</v>
      </c>
      <c r="I851">
        <v>4919</v>
      </c>
      <c r="J851" t="s">
        <v>679</v>
      </c>
      <c r="K851" t="s">
        <v>1234</v>
      </c>
      <c r="L851">
        <v>5440</v>
      </c>
      <c r="M851">
        <v>5210</v>
      </c>
      <c r="N851">
        <v>200</v>
      </c>
      <c r="O851" t="s">
        <v>1213</v>
      </c>
      <c r="P851">
        <v>0.54305910346501796</v>
      </c>
      <c r="Q851">
        <v>0.81350737697323905</v>
      </c>
      <c r="R851" s="15">
        <v>9.6486191596913004E-2</v>
      </c>
      <c r="S851">
        <v>2.92369217889255E-2</v>
      </c>
      <c r="T851">
        <v>1.2641400198010799</v>
      </c>
      <c r="U851">
        <v>1.2641400198010799</v>
      </c>
      <c r="V851">
        <v>0.124571583414315</v>
      </c>
      <c r="W851">
        <v>4.67</v>
      </c>
      <c r="X851">
        <v>0.13</v>
      </c>
      <c r="Y851">
        <v>196211</v>
      </c>
      <c r="Z851">
        <v>11542</v>
      </c>
      <c r="AA851">
        <v>0.65</v>
      </c>
      <c r="AB851">
        <v>17</v>
      </c>
      <c r="AC851">
        <v>11</v>
      </c>
      <c r="AD851">
        <v>6</v>
      </c>
      <c r="AE851">
        <v>64.709999999999994</v>
      </c>
      <c r="AF851">
        <v>11</v>
      </c>
      <c r="AG851">
        <v>9</v>
      </c>
      <c r="AH851">
        <v>3</v>
      </c>
      <c r="AI851">
        <v>5</v>
      </c>
    </row>
    <row r="852" spans="1:35" x14ac:dyDescent="0.2">
      <c r="A852" s="102">
        <v>2232</v>
      </c>
      <c r="B852">
        <v>7846</v>
      </c>
      <c r="C852" t="s">
        <v>796</v>
      </c>
      <c r="D852" t="s">
        <v>1233</v>
      </c>
      <c r="E852">
        <v>3545</v>
      </c>
      <c r="F852">
        <v>3515</v>
      </c>
      <c r="G852">
        <v>300</v>
      </c>
      <c r="H852" t="s">
        <v>1213</v>
      </c>
      <c r="I852">
        <v>8308</v>
      </c>
      <c r="J852" t="s">
        <v>49</v>
      </c>
      <c r="K852" t="s">
        <v>1265</v>
      </c>
      <c r="L852">
        <v>409.7</v>
      </c>
      <c r="M852">
        <v>409.2</v>
      </c>
      <c r="N852">
        <v>2600</v>
      </c>
      <c r="O852" t="s">
        <v>1210</v>
      </c>
      <c r="P852">
        <v>0.88646972810453195</v>
      </c>
      <c r="Q852">
        <v>0.820787837828309</v>
      </c>
      <c r="R852">
        <v>7.0183505463598098E-2</v>
      </c>
      <c r="S852">
        <v>8.8517628193313602E-2</v>
      </c>
      <c r="T852">
        <v>-2.8435328058002201</v>
      </c>
      <c r="U852">
        <v>2.8435328058002201</v>
      </c>
      <c r="V852">
        <v>2.3139796195814601</v>
      </c>
      <c r="W852">
        <v>-8.4600000000000009</v>
      </c>
      <c r="X852">
        <v>0.89</v>
      </c>
      <c r="Y852">
        <v>196054</v>
      </c>
      <c r="Z852">
        <v>9336</v>
      </c>
      <c r="AA852">
        <v>0.56000000000000005</v>
      </c>
      <c r="AB852">
        <v>21</v>
      </c>
      <c r="AC852">
        <v>15</v>
      </c>
      <c r="AD852">
        <v>6</v>
      </c>
      <c r="AE852">
        <v>71.430000000000007</v>
      </c>
      <c r="AF852">
        <v>12</v>
      </c>
      <c r="AG852">
        <v>7</v>
      </c>
      <c r="AH852">
        <v>5</v>
      </c>
      <c r="AI852">
        <v>9</v>
      </c>
    </row>
    <row r="853" spans="1:35" x14ac:dyDescent="0.2">
      <c r="A853" s="102">
        <v>1600</v>
      </c>
      <c r="B853">
        <v>4005</v>
      </c>
      <c r="C853" t="s">
        <v>1445</v>
      </c>
      <c r="D853" t="s">
        <v>1234</v>
      </c>
      <c r="E853">
        <v>398</v>
      </c>
      <c r="F853">
        <v>393</v>
      </c>
      <c r="G853">
        <v>2800</v>
      </c>
      <c r="H853" t="s">
        <v>1213</v>
      </c>
      <c r="I853">
        <v>7240</v>
      </c>
      <c r="J853" t="s">
        <v>768</v>
      </c>
      <c r="K853" t="s">
        <v>1227</v>
      </c>
      <c r="L853">
        <v>1370</v>
      </c>
      <c r="M853">
        <v>1371</v>
      </c>
      <c r="N853">
        <v>800</v>
      </c>
      <c r="O853" t="s">
        <v>1210</v>
      </c>
      <c r="P853">
        <v>0.89301343114665399</v>
      </c>
      <c r="Q853">
        <v>0.85337950926480599</v>
      </c>
      <c r="R853">
        <v>0.25030682755231898</v>
      </c>
      <c r="S853">
        <v>7.4959489052238107E-2</v>
      </c>
      <c r="T853">
        <v>-1.3424069476371401</v>
      </c>
      <c r="U853">
        <v>1.3424069476371401</v>
      </c>
      <c r="V853">
        <v>0.20372769565788501</v>
      </c>
      <c r="W853">
        <v>-3.49</v>
      </c>
      <c r="X853">
        <v>0.33</v>
      </c>
      <c r="Y853">
        <v>195996</v>
      </c>
      <c r="Z853">
        <v>11529</v>
      </c>
      <c r="AA853">
        <v>0.56999999999999995</v>
      </c>
      <c r="AB853">
        <v>17</v>
      </c>
      <c r="AC853">
        <v>10</v>
      </c>
      <c r="AD853">
        <v>7</v>
      </c>
      <c r="AE853">
        <v>58.82</v>
      </c>
      <c r="AF853">
        <v>14</v>
      </c>
      <c r="AG853">
        <v>5</v>
      </c>
      <c r="AH853">
        <v>4</v>
      </c>
      <c r="AI853">
        <v>8</v>
      </c>
    </row>
    <row r="854" spans="1:35" x14ac:dyDescent="0.2">
      <c r="A854" s="102">
        <v>756</v>
      </c>
      <c r="B854">
        <v>2331</v>
      </c>
      <c r="C854" t="s">
        <v>1355</v>
      </c>
      <c r="D854" t="s">
        <v>1224</v>
      </c>
      <c r="E854">
        <v>5100</v>
      </c>
      <c r="F854">
        <v>5050</v>
      </c>
      <c r="G854">
        <v>200</v>
      </c>
      <c r="H854" t="s">
        <v>1210</v>
      </c>
      <c r="I854">
        <v>6857</v>
      </c>
      <c r="J854" t="s">
        <v>1397</v>
      </c>
      <c r="K854" t="s">
        <v>1215</v>
      </c>
      <c r="L854">
        <v>4920</v>
      </c>
      <c r="M854">
        <v>4915</v>
      </c>
      <c r="N854">
        <v>200</v>
      </c>
      <c r="O854" t="s">
        <v>1213</v>
      </c>
      <c r="P854">
        <v>0.72004690106379199</v>
      </c>
      <c r="Q854">
        <v>0.89822592754452002</v>
      </c>
      <c r="R854">
        <v>0.39068052544327198</v>
      </c>
      <c r="S854">
        <v>7.2522416140473004E-3</v>
      </c>
      <c r="T854">
        <v>0.34659915385663298</v>
      </c>
      <c r="U854">
        <v>0.34659915385663298</v>
      </c>
      <c r="V854">
        <v>0.20706944848907999</v>
      </c>
      <c r="W854">
        <v>1.66</v>
      </c>
      <c r="X854">
        <v>2.67</v>
      </c>
      <c r="Y854">
        <v>195694</v>
      </c>
      <c r="Z854">
        <v>17790</v>
      </c>
      <c r="AA854">
        <v>1.21</v>
      </c>
      <c r="AB854">
        <v>11</v>
      </c>
      <c r="AC854">
        <v>8</v>
      </c>
      <c r="AD854">
        <v>3</v>
      </c>
      <c r="AE854">
        <v>72.73</v>
      </c>
      <c r="AF854">
        <v>9</v>
      </c>
      <c r="AG854">
        <v>6</v>
      </c>
      <c r="AH854">
        <v>3</v>
      </c>
      <c r="AI854">
        <v>2</v>
      </c>
    </row>
    <row r="855" spans="1:35" x14ac:dyDescent="0.2">
      <c r="A855" s="102">
        <v>1789</v>
      </c>
      <c r="B855">
        <v>2270</v>
      </c>
      <c r="C855" t="s">
        <v>2132</v>
      </c>
      <c r="D855" t="s">
        <v>1237</v>
      </c>
      <c r="E855">
        <v>2196</v>
      </c>
      <c r="F855">
        <v>2175</v>
      </c>
      <c r="G855">
        <v>500</v>
      </c>
      <c r="H855" t="s">
        <v>1210</v>
      </c>
      <c r="I855">
        <v>3191</v>
      </c>
      <c r="J855" t="s">
        <v>1560</v>
      </c>
      <c r="K855" t="s">
        <v>1235</v>
      </c>
      <c r="L855">
        <v>1136</v>
      </c>
      <c r="M855">
        <v>1137</v>
      </c>
      <c r="N855">
        <v>1000</v>
      </c>
      <c r="O855" t="s">
        <v>1213</v>
      </c>
      <c r="P855">
        <v>0.72604014474568301</v>
      </c>
      <c r="Q855">
        <v>0.844857767450096</v>
      </c>
      <c r="R855">
        <v>0.25080533853168602</v>
      </c>
      <c r="S855">
        <v>5.7996394223629498E-3</v>
      </c>
      <c r="T855">
        <v>0.53568312045553401</v>
      </c>
      <c r="U855">
        <v>0.53568312045553401</v>
      </c>
      <c r="V855">
        <v>0.99586426506193404</v>
      </c>
      <c r="W855">
        <v>2.29</v>
      </c>
      <c r="X855">
        <v>4.55</v>
      </c>
      <c r="Y855">
        <v>195665</v>
      </c>
      <c r="Z855">
        <v>10870</v>
      </c>
      <c r="AA855">
        <v>0.46</v>
      </c>
      <c r="AB855">
        <v>18</v>
      </c>
      <c r="AC855">
        <v>10</v>
      </c>
      <c r="AD855">
        <v>8</v>
      </c>
      <c r="AE855">
        <v>55.56</v>
      </c>
      <c r="AF855">
        <v>12</v>
      </c>
      <c r="AG855">
        <v>8</v>
      </c>
      <c r="AH855">
        <v>5</v>
      </c>
      <c r="AI855">
        <v>5</v>
      </c>
    </row>
    <row r="856" spans="1:35" x14ac:dyDescent="0.2">
      <c r="A856" s="102">
        <v>1093</v>
      </c>
      <c r="B856">
        <v>7984</v>
      </c>
      <c r="C856" t="s">
        <v>805</v>
      </c>
      <c r="D856" t="s">
        <v>1233</v>
      </c>
      <c r="E856">
        <v>1529</v>
      </c>
      <c r="F856">
        <v>1528</v>
      </c>
      <c r="G856">
        <v>600</v>
      </c>
      <c r="H856" t="s">
        <v>1210</v>
      </c>
      <c r="I856">
        <v>9810</v>
      </c>
      <c r="J856" t="s">
        <v>1177</v>
      </c>
      <c r="K856" t="s">
        <v>1217</v>
      </c>
      <c r="L856">
        <v>4305</v>
      </c>
      <c r="M856">
        <v>4380</v>
      </c>
      <c r="N856">
        <v>200</v>
      </c>
      <c r="O856" t="s">
        <v>1213</v>
      </c>
      <c r="P856">
        <v>0.823380488063019</v>
      </c>
      <c r="Q856">
        <v>0.88126411862850296</v>
      </c>
      <c r="R856">
        <v>0.13082485594493401</v>
      </c>
      <c r="S856">
        <v>8.2915181405786905E-3</v>
      </c>
      <c r="T856">
        <v>1.9179145893293399</v>
      </c>
      <c r="U856">
        <v>1.9179145893293399</v>
      </c>
      <c r="V856">
        <v>2.6124982868543198</v>
      </c>
      <c r="W856">
        <v>5.92</v>
      </c>
      <c r="X856">
        <v>4.66</v>
      </c>
      <c r="Y856">
        <v>195567</v>
      </c>
      <c r="Z856">
        <v>19557</v>
      </c>
      <c r="AA856">
        <v>1.28</v>
      </c>
      <c r="AB856">
        <v>10</v>
      </c>
      <c r="AC856">
        <v>8</v>
      </c>
      <c r="AD856">
        <v>2</v>
      </c>
      <c r="AE856">
        <v>80</v>
      </c>
      <c r="AF856">
        <v>14</v>
      </c>
      <c r="AG856">
        <v>3</v>
      </c>
      <c r="AH856">
        <v>0</v>
      </c>
      <c r="AI856">
        <v>7</v>
      </c>
    </row>
    <row r="857" spans="1:35" x14ac:dyDescent="0.2">
      <c r="A857" s="102">
        <v>1784</v>
      </c>
      <c r="B857">
        <v>2220</v>
      </c>
      <c r="C857" t="s">
        <v>1514</v>
      </c>
      <c r="D857" t="s">
        <v>1237</v>
      </c>
      <c r="E857">
        <v>4500</v>
      </c>
      <c r="F857">
        <v>4375</v>
      </c>
      <c r="G857">
        <v>200</v>
      </c>
      <c r="H857" t="s">
        <v>1210</v>
      </c>
      <c r="I857">
        <v>5463</v>
      </c>
      <c r="J857" t="s">
        <v>64</v>
      </c>
      <c r="K857" t="s">
        <v>1263</v>
      </c>
      <c r="L857">
        <v>2662</v>
      </c>
      <c r="M857">
        <v>2620</v>
      </c>
      <c r="N857">
        <v>300</v>
      </c>
      <c r="O857" t="s">
        <v>1213</v>
      </c>
      <c r="P857">
        <v>0.868850617413231</v>
      </c>
      <c r="Q857">
        <v>0.84503846198786003</v>
      </c>
      <c r="R857">
        <v>8.3777166371820592E-3</v>
      </c>
      <c r="S857">
        <v>1.28178481933691E-3</v>
      </c>
      <c r="T857">
        <v>1.3777939059997</v>
      </c>
      <c r="U857">
        <v>1.3777939059997</v>
      </c>
      <c r="V857">
        <v>1.21502025308613</v>
      </c>
      <c r="W857">
        <v>3.2</v>
      </c>
      <c r="X857">
        <v>10.17</v>
      </c>
      <c r="Y857">
        <v>195017</v>
      </c>
      <c r="Z857">
        <v>24377</v>
      </c>
      <c r="AA857">
        <v>1.1599999999999999</v>
      </c>
      <c r="AB857">
        <v>8</v>
      </c>
      <c r="AC857">
        <v>5</v>
      </c>
      <c r="AD857">
        <v>3</v>
      </c>
      <c r="AE857">
        <v>62.5</v>
      </c>
      <c r="AF857">
        <v>12</v>
      </c>
      <c r="AG857">
        <v>4</v>
      </c>
      <c r="AH857">
        <v>1</v>
      </c>
      <c r="AI857">
        <v>3</v>
      </c>
    </row>
    <row r="858" spans="1:35" x14ac:dyDescent="0.2">
      <c r="A858" s="102">
        <v>804</v>
      </c>
      <c r="B858">
        <v>6371</v>
      </c>
      <c r="C858" t="s">
        <v>1368</v>
      </c>
      <c r="D858" t="s">
        <v>1222</v>
      </c>
      <c r="E858">
        <v>2995</v>
      </c>
      <c r="F858">
        <v>2943</v>
      </c>
      <c r="G858">
        <v>300</v>
      </c>
      <c r="H858" t="s">
        <v>1210</v>
      </c>
      <c r="I858">
        <v>7327</v>
      </c>
      <c r="J858" t="s">
        <v>1452</v>
      </c>
      <c r="K858" t="s">
        <v>1265</v>
      </c>
      <c r="L858">
        <v>2258</v>
      </c>
      <c r="M858">
        <v>2240</v>
      </c>
      <c r="N858">
        <v>400</v>
      </c>
      <c r="O858" t="s">
        <v>1213</v>
      </c>
      <c r="P858">
        <v>0.96168716734748905</v>
      </c>
      <c r="Q858">
        <v>0.89617939720733097</v>
      </c>
      <c r="R858">
        <v>0.164978245375762</v>
      </c>
      <c r="S858">
        <v>5.8738276834626298E-2</v>
      </c>
      <c r="T858">
        <v>0.78878592407092496</v>
      </c>
      <c r="U858">
        <v>0.78878592407092496</v>
      </c>
      <c r="V858">
        <v>0.56790743474247796</v>
      </c>
      <c r="W858">
        <v>1.88</v>
      </c>
      <c r="X858">
        <v>1.48</v>
      </c>
      <c r="Y858">
        <v>194306</v>
      </c>
      <c r="Z858">
        <v>38861</v>
      </c>
      <c r="AA858">
        <v>2.04</v>
      </c>
      <c r="AB858">
        <v>5</v>
      </c>
      <c r="AC858">
        <v>5</v>
      </c>
      <c r="AD858">
        <v>0</v>
      </c>
      <c r="AE858">
        <v>100</v>
      </c>
      <c r="AF858">
        <v>11</v>
      </c>
      <c r="AG858">
        <v>4</v>
      </c>
      <c r="AH858">
        <v>0</v>
      </c>
      <c r="AI858">
        <v>1</v>
      </c>
    </row>
    <row r="859" spans="1:35" x14ac:dyDescent="0.2">
      <c r="A859" s="102">
        <v>61</v>
      </c>
      <c r="B859">
        <v>6988</v>
      </c>
      <c r="C859" t="s">
        <v>62</v>
      </c>
      <c r="D859" t="s">
        <v>1234</v>
      </c>
      <c r="E859">
        <v>5340</v>
      </c>
      <c r="F859">
        <v>5420</v>
      </c>
      <c r="G859">
        <v>200</v>
      </c>
      <c r="H859" t="s">
        <v>1213</v>
      </c>
      <c r="I859">
        <v>7282</v>
      </c>
      <c r="J859" t="s">
        <v>1453</v>
      </c>
      <c r="K859" t="s">
        <v>1227</v>
      </c>
      <c r="L859">
        <v>2311</v>
      </c>
      <c r="M859">
        <v>2306</v>
      </c>
      <c r="N859">
        <v>500</v>
      </c>
      <c r="O859" t="s">
        <v>1210</v>
      </c>
      <c r="P859">
        <v>0.55300069995019097</v>
      </c>
      <c r="Q859">
        <v>0.95458560759843103</v>
      </c>
      <c r="R859" s="15">
        <v>3.04138184413274E-2</v>
      </c>
      <c r="S859">
        <v>3.4870566787176798E-3</v>
      </c>
      <c r="T859">
        <v>-0.14484105152645901</v>
      </c>
      <c r="U859">
        <v>0.14484105152645901</v>
      </c>
      <c r="V859">
        <v>0.39262842385619201</v>
      </c>
      <c r="W859">
        <v>-0.64</v>
      </c>
      <c r="X859">
        <v>6.37</v>
      </c>
      <c r="Y859">
        <v>194279</v>
      </c>
      <c r="Z859">
        <v>13877</v>
      </c>
      <c r="AA859">
        <v>0.81</v>
      </c>
      <c r="AB859">
        <v>14</v>
      </c>
      <c r="AC859">
        <v>10</v>
      </c>
      <c r="AD859">
        <v>4</v>
      </c>
      <c r="AE859">
        <v>71.430000000000007</v>
      </c>
      <c r="AF859">
        <v>10</v>
      </c>
      <c r="AG859">
        <v>9</v>
      </c>
      <c r="AH859">
        <v>3</v>
      </c>
      <c r="AI859">
        <v>2</v>
      </c>
    </row>
    <row r="860" spans="1:35" x14ac:dyDescent="0.2">
      <c r="A860" s="102">
        <v>1343</v>
      </c>
      <c r="B860">
        <v>7181</v>
      </c>
      <c r="C860" t="s">
        <v>61</v>
      </c>
      <c r="D860" t="s">
        <v>1386</v>
      </c>
      <c r="E860">
        <v>1669</v>
      </c>
      <c r="F860">
        <v>1657</v>
      </c>
      <c r="G860">
        <v>500</v>
      </c>
      <c r="H860" t="s">
        <v>1210</v>
      </c>
      <c r="I860">
        <v>7327</v>
      </c>
      <c r="J860" t="s">
        <v>1452</v>
      </c>
      <c r="K860" t="s">
        <v>1265</v>
      </c>
      <c r="L860">
        <v>2258</v>
      </c>
      <c r="M860">
        <v>2240</v>
      </c>
      <c r="N860">
        <v>400</v>
      </c>
      <c r="O860" t="s">
        <v>1213</v>
      </c>
      <c r="P860">
        <v>0.70458029338000405</v>
      </c>
      <c r="Q860">
        <v>0.86811471885644298</v>
      </c>
      <c r="R860" s="15">
        <v>0.245606006576161</v>
      </c>
      <c r="S860">
        <v>4.9818234668399297E-2</v>
      </c>
      <c r="T860">
        <v>2.1323120438076701</v>
      </c>
      <c r="U860">
        <v>2.1323120438076701</v>
      </c>
      <c r="V860">
        <v>2.1463244779870099</v>
      </c>
      <c r="W860">
        <v>11.12</v>
      </c>
      <c r="X860">
        <v>7.53</v>
      </c>
      <c r="Y860">
        <v>194111</v>
      </c>
      <c r="Z860">
        <v>27730</v>
      </c>
      <c r="AA860">
        <v>1.43</v>
      </c>
      <c r="AB860">
        <v>7</v>
      </c>
      <c r="AC860">
        <v>6</v>
      </c>
      <c r="AD860">
        <v>1</v>
      </c>
      <c r="AE860">
        <v>85.71</v>
      </c>
      <c r="AF860">
        <v>9</v>
      </c>
      <c r="AG860">
        <v>5</v>
      </c>
      <c r="AH860">
        <v>1</v>
      </c>
      <c r="AI860">
        <v>1</v>
      </c>
    </row>
    <row r="861" spans="1:35" x14ac:dyDescent="0.2">
      <c r="A861" s="102">
        <v>41</v>
      </c>
      <c r="B861">
        <v>6479</v>
      </c>
      <c r="C861" t="s">
        <v>546</v>
      </c>
      <c r="D861" t="s">
        <v>1215</v>
      </c>
      <c r="E861">
        <v>1968</v>
      </c>
      <c r="F861">
        <v>1904</v>
      </c>
      <c r="G861">
        <v>500</v>
      </c>
      <c r="H861" t="s">
        <v>1210</v>
      </c>
      <c r="I861">
        <v>7729</v>
      </c>
      <c r="J861" t="s">
        <v>542</v>
      </c>
      <c r="K861" t="s">
        <v>1219</v>
      </c>
      <c r="L861">
        <v>3420</v>
      </c>
      <c r="M861">
        <v>3380</v>
      </c>
      <c r="N861">
        <v>300</v>
      </c>
      <c r="O861" t="s">
        <v>1213</v>
      </c>
      <c r="P861">
        <v>0.88378496528204997</v>
      </c>
      <c r="Q861">
        <v>0.95899546622070997</v>
      </c>
      <c r="R861" s="15">
        <v>6.4869037424083703E-2</v>
      </c>
      <c r="S861">
        <v>3.6757787893011998E-2</v>
      </c>
      <c r="T861">
        <v>0.50016117395795101</v>
      </c>
      <c r="U861">
        <v>0.50016117395795101</v>
      </c>
      <c r="V861">
        <v>0.95686938285601797</v>
      </c>
      <c r="W861">
        <v>1.49</v>
      </c>
      <c r="X861">
        <v>6.11</v>
      </c>
      <c r="Y861">
        <v>194083</v>
      </c>
      <c r="Z861">
        <v>9704</v>
      </c>
      <c r="AA861">
        <v>0.52</v>
      </c>
      <c r="AB861">
        <v>20</v>
      </c>
      <c r="AC861">
        <v>13</v>
      </c>
      <c r="AD861">
        <v>7</v>
      </c>
      <c r="AE861">
        <v>65</v>
      </c>
      <c r="AF861">
        <v>12</v>
      </c>
      <c r="AG861">
        <v>8</v>
      </c>
      <c r="AH861">
        <v>4</v>
      </c>
      <c r="AI861">
        <v>8</v>
      </c>
    </row>
    <row r="862" spans="1:35" x14ac:dyDescent="0.2">
      <c r="A862" s="102">
        <v>1089</v>
      </c>
      <c r="B862">
        <v>1942</v>
      </c>
      <c r="C862" t="s">
        <v>1616</v>
      </c>
      <c r="D862" t="s">
        <v>1220</v>
      </c>
      <c r="E862">
        <v>921</v>
      </c>
      <c r="F862">
        <v>915</v>
      </c>
      <c r="G862">
        <v>1200</v>
      </c>
      <c r="H862" t="s">
        <v>1213</v>
      </c>
      <c r="I862">
        <v>5714</v>
      </c>
      <c r="J862" t="s">
        <v>698</v>
      </c>
      <c r="K862" t="s">
        <v>1225</v>
      </c>
      <c r="L862">
        <v>3570</v>
      </c>
      <c r="M862">
        <v>3565</v>
      </c>
      <c r="N862">
        <v>300</v>
      </c>
      <c r="O862" t="s">
        <v>1210</v>
      </c>
      <c r="P862">
        <v>0.76424853455076303</v>
      </c>
      <c r="Q862">
        <v>0.88143199638105096</v>
      </c>
      <c r="R862">
        <v>0.29544313285977403</v>
      </c>
      <c r="S862">
        <v>7.9930830361920696E-2</v>
      </c>
      <c r="T862">
        <v>-0.54335902005231895</v>
      </c>
      <c r="U862">
        <v>0.54335902005231895</v>
      </c>
      <c r="V862">
        <v>0.22721021319747201</v>
      </c>
      <c r="W862">
        <v>-1.5</v>
      </c>
      <c r="X862">
        <v>2.66</v>
      </c>
      <c r="Y862">
        <v>193450</v>
      </c>
      <c r="Z862">
        <v>11379</v>
      </c>
      <c r="AA862">
        <v>0.56999999999999995</v>
      </c>
      <c r="AB862">
        <v>17</v>
      </c>
      <c r="AC862">
        <v>11</v>
      </c>
      <c r="AD862">
        <v>6</v>
      </c>
      <c r="AE862">
        <v>64.709999999999994</v>
      </c>
      <c r="AF862">
        <v>13</v>
      </c>
      <c r="AG862">
        <v>5</v>
      </c>
      <c r="AH862">
        <v>1</v>
      </c>
      <c r="AI862">
        <v>11</v>
      </c>
    </row>
    <row r="863" spans="1:35" x14ac:dyDescent="0.2">
      <c r="A863" s="102">
        <v>859</v>
      </c>
      <c r="B863">
        <v>3863</v>
      </c>
      <c r="C863" t="s">
        <v>1422</v>
      </c>
      <c r="D863" t="s">
        <v>1421</v>
      </c>
      <c r="E863">
        <v>1583</v>
      </c>
      <c r="F863">
        <v>1564</v>
      </c>
      <c r="G863">
        <v>700</v>
      </c>
      <c r="H863" t="s">
        <v>1210</v>
      </c>
      <c r="I863">
        <v>7202</v>
      </c>
      <c r="J863" t="s">
        <v>764</v>
      </c>
      <c r="K863" t="s">
        <v>1227</v>
      </c>
      <c r="L863">
        <v>1021</v>
      </c>
      <c r="M863">
        <v>1016</v>
      </c>
      <c r="N863">
        <v>1100</v>
      </c>
      <c r="O863" t="s">
        <v>1213</v>
      </c>
      <c r="P863">
        <v>0.75348770308262702</v>
      </c>
      <c r="Q863">
        <v>0.89342447304675399</v>
      </c>
      <c r="R863" s="15">
        <v>0.17702458597242299</v>
      </c>
      <c r="S863" s="15">
        <v>7.4924474663499802E-2</v>
      </c>
      <c r="T863">
        <v>0.54527285567582195</v>
      </c>
      <c r="U863">
        <v>0.54527285567582195</v>
      </c>
      <c r="V863">
        <v>0.61636032411167296</v>
      </c>
      <c r="W863">
        <v>2.81</v>
      </c>
      <c r="X863">
        <v>2.08</v>
      </c>
      <c r="Y863">
        <v>192823</v>
      </c>
      <c r="Z863">
        <v>9641</v>
      </c>
      <c r="AA863">
        <v>0.46</v>
      </c>
      <c r="AB863">
        <v>20</v>
      </c>
      <c r="AC863">
        <v>11</v>
      </c>
      <c r="AD863">
        <v>9</v>
      </c>
      <c r="AE863">
        <v>55</v>
      </c>
      <c r="AF863">
        <v>11</v>
      </c>
      <c r="AG863">
        <v>10</v>
      </c>
      <c r="AH863">
        <v>6</v>
      </c>
      <c r="AI863">
        <v>4</v>
      </c>
    </row>
    <row r="864" spans="1:35" x14ac:dyDescent="0.2">
      <c r="A864" s="102">
        <v>317</v>
      </c>
      <c r="B864">
        <v>3387</v>
      </c>
      <c r="C864" t="s">
        <v>628</v>
      </c>
      <c r="D864" t="s">
        <v>1235</v>
      </c>
      <c r="E864">
        <v>886</v>
      </c>
      <c r="F864">
        <v>855</v>
      </c>
      <c r="G864">
        <v>1100</v>
      </c>
      <c r="H864" t="s">
        <v>1213</v>
      </c>
      <c r="I864">
        <v>4739</v>
      </c>
      <c r="J864" t="s">
        <v>1262</v>
      </c>
      <c r="K864" t="s">
        <v>1212</v>
      </c>
      <c r="L864">
        <v>3050</v>
      </c>
      <c r="M864">
        <v>2994</v>
      </c>
      <c r="N864">
        <v>300</v>
      </c>
      <c r="O864" t="s">
        <v>1210</v>
      </c>
      <c r="P864">
        <v>0.893613459578251</v>
      </c>
      <c r="Q864">
        <v>0.92499637417313196</v>
      </c>
      <c r="R864">
        <v>0.25710812349728401</v>
      </c>
      <c r="S864">
        <v>2.9369872583598799E-2</v>
      </c>
      <c r="T864">
        <v>-1.6438172058384</v>
      </c>
      <c r="U864">
        <v>1.6438172058384</v>
      </c>
      <c r="V864">
        <v>1.22227768407645</v>
      </c>
      <c r="W864">
        <v>-12.83</v>
      </c>
      <c r="X864">
        <v>4.71</v>
      </c>
      <c r="Y864">
        <v>192768</v>
      </c>
      <c r="Z864">
        <v>11339</v>
      </c>
      <c r="AA864">
        <v>0.63</v>
      </c>
      <c r="AB864">
        <v>17</v>
      </c>
      <c r="AC864">
        <v>11</v>
      </c>
      <c r="AD864">
        <v>6</v>
      </c>
      <c r="AE864">
        <v>64.709999999999994</v>
      </c>
      <c r="AF864">
        <v>12</v>
      </c>
      <c r="AG864">
        <v>7</v>
      </c>
      <c r="AH864">
        <v>4</v>
      </c>
      <c r="AI864">
        <v>6</v>
      </c>
    </row>
    <row r="865" spans="1:35" x14ac:dyDescent="0.2">
      <c r="A865" s="102">
        <v>60</v>
      </c>
      <c r="B865">
        <v>1802</v>
      </c>
      <c r="C865" t="s">
        <v>1413</v>
      </c>
      <c r="D865" t="s">
        <v>1220</v>
      </c>
      <c r="E865">
        <v>1102</v>
      </c>
      <c r="F865">
        <v>1089</v>
      </c>
      <c r="G865">
        <v>800</v>
      </c>
      <c r="H865" t="s">
        <v>1210</v>
      </c>
      <c r="I865">
        <v>5393</v>
      </c>
      <c r="J865" t="s">
        <v>233</v>
      </c>
      <c r="K865" t="s">
        <v>1209</v>
      </c>
      <c r="L865">
        <v>2228</v>
      </c>
      <c r="M865">
        <v>2233</v>
      </c>
      <c r="N865">
        <v>400</v>
      </c>
      <c r="O865" t="s">
        <v>1213</v>
      </c>
      <c r="P865">
        <v>0.67853747180887602</v>
      </c>
      <c r="Q865">
        <v>0.95494609263493802</v>
      </c>
      <c r="R865" s="106">
        <v>0.13155810444702801</v>
      </c>
      <c r="S865">
        <v>4.2199152033765503E-3</v>
      </c>
      <c r="T865">
        <v>1.95754020123671</v>
      </c>
      <c r="U865">
        <v>1.95754020123671</v>
      </c>
      <c r="V865">
        <v>1.26569926857463</v>
      </c>
      <c r="W865">
        <v>5.87</v>
      </c>
      <c r="X865">
        <v>2.46</v>
      </c>
      <c r="Y865">
        <v>192692</v>
      </c>
      <c r="Z865">
        <v>10142</v>
      </c>
      <c r="AA865">
        <v>0.48</v>
      </c>
      <c r="AB865">
        <v>19</v>
      </c>
      <c r="AC865">
        <v>12</v>
      </c>
      <c r="AD865">
        <v>7</v>
      </c>
      <c r="AE865">
        <v>63.16</v>
      </c>
      <c r="AF865">
        <v>12</v>
      </c>
      <c r="AG865">
        <v>9</v>
      </c>
      <c r="AH865">
        <v>5</v>
      </c>
      <c r="AI865">
        <v>5</v>
      </c>
    </row>
    <row r="866" spans="1:35" x14ac:dyDescent="0.2">
      <c r="A866" s="102">
        <v>2257</v>
      </c>
      <c r="B866">
        <v>6136</v>
      </c>
      <c r="C866" t="s">
        <v>2133</v>
      </c>
      <c r="D866" t="s">
        <v>1222</v>
      </c>
      <c r="E866">
        <v>1622</v>
      </c>
      <c r="F866">
        <v>1619</v>
      </c>
      <c r="G866">
        <v>700</v>
      </c>
      <c r="H866" t="s">
        <v>1210</v>
      </c>
      <c r="I866">
        <v>6474</v>
      </c>
      <c r="J866" t="s">
        <v>2134</v>
      </c>
      <c r="K866" t="s">
        <v>1222</v>
      </c>
      <c r="L866">
        <v>3500</v>
      </c>
      <c r="M866">
        <v>3560</v>
      </c>
      <c r="N866">
        <v>300</v>
      </c>
      <c r="O866" t="s">
        <v>1213</v>
      </c>
      <c r="P866">
        <v>0.98540292296821996</v>
      </c>
      <c r="Q866">
        <v>0.81949955066080105</v>
      </c>
      <c r="R866" s="106">
        <v>8.5106738537915602E-2</v>
      </c>
      <c r="S866">
        <v>5.1430388853285401E-2</v>
      </c>
      <c r="T866">
        <v>1.3665273774629501</v>
      </c>
      <c r="U866">
        <v>1.3665273774629501</v>
      </c>
      <c r="V866">
        <v>1.74215358810536</v>
      </c>
      <c r="W866">
        <v>2.4300000000000002</v>
      </c>
      <c r="X866">
        <v>6.11</v>
      </c>
      <c r="Y866">
        <v>192546</v>
      </c>
      <c r="Z866">
        <v>14811</v>
      </c>
      <c r="AA866">
        <v>0.83</v>
      </c>
      <c r="AB866">
        <v>13</v>
      </c>
      <c r="AC866">
        <v>9</v>
      </c>
      <c r="AD866">
        <v>4</v>
      </c>
      <c r="AE866">
        <v>69.23</v>
      </c>
      <c r="AF866">
        <v>14</v>
      </c>
      <c r="AG866">
        <v>4</v>
      </c>
      <c r="AH866">
        <v>3</v>
      </c>
      <c r="AI866">
        <v>6</v>
      </c>
    </row>
    <row r="867" spans="1:35" x14ac:dyDescent="0.2">
      <c r="A867" s="102">
        <v>1588</v>
      </c>
      <c r="B867">
        <v>6406</v>
      </c>
      <c r="C867" t="s">
        <v>1980</v>
      </c>
      <c r="D867" t="s">
        <v>1222</v>
      </c>
      <c r="E867">
        <v>1510</v>
      </c>
      <c r="F867">
        <v>1501</v>
      </c>
      <c r="G867">
        <v>600</v>
      </c>
      <c r="H867" t="s">
        <v>1210</v>
      </c>
      <c r="I867">
        <v>9706</v>
      </c>
      <c r="J867" t="s">
        <v>1332</v>
      </c>
      <c r="K867" t="s">
        <v>1231</v>
      </c>
      <c r="L867">
        <v>4295</v>
      </c>
      <c r="M867">
        <v>4220</v>
      </c>
      <c r="N867">
        <v>200</v>
      </c>
      <c r="O867" t="s">
        <v>1213</v>
      </c>
      <c r="P867">
        <v>0.58373919768127702</v>
      </c>
      <c r="Q867">
        <v>0.85373331887233495</v>
      </c>
      <c r="R867">
        <v>0.21341135449117599</v>
      </c>
      <c r="S867">
        <v>8.29504936885644E-2</v>
      </c>
      <c r="T867">
        <v>2.1876905718506401</v>
      </c>
      <c r="U867">
        <v>2.1876905718506401</v>
      </c>
      <c r="V867">
        <v>1.52217765162535</v>
      </c>
      <c r="W867">
        <v>12.04</v>
      </c>
      <c r="X867">
        <v>6.71</v>
      </c>
      <c r="Y867">
        <v>192408</v>
      </c>
      <c r="Z867">
        <v>10127</v>
      </c>
      <c r="AA867">
        <v>0.45</v>
      </c>
      <c r="AB867">
        <v>19</v>
      </c>
      <c r="AC867">
        <v>12</v>
      </c>
      <c r="AD867">
        <v>7</v>
      </c>
      <c r="AE867">
        <v>63.16</v>
      </c>
      <c r="AF867">
        <v>11</v>
      </c>
      <c r="AG867">
        <v>10</v>
      </c>
      <c r="AH867">
        <v>3</v>
      </c>
      <c r="AI867">
        <v>6</v>
      </c>
    </row>
    <row r="868" spans="1:35" x14ac:dyDescent="0.2">
      <c r="A868" s="102">
        <v>1278</v>
      </c>
      <c r="B868">
        <v>1662</v>
      </c>
      <c r="C868" t="s">
        <v>562</v>
      </c>
      <c r="D868" t="s">
        <v>1417</v>
      </c>
      <c r="E868">
        <v>2345</v>
      </c>
      <c r="F868">
        <v>2311</v>
      </c>
      <c r="G868">
        <v>400</v>
      </c>
      <c r="H868" t="s">
        <v>1213</v>
      </c>
      <c r="I868">
        <v>6952</v>
      </c>
      <c r="J868" t="s">
        <v>435</v>
      </c>
      <c r="K868" t="s">
        <v>1215</v>
      </c>
      <c r="L868">
        <v>1868</v>
      </c>
      <c r="M868">
        <v>1857</v>
      </c>
      <c r="N868">
        <v>500</v>
      </c>
      <c r="O868" t="s">
        <v>1210</v>
      </c>
      <c r="P868">
        <v>0.78177797273709604</v>
      </c>
      <c r="Q868">
        <v>0.87176641698956803</v>
      </c>
      <c r="R868">
        <v>0.37001426220907102</v>
      </c>
      <c r="S868">
        <v>1.8782275858641E-2</v>
      </c>
      <c r="T868">
        <v>-1.9885286814884799</v>
      </c>
      <c r="U868">
        <v>1.9885286814884799</v>
      </c>
      <c r="V868">
        <v>1.48551527649244</v>
      </c>
      <c r="W868">
        <v>-10.66</v>
      </c>
      <c r="X868">
        <v>0.44</v>
      </c>
      <c r="Y868">
        <v>192118</v>
      </c>
      <c r="Z868">
        <v>10111</v>
      </c>
      <c r="AA868">
        <v>0.45</v>
      </c>
      <c r="AB868">
        <v>19</v>
      </c>
      <c r="AC868">
        <v>11</v>
      </c>
      <c r="AD868">
        <v>8</v>
      </c>
      <c r="AE868">
        <v>57.89</v>
      </c>
      <c r="AF868">
        <v>12</v>
      </c>
      <c r="AG868">
        <v>7</v>
      </c>
      <c r="AH868">
        <v>7</v>
      </c>
      <c r="AI868">
        <v>5</v>
      </c>
    </row>
    <row r="869" spans="1:35" x14ac:dyDescent="0.2">
      <c r="A869" s="102">
        <v>1939</v>
      </c>
      <c r="B869">
        <v>8136</v>
      </c>
      <c r="C869" t="s">
        <v>1315</v>
      </c>
      <c r="D869" t="s">
        <v>1217</v>
      </c>
      <c r="E869">
        <v>1656</v>
      </c>
      <c r="F869">
        <v>1632</v>
      </c>
      <c r="G869">
        <v>600</v>
      </c>
      <c r="H869" t="s">
        <v>1210</v>
      </c>
      <c r="I869">
        <v>9616</v>
      </c>
      <c r="J869" t="s">
        <v>1572</v>
      </c>
      <c r="K869" t="s">
        <v>1224</v>
      </c>
      <c r="L869">
        <v>3300</v>
      </c>
      <c r="M869">
        <v>3315</v>
      </c>
      <c r="N869">
        <v>300</v>
      </c>
      <c r="O869" t="s">
        <v>1213</v>
      </c>
      <c r="P869">
        <v>0.84941110659082497</v>
      </c>
      <c r="Q869">
        <v>0.83722482276124699</v>
      </c>
      <c r="R869" s="15">
        <v>0.21105790466455099</v>
      </c>
      <c r="S869">
        <v>8.1538174646064804E-2</v>
      </c>
      <c r="T869">
        <v>1.77972957098542</v>
      </c>
      <c r="U869">
        <v>1.77972957098542</v>
      </c>
      <c r="V869">
        <v>2.0778550194455701</v>
      </c>
      <c r="W869">
        <v>9.65</v>
      </c>
      <c r="X869">
        <v>1.54</v>
      </c>
      <c r="Y869">
        <v>191945</v>
      </c>
      <c r="Z869">
        <v>10664</v>
      </c>
      <c r="AA869">
        <v>0.47</v>
      </c>
      <c r="AB869">
        <v>18</v>
      </c>
      <c r="AC869">
        <v>10</v>
      </c>
      <c r="AD869">
        <v>8</v>
      </c>
      <c r="AE869">
        <v>55.56</v>
      </c>
      <c r="AF869">
        <v>10</v>
      </c>
      <c r="AG869">
        <v>9</v>
      </c>
      <c r="AH869">
        <v>6</v>
      </c>
      <c r="AI869">
        <v>3</v>
      </c>
    </row>
    <row r="870" spans="1:35" x14ac:dyDescent="0.2">
      <c r="A870" s="102">
        <v>1166</v>
      </c>
      <c r="B870">
        <v>1662</v>
      </c>
      <c r="C870" t="s">
        <v>562</v>
      </c>
      <c r="D870" t="s">
        <v>1417</v>
      </c>
      <c r="E870">
        <v>2345</v>
      </c>
      <c r="F870">
        <v>2311</v>
      </c>
      <c r="G870">
        <v>400</v>
      </c>
      <c r="H870" t="s">
        <v>1210</v>
      </c>
      <c r="I870">
        <v>6287</v>
      </c>
      <c r="J870" t="s">
        <v>1309</v>
      </c>
      <c r="K870" t="s">
        <v>1222</v>
      </c>
      <c r="L870">
        <v>2465</v>
      </c>
      <c r="M870">
        <v>2431</v>
      </c>
      <c r="N870">
        <v>400</v>
      </c>
      <c r="O870" t="s">
        <v>1213</v>
      </c>
      <c r="P870">
        <v>0.825016330022186</v>
      </c>
      <c r="Q870">
        <v>0.87689219000488206</v>
      </c>
      <c r="R870">
        <v>0.30779789858644901</v>
      </c>
      <c r="S870" s="106">
        <v>8.7986690734504394E-2</v>
      </c>
      <c r="T870">
        <v>1.0538733684397501</v>
      </c>
      <c r="U870">
        <v>1.0538733684397501</v>
      </c>
      <c r="V870">
        <v>1.44560989697194</v>
      </c>
      <c r="W870">
        <v>5.0999999999999996</v>
      </c>
      <c r="X870">
        <v>4.9400000000000004</v>
      </c>
      <c r="Y870">
        <v>191746</v>
      </c>
      <c r="Z870">
        <v>10653</v>
      </c>
      <c r="AA870">
        <v>0.53</v>
      </c>
      <c r="AB870">
        <v>18</v>
      </c>
      <c r="AC870">
        <v>10</v>
      </c>
      <c r="AD870">
        <v>8</v>
      </c>
      <c r="AE870">
        <v>55.56</v>
      </c>
      <c r="AF870">
        <v>11</v>
      </c>
      <c r="AG870">
        <v>9</v>
      </c>
      <c r="AH870">
        <v>5</v>
      </c>
      <c r="AI870">
        <v>4</v>
      </c>
    </row>
    <row r="871" spans="1:35" x14ac:dyDescent="0.2">
      <c r="A871" s="102">
        <v>1881</v>
      </c>
      <c r="B871">
        <v>7729</v>
      </c>
      <c r="C871" t="s">
        <v>542</v>
      </c>
      <c r="D871" t="s">
        <v>1219</v>
      </c>
      <c r="E871">
        <v>3420</v>
      </c>
      <c r="F871">
        <v>3380</v>
      </c>
      <c r="G871">
        <v>300</v>
      </c>
      <c r="H871" t="s">
        <v>1210</v>
      </c>
      <c r="I871">
        <v>9449</v>
      </c>
      <c r="J871" t="s">
        <v>2125</v>
      </c>
      <c r="K871" t="s">
        <v>1212</v>
      </c>
      <c r="L871">
        <v>1801</v>
      </c>
      <c r="M871">
        <v>1793</v>
      </c>
      <c r="N871">
        <v>600</v>
      </c>
      <c r="O871" t="s">
        <v>1213</v>
      </c>
      <c r="P871">
        <v>0.56128928863205396</v>
      </c>
      <c r="Q871">
        <v>0.84044106219924797</v>
      </c>
      <c r="R871">
        <v>0.48580264136838702</v>
      </c>
      <c r="S871" s="106">
        <v>7.0066876033977099E-2</v>
      </c>
      <c r="T871">
        <v>0.16251102452852301</v>
      </c>
      <c r="U871">
        <v>0.16251102452852301</v>
      </c>
      <c r="V871">
        <v>0.62513515724113999</v>
      </c>
      <c r="W871">
        <v>0.83</v>
      </c>
      <c r="X871">
        <v>6.09</v>
      </c>
      <c r="Y871">
        <v>191635</v>
      </c>
      <c r="Z871">
        <v>9582</v>
      </c>
      <c r="AA871">
        <v>0.53</v>
      </c>
      <c r="AB871">
        <v>20</v>
      </c>
      <c r="AC871">
        <v>12</v>
      </c>
      <c r="AD871">
        <v>8</v>
      </c>
      <c r="AE871">
        <v>60</v>
      </c>
      <c r="AF871">
        <v>9</v>
      </c>
      <c r="AG871">
        <v>12</v>
      </c>
      <c r="AH871">
        <v>8</v>
      </c>
      <c r="AI871">
        <v>0</v>
      </c>
    </row>
    <row r="872" spans="1:35" x14ac:dyDescent="0.2">
      <c r="A872" s="102">
        <v>607</v>
      </c>
      <c r="B872">
        <v>8593</v>
      </c>
      <c r="C872" t="s">
        <v>221</v>
      </c>
      <c r="D872" t="s">
        <v>1216</v>
      </c>
      <c r="E872">
        <v>619</v>
      </c>
      <c r="F872">
        <v>617</v>
      </c>
      <c r="G872">
        <v>900</v>
      </c>
      <c r="H872" t="s">
        <v>1213</v>
      </c>
      <c r="I872">
        <v>8766</v>
      </c>
      <c r="J872" t="s">
        <v>1378</v>
      </c>
      <c r="K872" t="s">
        <v>1386</v>
      </c>
      <c r="L872">
        <v>5910</v>
      </c>
      <c r="M872">
        <v>5801</v>
      </c>
      <c r="N872">
        <v>100</v>
      </c>
      <c r="O872" t="s">
        <v>1210</v>
      </c>
      <c r="P872">
        <v>0.55554231550768995</v>
      </c>
      <c r="Q872">
        <v>0.90557778397952504</v>
      </c>
      <c r="R872" s="106">
        <v>1.6999955615863999E-2</v>
      </c>
      <c r="S872" s="15">
        <v>2.68118153468715E-2</v>
      </c>
      <c r="T872">
        <v>-3.5491015990108301</v>
      </c>
      <c r="U872">
        <v>3.5491015990108301</v>
      </c>
      <c r="V872">
        <v>3.19327219894185</v>
      </c>
      <c r="W872">
        <v>-8.42</v>
      </c>
      <c r="X872">
        <v>4.28</v>
      </c>
      <c r="Y872">
        <v>191578</v>
      </c>
      <c r="Z872">
        <v>12772</v>
      </c>
      <c r="AA872">
        <v>0.64</v>
      </c>
      <c r="AB872">
        <v>15</v>
      </c>
      <c r="AC872">
        <v>9</v>
      </c>
      <c r="AD872">
        <v>6</v>
      </c>
      <c r="AE872">
        <v>60</v>
      </c>
      <c r="AF872">
        <v>14</v>
      </c>
      <c r="AG872">
        <v>6</v>
      </c>
      <c r="AH872">
        <v>1</v>
      </c>
      <c r="AI872">
        <v>8</v>
      </c>
    </row>
    <row r="873" spans="1:35" x14ac:dyDescent="0.2">
      <c r="A873" s="102">
        <v>1038</v>
      </c>
      <c r="B873">
        <v>7984</v>
      </c>
      <c r="C873" t="s">
        <v>805</v>
      </c>
      <c r="D873" t="s">
        <v>1233</v>
      </c>
      <c r="E873">
        <v>1529</v>
      </c>
      <c r="F873">
        <v>1528</v>
      </c>
      <c r="G873">
        <v>700</v>
      </c>
      <c r="H873" t="s">
        <v>1210</v>
      </c>
      <c r="I873">
        <v>8002</v>
      </c>
      <c r="J873" t="s">
        <v>27</v>
      </c>
      <c r="K873" t="s">
        <v>1217</v>
      </c>
      <c r="L873">
        <v>720.2</v>
      </c>
      <c r="M873">
        <v>716.8</v>
      </c>
      <c r="N873">
        <v>1500</v>
      </c>
      <c r="O873" t="s">
        <v>1213</v>
      </c>
      <c r="P873">
        <v>0.893407636932393</v>
      </c>
      <c r="Q873">
        <v>0.883932202279751</v>
      </c>
      <c r="R873" s="15">
        <v>3.9694309182138503E-2</v>
      </c>
      <c r="S873">
        <v>5.12982363384085E-3</v>
      </c>
      <c r="T873">
        <v>3.52486123647284</v>
      </c>
      <c r="U873">
        <v>3.52486123647284</v>
      </c>
      <c r="V873">
        <v>2.8510785919022599</v>
      </c>
      <c r="W873">
        <v>4.49</v>
      </c>
      <c r="X873">
        <v>0.52</v>
      </c>
      <c r="Y873">
        <v>191527</v>
      </c>
      <c r="Z873">
        <v>12768</v>
      </c>
      <c r="AA873">
        <v>0.64</v>
      </c>
      <c r="AB873">
        <v>15</v>
      </c>
      <c r="AC873">
        <v>9</v>
      </c>
      <c r="AD873">
        <v>6</v>
      </c>
      <c r="AE873">
        <v>60</v>
      </c>
      <c r="AF873">
        <v>13</v>
      </c>
      <c r="AG873">
        <v>6</v>
      </c>
      <c r="AH873">
        <v>3</v>
      </c>
      <c r="AI873">
        <v>6</v>
      </c>
    </row>
    <row r="874" spans="1:35" x14ac:dyDescent="0.2">
      <c r="A874" s="102">
        <v>1218</v>
      </c>
      <c r="B874">
        <v>6370</v>
      </c>
      <c r="C874" t="s">
        <v>1446</v>
      </c>
      <c r="D874" t="s">
        <v>1222</v>
      </c>
      <c r="E874">
        <v>2840</v>
      </c>
      <c r="F874">
        <v>2795</v>
      </c>
      <c r="G874">
        <v>300</v>
      </c>
      <c r="H874" t="s">
        <v>1213</v>
      </c>
      <c r="I874">
        <v>6755</v>
      </c>
      <c r="J874" t="s">
        <v>526</v>
      </c>
      <c r="K874" t="s">
        <v>1215</v>
      </c>
      <c r="L874">
        <v>2203</v>
      </c>
      <c r="M874">
        <v>2146</v>
      </c>
      <c r="N874">
        <v>400</v>
      </c>
      <c r="O874" t="s">
        <v>1210</v>
      </c>
      <c r="P874">
        <v>0.72980640567703003</v>
      </c>
      <c r="Q874">
        <v>0.87416193778442897</v>
      </c>
      <c r="R874">
        <v>3.0682701926562301E-3</v>
      </c>
      <c r="S874">
        <v>4.6405545015857502E-2</v>
      </c>
      <c r="T874">
        <v>-0.68756883512547995</v>
      </c>
      <c r="U874">
        <v>0.68756883512547995</v>
      </c>
      <c r="V874">
        <v>0.759058813890928</v>
      </c>
      <c r="W874">
        <v>-5.4</v>
      </c>
      <c r="X874">
        <v>2.37</v>
      </c>
      <c r="Y874">
        <v>190936</v>
      </c>
      <c r="Z874">
        <v>9547</v>
      </c>
      <c r="AA874">
        <v>0.56000000000000005</v>
      </c>
      <c r="AB874">
        <v>20</v>
      </c>
      <c r="AC874">
        <v>11</v>
      </c>
      <c r="AD874">
        <v>9</v>
      </c>
      <c r="AE874">
        <v>55</v>
      </c>
      <c r="AF874">
        <v>14</v>
      </c>
      <c r="AG874">
        <v>11</v>
      </c>
      <c r="AH874">
        <v>4</v>
      </c>
      <c r="AI874">
        <v>5</v>
      </c>
    </row>
    <row r="875" spans="1:35" x14ac:dyDescent="0.2">
      <c r="A875" s="102">
        <v>896</v>
      </c>
      <c r="B875">
        <v>4045</v>
      </c>
      <c r="C875" t="s">
        <v>1519</v>
      </c>
      <c r="D875" t="s">
        <v>1234</v>
      </c>
      <c r="E875">
        <v>1094</v>
      </c>
      <c r="F875">
        <v>1078</v>
      </c>
      <c r="G875">
        <v>900</v>
      </c>
      <c r="H875" t="s">
        <v>1210</v>
      </c>
      <c r="I875">
        <v>8341</v>
      </c>
      <c r="J875" t="s">
        <v>849</v>
      </c>
      <c r="K875" t="s">
        <v>1265</v>
      </c>
      <c r="L875">
        <v>1408</v>
      </c>
      <c r="M875">
        <v>1399</v>
      </c>
      <c r="N875">
        <v>700</v>
      </c>
      <c r="O875" t="s">
        <v>1213</v>
      </c>
      <c r="P875">
        <v>0.82359810361438901</v>
      </c>
      <c r="Q875">
        <v>0.891599286694987</v>
      </c>
      <c r="R875" s="106">
        <v>0.18930385137540401</v>
      </c>
      <c r="S875" s="15">
        <v>1.6576612237183E-2</v>
      </c>
      <c r="T875">
        <v>1.4589301770826399</v>
      </c>
      <c r="U875">
        <v>1.4589301770826399</v>
      </c>
      <c r="V875">
        <v>1.8304461720634</v>
      </c>
      <c r="W875">
        <v>5.2</v>
      </c>
      <c r="X875">
        <v>0.93</v>
      </c>
      <c r="Y875">
        <v>190836</v>
      </c>
      <c r="Z875">
        <v>8297</v>
      </c>
      <c r="AA875">
        <v>0.45</v>
      </c>
      <c r="AB875">
        <v>23</v>
      </c>
      <c r="AC875">
        <v>15</v>
      </c>
      <c r="AD875">
        <v>8</v>
      </c>
      <c r="AE875">
        <v>65.22</v>
      </c>
      <c r="AF875">
        <v>12</v>
      </c>
      <c r="AG875">
        <v>9</v>
      </c>
      <c r="AH875">
        <v>5</v>
      </c>
      <c r="AI875">
        <v>9</v>
      </c>
    </row>
    <row r="876" spans="1:35" x14ac:dyDescent="0.2">
      <c r="A876" s="102">
        <v>2412</v>
      </c>
      <c r="B876">
        <v>7267</v>
      </c>
      <c r="C876" t="s">
        <v>58</v>
      </c>
      <c r="D876" t="s">
        <v>1227</v>
      </c>
      <c r="E876">
        <v>2832</v>
      </c>
      <c r="F876">
        <v>2799.5</v>
      </c>
      <c r="G876">
        <v>300</v>
      </c>
      <c r="H876" t="s">
        <v>1210</v>
      </c>
      <c r="I876">
        <v>9072</v>
      </c>
      <c r="J876" t="s">
        <v>1327</v>
      </c>
      <c r="K876" t="s">
        <v>1328</v>
      </c>
      <c r="L876">
        <v>2105</v>
      </c>
      <c r="M876">
        <v>2087</v>
      </c>
      <c r="N876">
        <v>400</v>
      </c>
      <c r="O876" t="s">
        <v>1213</v>
      </c>
      <c r="P876">
        <v>0.66106070559242902</v>
      </c>
      <c r="Q876">
        <v>0.81232623423305605</v>
      </c>
      <c r="R876">
        <v>0.31256131682650301</v>
      </c>
      <c r="S876">
        <v>1.1384086243400101E-3</v>
      </c>
      <c r="T876">
        <v>3.4827604864846702</v>
      </c>
      <c r="U876">
        <v>3.4827604864846702</v>
      </c>
      <c r="V876">
        <v>3.9676344936199501</v>
      </c>
      <c r="W876">
        <v>13.72</v>
      </c>
      <c r="X876">
        <v>0.6</v>
      </c>
      <c r="Y876">
        <v>190698</v>
      </c>
      <c r="Z876">
        <v>23837</v>
      </c>
      <c r="AA876">
        <v>1.27</v>
      </c>
      <c r="AB876">
        <v>8</v>
      </c>
      <c r="AC876">
        <v>6</v>
      </c>
      <c r="AD876">
        <v>2</v>
      </c>
      <c r="AE876">
        <v>75</v>
      </c>
      <c r="AF876">
        <v>11</v>
      </c>
      <c r="AG876">
        <v>6</v>
      </c>
      <c r="AH876">
        <v>1</v>
      </c>
      <c r="AI876">
        <v>1</v>
      </c>
    </row>
    <row r="877" spans="1:35" x14ac:dyDescent="0.2">
      <c r="A877" s="102">
        <v>2053</v>
      </c>
      <c r="B877">
        <v>6201</v>
      </c>
      <c r="C877" t="s">
        <v>1565</v>
      </c>
      <c r="D877" t="s">
        <v>1227</v>
      </c>
      <c r="E877">
        <v>5800</v>
      </c>
      <c r="F877">
        <v>5710</v>
      </c>
      <c r="G877">
        <v>100</v>
      </c>
      <c r="H877" t="s">
        <v>1210</v>
      </c>
      <c r="I877">
        <v>8593</v>
      </c>
      <c r="J877" t="s">
        <v>221</v>
      </c>
      <c r="K877" t="s">
        <v>1216</v>
      </c>
      <c r="L877">
        <v>619</v>
      </c>
      <c r="M877">
        <v>617</v>
      </c>
      <c r="N877">
        <v>900</v>
      </c>
      <c r="O877" t="s">
        <v>1213</v>
      </c>
      <c r="P877">
        <v>0.69343398259232503</v>
      </c>
      <c r="Q877">
        <v>0.83082771169114</v>
      </c>
      <c r="R877">
        <v>0.25349572236955498</v>
      </c>
      <c r="S877">
        <v>5.4960664386455901E-2</v>
      </c>
      <c r="T877">
        <v>0.65496353790491801</v>
      </c>
      <c r="U877">
        <v>0.65496353790491801</v>
      </c>
      <c r="V877">
        <v>0.22951607800948401</v>
      </c>
      <c r="W877">
        <v>1.63</v>
      </c>
      <c r="X877">
        <v>2.75</v>
      </c>
      <c r="Y877">
        <v>190602</v>
      </c>
      <c r="Z877">
        <v>10589</v>
      </c>
      <c r="AA877">
        <v>0.82</v>
      </c>
      <c r="AB877">
        <v>18</v>
      </c>
      <c r="AC877">
        <v>11</v>
      </c>
      <c r="AD877">
        <v>7</v>
      </c>
      <c r="AE877">
        <v>61.11</v>
      </c>
      <c r="AF877">
        <v>13</v>
      </c>
      <c r="AG877">
        <v>7</v>
      </c>
      <c r="AH877">
        <v>1</v>
      </c>
      <c r="AI877">
        <v>10</v>
      </c>
    </row>
    <row r="878" spans="1:35" x14ac:dyDescent="0.2">
      <c r="A878" s="102">
        <v>1324</v>
      </c>
      <c r="B878">
        <v>4540</v>
      </c>
      <c r="C878" t="s">
        <v>1612</v>
      </c>
      <c r="D878" t="s">
        <v>1232</v>
      </c>
      <c r="E878">
        <v>2519</v>
      </c>
      <c r="F878">
        <v>2516</v>
      </c>
      <c r="G878">
        <v>400</v>
      </c>
      <c r="H878" t="s">
        <v>1210</v>
      </c>
      <c r="I878">
        <v>9076</v>
      </c>
      <c r="J878" t="s">
        <v>894</v>
      </c>
      <c r="K878" t="s">
        <v>1328</v>
      </c>
      <c r="L878">
        <v>1170</v>
      </c>
      <c r="M878">
        <v>1170</v>
      </c>
      <c r="N878">
        <v>900</v>
      </c>
      <c r="O878" t="s">
        <v>1213</v>
      </c>
      <c r="P878">
        <v>0.94212040400709895</v>
      </c>
      <c r="Q878">
        <v>0.86904829919766102</v>
      </c>
      <c r="R878">
        <v>0.16445487496897099</v>
      </c>
      <c r="S878">
        <v>1.7832239170045502E-2</v>
      </c>
      <c r="T878">
        <v>0.295277195173134</v>
      </c>
      <c r="U878">
        <v>0.295277195173134</v>
      </c>
      <c r="V878">
        <v>7.4974691300620899E-2</v>
      </c>
      <c r="W878">
        <v>0.69</v>
      </c>
      <c r="X878">
        <v>4.63</v>
      </c>
      <c r="Y878">
        <v>190242</v>
      </c>
      <c r="Z878">
        <v>11890</v>
      </c>
      <c r="AA878">
        <v>0.48</v>
      </c>
      <c r="AB878">
        <v>16</v>
      </c>
      <c r="AC878">
        <v>11</v>
      </c>
      <c r="AD878">
        <v>5</v>
      </c>
      <c r="AE878">
        <v>68.75</v>
      </c>
      <c r="AF878">
        <v>10</v>
      </c>
      <c r="AG878">
        <v>7</v>
      </c>
      <c r="AH878">
        <v>5</v>
      </c>
      <c r="AI878">
        <v>4</v>
      </c>
    </row>
    <row r="879" spans="1:35" x14ac:dyDescent="0.2">
      <c r="A879" s="102">
        <v>1623</v>
      </c>
      <c r="B879">
        <v>4543</v>
      </c>
      <c r="C879" t="s">
        <v>667</v>
      </c>
      <c r="D879" t="s">
        <v>1219</v>
      </c>
      <c r="E879">
        <v>3456</v>
      </c>
      <c r="F879">
        <v>3478</v>
      </c>
      <c r="G879">
        <v>300</v>
      </c>
      <c r="H879" t="s">
        <v>1210</v>
      </c>
      <c r="I879">
        <v>9810</v>
      </c>
      <c r="J879" t="s">
        <v>1177</v>
      </c>
      <c r="K879" t="s">
        <v>1217</v>
      </c>
      <c r="L879">
        <v>4305</v>
      </c>
      <c r="M879">
        <v>4380</v>
      </c>
      <c r="N879">
        <v>200</v>
      </c>
      <c r="O879" t="s">
        <v>1213</v>
      </c>
      <c r="P879">
        <v>0.52562438019648305</v>
      </c>
      <c r="Q879">
        <v>0.85228559994965702</v>
      </c>
      <c r="R879">
        <v>0.109243148316038</v>
      </c>
      <c r="S879" s="15">
        <v>9.4414458245157304E-2</v>
      </c>
      <c r="T879">
        <v>0.64337373409355503</v>
      </c>
      <c r="U879">
        <v>0.64337373409355503</v>
      </c>
      <c r="V879">
        <v>1.07545531557686</v>
      </c>
      <c r="W879">
        <v>2.6</v>
      </c>
      <c r="X879">
        <v>19.11</v>
      </c>
      <c r="Y879">
        <v>189774</v>
      </c>
      <c r="Z879">
        <v>12652</v>
      </c>
      <c r="AA879">
        <v>0.71</v>
      </c>
      <c r="AB879">
        <v>15</v>
      </c>
      <c r="AC879">
        <v>10</v>
      </c>
      <c r="AD879">
        <v>5</v>
      </c>
      <c r="AE879">
        <v>66.67</v>
      </c>
      <c r="AF879">
        <v>13</v>
      </c>
      <c r="AG879">
        <v>8</v>
      </c>
      <c r="AH879">
        <v>2</v>
      </c>
      <c r="AI879">
        <v>5</v>
      </c>
    </row>
    <row r="880" spans="1:35" x14ac:dyDescent="0.2">
      <c r="A880" s="102">
        <v>2476</v>
      </c>
      <c r="B880">
        <v>7984</v>
      </c>
      <c r="C880" t="s">
        <v>805</v>
      </c>
      <c r="D880" t="s">
        <v>1233</v>
      </c>
      <c r="E880">
        <v>1529</v>
      </c>
      <c r="F880">
        <v>1528</v>
      </c>
      <c r="G880">
        <v>700</v>
      </c>
      <c r="H880" t="s">
        <v>1210</v>
      </c>
      <c r="I880">
        <v>9062</v>
      </c>
      <c r="J880" t="s">
        <v>1175</v>
      </c>
      <c r="K880" t="s">
        <v>1328</v>
      </c>
      <c r="L880">
        <v>5190</v>
      </c>
      <c r="M880">
        <v>5170</v>
      </c>
      <c r="N880">
        <v>200</v>
      </c>
      <c r="O880" t="s">
        <v>1213</v>
      </c>
      <c r="P880">
        <v>0.78740392257791503</v>
      </c>
      <c r="Q880">
        <v>0.809542985572544</v>
      </c>
      <c r="R880" s="15">
        <v>0.26551472336681797</v>
      </c>
      <c r="S880">
        <v>2.4559926789104101E-2</v>
      </c>
      <c r="T880">
        <v>2.6823451481434999</v>
      </c>
      <c r="U880">
        <v>2.6823451481434999</v>
      </c>
      <c r="V880">
        <v>2.8098646689543099</v>
      </c>
      <c r="W880">
        <v>13.12</v>
      </c>
      <c r="X880">
        <v>3.44</v>
      </c>
      <c r="Y880">
        <v>189743</v>
      </c>
      <c r="Z880">
        <v>14596</v>
      </c>
      <c r="AA880">
        <v>1</v>
      </c>
      <c r="AB880">
        <v>13</v>
      </c>
      <c r="AC880">
        <v>8</v>
      </c>
      <c r="AD880">
        <v>5</v>
      </c>
      <c r="AE880">
        <v>61.54</v>
      </c>
      <c r="AF880">
        <v>12</v>
      </c>
      <c r="AG880">
        <v>6</v>
      </c>
      <c r="AH880">
        <v>2</v>
      </c>
      <c r="AI880">
        <v>5</v>
      </c>
    </row>
    <row r="881" spans="1:35" x14ac:dyDescent="0.2">
      <c r="A881" s="102">
        <v>621</v>
      </c>
      <c r="B881">
        <v>6448</v>
      </c>
      <c r="C881" t="s">
        <v>437</v>
      </c>
      <c r="D881" t="s">
        <v>1215</v>
      </c>
      <c r="E881">
        <v>1933</v>
      </c>
      <c r="F881">
        <v>1923</v>
      </c>
      <c r="G881">
        <v>600</v>
      </c>
      <c r="H881" t="s">
        <v>1213</v>
      </c>
      <c r="I881">
        <v>6988</v>
      </c>
      <c r="J881" t="s">
        <v>62</v>
      </c>
      <c r="K881" t="s">
        <v>1234</v>
      </c>
      <c r="L881">
        <v>5340</v>
      </c>
      <c r="M881">
        <v>5420</v>
      </c>
      <c r="N881">
        <v>200</v>
      </c>
      <c r="O881" t="s">
        <v>1210</v>
      </c>
      <c r="P881">
        <v>0.86083802718680302</v>
      </c>
      <c r="Q881">
        <v>0.90487804329991195</v>
      </c>
      <c r="R881" s="106">
        <v>0.157216617797208</v>
      </c>
      <c r="S881">
        <v>6.3488780677917397E-2</v>
      </c>
      <c r="T881">
        <v>-0.99487106897201105</v>
      </c>
      <c r="U881">
        <v>0.99487106897201105</v>
      </c>
      <c r="V881">
        <v>0.2387934883533</v>
      </c>
      <c r="W881">
        <v>-2.0699999999999998</v>
      </c>
      <c r="X881">
        <v>6.44</v>
      </c>
      <c r="Y881">
        <v>189396</v>
      </c>
      <c r="Z881">
        <v>13528</v>
      </c>
      <c r="AA881">
        <v>0.75</v>
      </c>
      <c r="AB881">
        <v>14</v>
      </c>
      <c r="AC881">
        <v>9</v>
      </c>
      <c r="AD881">
        <v>5</v>
      </c>
      <c r="AE881">
        <v>64.290000000000006</v>
      </c>
      <c r="AF881">
        <v>12</v>
      </c>
      <c r="AG881">
        <v>6</v>
      </c>
      <c r="AH881">
        <v>2</v>
      </c>
      <c r="AI881">
        <v>6</v>
      </c>
    </row>
    <row r="882" spans="1:35" x14ac:dyDescent="0.2">
      <c r="A882" s="102">
        <v>177</v>
      </c>
      <c r="B882">
        <v>5802</v>
      </c>
      <c r="C882" t="s">
        <v>1428</v>
      </c>
      <c r="D882" t="s">
        <v>1225</v>
      </c>
      <c r="E882">
        <v>1310.5</v>
      </c>
      <c r="F882">
        <v>1290.5</v>
      </c>
      <c r="G882">
        <v>700</v>
      </c>
      <c r="H882" t="s">
        <v>1213</v>
      </c>
      <c r="I882">
        <v>7282</v>
      </c>
      <c r="J882" t="s">
        <v>1453</v>
      </c>
      <c r="K882" t="s">
        <v>1227</v>
      </c>
      <c r="L882">
        <v>2311</v>
      </c>
      <c r="M882">
        <v>2306</v>
      </c>
      <c r="N882">
        <v>400</v>
      </c>
      <c r="O882" t="s">
        <v>1210</v>
      </c>
      <c r="P882">
        <v>0.89679002568172905</v>
      </c>
      <c r="Q882">
        <v>0.93783833663204397</v>
      </c>
      <c r="R882">
        <v>0.46121807346279198</v>
      </c>
      <c r="S882">
        <v>3.6619955650078698E-3</v>
      </c>
      <c r="T882">
        <v>-2.6751890863805601</v>
      </c>
      <c r="U882">
        <v>2.6751890863805601</v>
      </c>
      <c r="V882">
        <v>2.2520500839050199</v>
      </c>
      <c r="W882">
        <v>-7.84</v>
      </c>
      <c r="X882">
        <v>2.0699999999999998</v>
      </c>
      <c r="Y882">
        <v>189383</v>
      </c>
      <c r="Z882">
        <v>12626</v>
      </c>
      <c r="AA882">
        <v>0.59</v>
      </c>
      <c r="AB882">
        <v>15</v>
      </c>
      <c r="AC882">
        <v>10</v>
      </c>
      <c r="AD882">
        <v>5</v>
      </c>
      <c r="AE882">
        <v>66.67</v>
      </c>
      <c r="AF882">
        <v>13</v>
      </c>
      <c r="AG882">
        <v>5</v>
      </c>
      <c r="AH882">
        <v>2</v>
      </c>
      <c r="AI882">
        <v>8</v>
      </c>
    </row>
    <row r="883" spans="1:35" x14ac:dyDescent="0.2">
      <c r="A883" s="102">
        <v>1668</v>
      </c>
      <c r="B883">
        <v>6406</v>
      </c>
      <c r="C883" t="s">
        <v>1980</v>
      </c>
      <c r="D883" t="s">
        <v>1222</v>
      </c>
      <c r="E883">
        <v>1510</v>
      </c>
      <c r="F883">
        <v>1501</v>
      </c>
      <c r="G883">
        <v>700</v>
      </c>
      <c r="H883" t="s">
        <v>1210</v>
      </c>
      <c r="I883">
        <v>7747</v>
      </c>
      <c r="J883" t="s">
        <v>2130</v>
      </c>
      <c r="K883" t="s">
        <v>1219</v>
      </c>
      <c r="L883">
        <v>2632</v>
      </c>
      <c r="M883">
        <v>2586</v>
      </c>
      <c r="N883">
        <v>400</v>
      </c>
      <c r="O883" t="s">
        <v>1213</v>
      </c>
      <c r="P883">
        <v>0.73428211330621596</v>
      </c>
      <c r="Q883">
        <v>0.85050059514634502</v>
      </c>
      <c r="R883" s="15">
        <v>6.8997567514181193E-2</v>
      </c>
      <c r="S883" s="15">
        <v>5.0802278407119997E-2</v>
      </c>
      <c r="T883">
        <v>0.68080024679835305</v>
      </c>
      <c r="U883">
        <v>0.68080024679835305</v>
      </c>
      <c r="V883">
        <v>0.67917556106791799</v>
      </c>
      <c r="W883">
        <v>2.86</v>
      </c>
      <c r="X883">
        <v>1.58</v>
      </c>
      <c r="Y883">
        <v>189369</v>
      </c>
      <c r="Z883">
        <v>11836</v>
      </c>
      <c r="AA883">
        <v>0.54</v>
      </c>
      <c r="AB883">
        <v>16</v>
      </c>
      <c r="AC883">
        <v>9</v>
      </c>
      <c r="AD883">
        <v>7</v>
      </c>
      <c r="AE883">
        <v>56.25</v>
      </c>
      <c r="AF883">
        <v>12</v>
      </c>
      <c r="AG883">
        <v>7</v>
      </c>
      <c r="AH883">
        <v>4</v>
      </c>
      <c r="AI883">
        <v>5</v>
      </c>
    </row>
    <row r="884" spans="1:35" x14ac:dyDescent="0.2">
      <c r="A884" s="102">
        <v>584</v>
      </c>
      <c r="B884">
        <v>5714</v>
      </c>
      <c r="C884" t="s">
        <v>698</v>
      </c>
      <c r="D884" t="s">
        <v>1225</v>
      </c>
      <c r="E884">
        <v>3570</v>
      </c>
      <c r="F884">
        <v>3565</v>
      </c>
      <c r="G884">
        <v>200</v>
      </c>
      <c r="H884" t="s">
        <v>1213</v>
      </c>
      <c r="I884">
        <v>6588</v>
      </c>
      <c r="J884" t="s">
        <v>434</v>
      </c>
      <c r="K884" t="s">
        <v>1215</v>
      </c>
      <c r="L884">
        <v>3910</v>
      </c>
      <c r="M884">
        <v>3980</v>
      </c>
      <c r="N884">
        <v>200</v>
      </c>
      <c r="O884" t="s">
        <v>1210</v>
      </c>
      <c r="P884">
        <v>0.84546790975671204</v>
      </c>
      <c r="Q884">
        <v>0.90681819415486997</v>
      </c>
      <c r="R884">
        <v>5.8899242330266097E-2</v>
      </c>
      <c r="S884" s="15">
        <v>5.7661032653825396E-3</v>
      </c>
      <c r="T884">
        <v>-0.63194200999860195</v>
      </c>
      <c r="U884">
        <v>0.63194200999860195</v>
      </c>
      <c r="V884">
        <v>0.34774226157556398</v>
      </c>
      <c r="W884">
        <v>-1.84</v>
      </c>
      <c r="X884">
        <v>10.43</v>
      </c>
      <c r="Y884">
        <v>189272</v>
      </c>
      <c r="Z884">
        <v>17207</v>
      </c>
      <c r="AA884">
        <v>0.89</v>
      </c>
      <c r="AB884">
        <v>11</v>
      </c>
      <c r="AC884">
        <v>8</v>
      </c>
      <c r="AD884">
        <v>3</v>
      </c>
      <c r="AE884">
        <v>72.73</v>
      </c>
      <c r="AF884">
        <v>14</v>
      </c>
      <c r="AG884">
        <v>3</v>
      </c>
      <c r="AH884">
        <v>2</v>
      </c>
      <c r="AI884">
        <v>6</v>
      </c>
    </row>
    <row r="885" spans="1:35" x14ac:dyDescent="0.2">
      <c r="A885" s="102">
        <v>1958</v>
      </c>
      <c r="B885">
        <v>6752</v>
      </c>
      <c r="C885" t="s">
        <v>52</v>
      </c>
      <c r="D885" t="s">
        <v>1215</v>
      </c>
      <c r="E885">
        <v>1049</v>
      </c>
      <c r="F885">
        <v>1030.5</v>
      </c>
      <c r="G885">
        <v>1000</v>
      </c>
      <c r="H885" t="s">
        <v>1213</v>
      </c>
      <c r="I885">
        <v>7105</v>
      </c>
      <c r="J885" t="s">
        <v>760</v>
      </c>
      <c r="K885" t="s">
        <v>1227</v>
      </c>
      <c r="L885">
        <v>1498</v>
      </c>
      <c r="M885">
        <v>1350</v>
      </c>
      <c r="N885">
        <v>800</v>
      </c>
      <c r="O885" t="s">
        <v>1210</v>
      </c>
      <c r="P885">
        <v>0.76154216946467801</v>
      </c>
      <c r="Q885">
        <v>0.83581331078505094</v>
      </c>
      <c r="R885" s="106">
        <v>0.192887192059438</v>
      </c>
      <c r="S885" s="106">
        <v>9.1106294174639293E-2</v>
      </c>
      <c r="T885">
        <v>-0.15794332206244599</v>
      </c>
      <c r="U885">
        <v>0.15794332206244599</v>
      </c>
      <c r="V885">
        <v>0.84822777750086897</v>
      </c>
      <c r="W885">
        <v>-2.0299999999999998</v>
      </c>
      <c r="X885">
        <v>4.58</v>
      </c>
      <c r="Y885">
        <v>189197</v>
      </c>
      <c r="Z885">
        <v>9009</v>
      </c>
      <c r="AA885">
        <v>0.43</v>
      </c>
      <c r="AB885">
        <v>21</v>
      </c>
      <c r="AC885">
        <v>11</v>
      </c>
      <c r="AD885">
        <v>10</v>
      </c>
      <c r="AE885">
        <v>52.38</v>
      </c>
      <c r="AF885">
        <v>10</v>
      </c>
      <c r="AG885">
        <v>8</v>
      </c>
      <c r="AH885">
        <v>7</v>
      </c>
      <c r="AI885">
        <v>6</v>
      </c>
    </row>
    <row r="886" spans="1:35" x14ac:dyDescent="0.2">
      <c r="A886" s="102">
        <v>1310</v>
      </c>
      <c r="B886">
        <v>1719</v>
      </c>
      <c r="C886" t="s">
        <v>543</v>
      </c>
      <c r="D886" t="s">
        <v>1220</v>
      </c>
      <c r="E886">
        <v>788</v>
      </c>
      <c r="F886">
        <v>791</v>
      </c>
      <c r="G886">
        <v>1400</v>
      </c>
      <c r="H886" t="s">
        <v>1210</v>
      </c>
      <c r="I886">
        <v>2730</v>
      </c>
      <c r="J886" t="s">
        <v>599</v>
      </c>
      <c r="K886" t="s">
        <v>1235</v>
      </c>
      <c r="L886">
        <v>916</v>
      </c>
      <c r="M886">
        <v>906</v>
      </c>
      <c r="N886">
        <v>1200</v>
      </c>
      <c r="O886" t="s">
        <v>1213</v>
      </c>
      <c r="P886">
        <v>0.88581703009034196</v>
      </c>
      <c r="Q886">
        <v>0.86996988238402695</v>
      </c>
      <c r="R886">
        <v>0.36847885333869701</v>
      </c>
      <c r="S886">
        <v>4.1916484143685998E-2</v>
      </c>
      <c r="T886">
        <v>2.0017039608473599</v>
      </c>
      <c r="U886">
        <v>2.0017039608473599</v>
      </c>
      <c r="V886">
        <v>1.9457239791340399</v>
      </c>
      <c r="W886">
        <v>8.83</v>
      </c>
      <c r="X886">
        <v>1.86</v>
      </c>
      <c r="Y886">
        <v>189161</v>
      </c>
      <c r="Z886">
        <v>9956</v>
      </c>
      <c r="AA886">
        <v>0.44</v>
      </c>
      <c r="AB886">
        <v>19</v>
      </c>
      <c r="AC886">
        <v>12</v>
      </c>
      <c r="AD886">
        <v>7</v>
      </c>
      <c r="AE886">
        <v>63.16</v>
      </c>
      <c r="AF886">
        <v>12</v>
      </c>
      <c r="AG886">
        <v>7</v>
      </c>
      <c r="AH886">
        <v>6</v>
      </c>
      <c r="AI886">
        <v>6</v>
      </c>
    </row>
    <row r="887" spans="1:35" x14ac:dyDescent="0.2">
      <c r="A887" s="102">
        <v>2563</v>
      </c>
      <c r="B887">
        <v>6457</v>
      </c>
      <c r="C887" t="s">
        <v>1526</v>
      </c>
      <c r="D887" t="s">
        <v>1222</v>
      </c>
      <c r="E887">
        <v>2901</v>
      </c>
      <c r="F887">
        <v>2874</v>
      </c>
      <c r="G887">
        <v>300</v>
      </c>
      <c r="H887" t="s">
        <v>1210</v>
      </c>
      <c r="I887">
        <v>9303</v>
      </c>
      <c r="J887" t="s">
        <v>1591</v>
      </c>
      <c r="K887" t="s">
        <v>1610</v>
      </c>
      <c r="L887">
        <v>1288</v>
      </c>
      <c r="M887">
        <v>1263</v>
      </c>
      <c r="N887">
        <v>700</v>
      </c>
      <c r="O887" t="s">
        <v>1213</v>
      </c>
      <c r="P887">
        <v>0.84263888014317301</v>
      </c>
      <c r="Q887">
        <v>0.80441761845835702</v>
      </c>
      <c r="R887">
        <v>6.4500357590237797E-2</v>
      </c>
      <c r="S887">
        <v>3.19392346857089E-3</v>
      </c>
      <c r="T887">
        <v>1.76227032842541</v>
      </c>
      <c r="U887">
        <v>1.76227032842541</v>
      </c>
      <c r="V887">
        <v>1.84420146264421</v>
      </c>
      <c r="W887">
        <v>2.9</v>
      </c>
      <c r="X887">
        <v>2.54</v>
      </c>
      <c r="Y887">
        <v>188935</v>
      </c>
      <c r="Z887">
        <v>9944</v>
      </c>
      <c r="AA887">
        <v>0.53</v>
      </c>
      <c r="AB887">
        <v>19</v>
      </c>
      <c r="AC887">
        <v>12</v>
      </c>
      <c r="AD887">
        <v>7</v>
      </c>
      <c r="AE887">
        <v>63.16</v>
      </c>
      <c r="AF887">
        <v>13</v>
      </c>
      <c r="AG887">
        <v>6</v>
      </c>
      <c r="AH887">
        <v>3</v>
      </c>
      <c r="AI887">
        <v>10</v>
      </c>
    </row>
    <row r="888" spans="1:35" x14ac:dyDescent="0.2">
      <c r="A888" s="102">
        <v>1210</v>
      </c>
      <c r="B888">
        <v>4061</v>
      </c>
      <c r="C888" t="s">
        <v>1440</v>
      </c>
      <c r="D888" t="s">
        <v>1234</v>
      </c>
      <c r="E888">
        <v>2746</v>
      </c>
      <c r="F888">
        <v>2728</v>
      </c>
      <c r="G888">
        <v>400</v>
      </c>
      <c r="H888" t="s">
        <v>1213</v>
      </c>
      <c r="I888">
        <v>8316</v>
      </c>
      <c r="J888" t="s">
        <v>1423</v>
      </c>
      <c r="K888" t="s">
        <v>1265</v>
      </c>
      <c r="L888">
        <v>3462</v>
      </c>
      <c r="M888">
        <v>3484</v>
      </c>
      <c r="N888">
        <v>300</v>
      </c>
      <c r="O888" t="s">
        <v>1210</v>
      </c>
      <c r="P888">
        <v>0.91104343337857896</v>
      </c>
      <c r="Q888">
        <v>0.87473144982247997</v>
      </c>
      <c r="R888" s="106">
        <v>0.45188687699395202</v>
      </c>
      <c r="S888" s="106">
        <v>2.0287886549219598E-2</v>
      </c>
      <c r="T888">
        <v>-0.93318234295839497</v>
      </c>
      <c r="U888">
        <v>0.93318234295839497</v>
      </c>
      <c r="V888">
        <v>0.29733550963354199</v>
      </c>
      <c r="W888">
        <v>-2.79</v>
      </c>
      <c r="X888">
        <v>4.4000000000000004</v>
      </c>
      <c r="Y888">
        <v>188710</v>
      </c>
      <c r="Z888">
        <v>26959</v>
      </c>
      <c r="AA888">
        <v>1.58</v>
      </c>
      <c r="AB888">
        <v>7</v>
      </c>
      <c r="AC888">
        <v>7</v>
      </c>
      <c r="AD888">
        <v>0</v>
      </c>
      <c r="AE888">
        <v>100</v>
      </c>
      <c r="AF888">
        <v>14</v>
      </c>
      <c r="AG888">
        <v>2</v>
      </c>
      <c r="AH888">
        <v>0</v>
      </c>
      <c r="AI888">
        <v>5</v>
      </c>
    </row>
    <row r="889" spans="1:35" x14ac:dyDescent="0.2">
      <c r="A889" s="102">
        <v>608</v>
      </c>
      <c r="B889">
        <v>1333</v>
      </c>
      <c r="C889" t="s">
        <v>1325</v>
      </c>
      <c r="D889" t="s">
        <v>1326</v>
      </c>
      <c r="E889">
        <v>2283</v>
      </c>
      <c r="F889">
        <v>2266</v>
      </c>
      <c r="G889">
        <v>400</v>
      </c>
      <c r="H889" t="s">
        <v>1213</v>
      </c>
      <c r="I889">
        <v>4118</v>
      </c>
      <c r="J889" t="s">
        <v>1449</v>
      </c>
      <c r="K889" t="s">
        <v>1234</v>
      </c>
      <c r="L889">
        <v>2950</v>
      </c>
      <c r="M889">
        <v>2909</v>
      </c>
      <c r="N889">
        <v>300</v>
      </c>
      <c r="O889" t="s">
        <v>1210</v>
      </c>
      <c r="P889">
        <v>0.86994768757081697</v>
      </c>
      <c r="Q889">
        <v>0.905522836567212</v>
      </c>
      <c r="R889">
        <v>0.46526044502160602</v>
      </c>
      <c r="S889">
        <v>5.8484620092033701E-2</v>
      </c>
      <c r="T889">
        <v>-0.15618559188673001</v>
      </c>
      <c r="U889">
        <v>0.15618559188673001</v>
      </c>
      <c r="V889">
        <v>8.8805714702893807E-2</v>
      </c>
      <c r="W889">
        <v>-0.43</v>
      </c>
      <c r="X889">
        <v>3.86</v>
      </c>
      <c r="Y889">
        <v>188458</v>
      </c>
      <c r="Z889">
        <v>23557</v>
      </c>
      <c r="AA889">
        <v>1.28</v>
      </c>
      <c r="AB889">
        <v>8</v>
      </c>
      <c r="AC889">
        <v>5</v>
      </c>
      <c r="AD889">
        <v>3</v>
      </c>
      <c r="AE889">
        <v>62.5</v>
      </c>
      <c r="AF889">
        <v>10</v>
      </c>
      <c r="AG889">
        <v>5</v>
      </c>
      <c r="AH889">
        <v>3</v>
      </c>
      <c r="AI889">
        <v>0</v>
      </c>
    </row>
    <row r="890" spans="1:35" x14ac:dyDescent="0.2">
      <c r="A890" s="102">
        <v>1987</v>
      </c>
      <c r="B890">
        <v>4203</v>
      </c>
      <c r="C890" t="s">
        <v>658</v>
      </c>
      <c r="D890" t="s">
        <v>1234</v>
      </c>
      <c r="E890">
        <v>3185</v>
      </c>
      <c r="F890">
        <v>3240</v>
      </c>
      <c r="G890">
        <v>300</v>
      </c>
      <c r="H890" t="s">
        <v>1213</v>
      </c>
      <c r="I890">
        <v>5803</v>
      </c>
      <c r="J890" t="s">
        <v>24</v>
      </c>
      <c r="K890" t="s">
        <v>1225</v>
      </c>
      <c r="L890">
        <v>343</v>
      </c>
      <c r="M890">
        <v>346</v>
      </c>
      <c r="N890">
        <v>2800</v>
      </c>
      <c r="O890" t="s">
        <v>1210</v>
      </c>
      <c r="P890">
        <v>0.79173714043213705</v>
      </c>
      <c r="Q890">
        <v>0.83425404563210304</v>
      </c>
      <c r="R890">
        <v>0.21006376683056299</v>
      </c>
      <c r="S890" s="15">
        <v>3.0154112520290498E-2</v>
      </c>
      <c r="T890">
        <v>-0.234274539879502</v>
      </c>
      <c r="U890">
        <v>0.234274539879502</v>
      </c>
      <c r="V890">
        <v>0.22370004580554401</v>
      </c>
      <c r="W890">
        <v>-1.19</v>
      </c>
      <c r="X890">
        <v>0.33</v>
      </c>
      <c r="Y890">
        <v>188180</v>
      </c>
      <c r="Z890">
        <v>8554</v>
      </c>
      <c r="AA890">
        <v>0.48</v>
      </c>
      <c r="AB890">
        <v>22</v>
      </c>
      <c r="AC890">
        <v>11</v>
      </c>
      <c r="AD890">
        <v>11</v>
      </c>
      <c r="AE890">
        <v>50</v>
      </c>
      <c r="AF890">
        <v>12</v>
      </c>
      <c r="AG890">
        <v>8</v>
      </c>
      <c r="AH890">
        <v>6</v>
      </c>
      <c r="AI890">
        <v>8</v>
      </c>
    </row>
    <row r="891" spans="1:35" x14ac:dyDescent="0.2">
      <c r="A891" s="102">
        <v>1520</v>
      </c>
      <c r="B891">
        <v>5714</v>
      </c>
      <c r="C891" t="s">
        <v>698</v>
      </c>
      <c r="D891" t="s">
        <v>1225</v>
      </c>
      <c r="E891">
        <v>3570</v>
      </c>
      <c r="F891">
        <v>3565</v>
      </c>
      <c r="G891">
        <v>300</v>
      </c>
      <c r="H891" t="s">
        <v>1210</v>
      </c>
      <c r="I891">
        <v>8410</v>
      </c>
      <c r="J891" t="s">
        <v>1419</v>
      </c>
      <c r="K891" t="s">
        <v>1265</v>
      </c>
      <c r="L891">
        <v>285</v>
      </c>
      <c r="M891">
        <v>284</v>
      </c>
      <c r="N891">
        <v>3800</v>
      </c>
      <c r="O891" t="s">
        <v>1213</v>
      </c>
      <c r="P891">
        <v>0.74832882159568803</v>
      </c>
      <c r="Q891">
        <v>0.857960222690903</v>
      </c>
      <c r="R891">
        <v>0.21115092905868901</v>
      </c>
      <c r="S891">
        <v>7.5936904759708601E-2</v>
      </c>
      <c r="T891">
        <v>1.44142351905111</v>
      </c>
      <c r="U891">
        <v>1.44142351905111</v>
      </c>
      <c r="V891">
        <v>1.4188913247952499</v>
      </c>
      <c r="W891">
        <v>4.72</v>
      </c>
      <c r="X891">
        <v>0.91</v>
      </c>
      <c r="Y891">
        <v>188024</v>
      </c>
      <c r="Z891">
        <v>13430</v>
      </c>
      <c r="AA891">
        <v>0.77</v>
      </c>
      <c r="AB891">
        <v>14</v>
      </c>
      <c r="AC891">
        <v>9</v>
      </c>
      <c r="AD891">
        <v>5</v>
      </c>
      <c r="AE891">
        <v>64.290000000000006</v>
      </c>
      <c r="AF891">
        <v>15</v>
      </c>
      <c r="AG891">
        <v>3</v>
      </c>
      <c r="AH891">
        <v>1</v>
      </c>
      <c r="AI891">
        <v>10</v>
      </c>
    </row>
    <row r="892" spans="1:35" x14ac:dyDescent="0.2">
      <c r="A892" s="102">
        <v>604</v>
      </c>
      <c r="B892">
        <v>6995</v>
      </c>
      <c r="C892" t="s">
        <v>48</v>
      </c>
      <c r="D892" t="s">
        <v>1227</v>
      </c>
      <c r="E892">
        <v>1629</v>
      </c>
      <c r="F892">
        <v>1627</v>
      </c>
      <c r="G892">
        <v>600</v>
      </c>
      <c r="H892" t="s">
        <v>1213</v>
      </c>
      <c r="I892">
        <v>8306</v>
      </c>
      <c r="J892" t="s">
        <v>1401</v>
      </c>
      <c r="K892" t="s">
        <v>1265</v>
      </c>
      <c r="L892">
        <v>530</v>
      </c>
      <c r="M892">
        <v>531.9</v>
      </c>
      <c r="N892">
        <v>1800</v>
      </c>
      <c r="O892" t="s">
        <v>1210</v>
      </c>
      <c r="P892">
        <v>0.90840498377287804</v>
      </c>
      <c r="Q892">
        <v>0.90569306579258202</v>
      </c>
      <c r="R892">
        <v>0.41552168689478702</v>
      </c>
      <c r="S892">
        <v>1.50923403923468E-2</v>
      </c>
      <c r="T892">
        <v>-2.4289656178360799</v>
      </c>
      <c r="U892">
        <v>2.4289656178360799</v>
      </c>
      <c r="V892">
        <v>2.5060866561533599</v>
      </c>
      <c r="W892">
        <v>-15.62</v>
      </c>
      <c r="X892">
        <v>1.92</v>
      </c>
      <c r="Y892">
        <v>187795</v>
      </c>
      <c r="Z892">
        <v>10433</v>
      </c>
      <c r="AA892">
        <v>0.49</v>
      </c>
      <c r="AB892">
        <v>18</v>
      </c>
      <c r="AC892">
        <v>12</v>
      </c>
      <c r="AD892">
        <v>6</v>
      </c>
      <c r="AE892">
        <v>66.67</v>
      </c>
      <c r="AF892">
        <v>14</v>
      </c>
      <c r="AG892">
        <v>6</v>
      </c>
      <c r="AH892">
        <v>1</v>
      </c>
      <c r="AI892">
        <v>11</v>
      </c>
    </row>
    <row r="893" spans="1:35" x14ac:dyDescent="0.2">
      <c r="A893" s="102">
        <v>943</v>
      </c>
      <c r="B893">
        <v>4202</v>
      </c>
      <c r="C893" t="s">
        <v>46</v>
      </c>
      <c r="D893" t="s">
        <v>1234</v>
      </c>
      <c r="E893">
        <v>929</v>
      </c>
      <c r="F893">
        <v>931</v>
      </c>
      <c r="G893">
        <v>1100</v>
      </c>
      <c r="H893" t="s">
        <v>1210</v>
      </c>
      <c r="I893">
        <v>5463</v>
      </c>
      <c r="J893" t="s">
        <v>64</v>
      </c>
      <c r="K893" t="s">
        <v>1263</v>
      </c>
      <c r="L893">
        <v>2662</v>
      </c>
      <c r="M893">
        <v>2620</v>
      </c>
      <c r="N893">
        <v>400</v>
      </c>
      <c r="O893" t="s">
        <v>1213</v>
      </c>
      <c r="P893">
        <v>0.85706079086582498</v>
      </c>
      <c r="Q893">
        <v>0.88890513389965098</v>
      </c>
      <c r="R893" s="106">
        <v>0.46739461737569299</v>
      </c>
      <c r="S893">
        <v>5.8722588272327701E-3</v>
      </c>
      <c r="T893">
        <v>1.11266550899877</v>
      </c>
      <c r="U893">
        <v>1.11266550899877</v>
      </c>
      <c r="V893">
        <v>0.64007315031334899</v>
      </c>
      <c r="W893">
        <v>3.24</v>
      </c>
      <c r="X893">
        <v>2.2799999999999998</v>
      </c>
      <c r="Y893">
        <v>187775</v>
      </c>
      <c r="Z893">
        <v>11046</v>
      </c>
      <c r="AA893">
        <v>0.6</v>
      </c>
      <c r="AB893">
        <v>17</v>
      </c>
      <c r="AC893">
        <v>10</v>
      </c>
      <c r="AD893">
        <v>7</v>
      </c>
      <c r="AE893">
        <v>58.82</v>
      </c>
      <c r="AF893">
        <v>11</v>
      </c>
      <c r="AG893">
        <v>8</v>
      </c>
      <c r="AH893">
        <v>4</v>
      </c>
      <c r="AI893">
        <v>5</v>
      </c>
    </row>
    <row r="894" spans="1:35" x14ac:dyDescent="0.2">
      <c r="A894" s="102">
        <v>332</v>
      </c>
      <c r="B894">
        <v>2427</v>
      </c>
      <c r="C894" t="s">
        <v>1467</v>
      </c>
      <c r="D894" t="s">
        <v>1224</v>
      </c>
      <c r="E894">
        <v>800</v>
      </c>
      <c r="F894">
        <v>787</v>
      </c>
      <c r="G894">
        <v>1100</v>
      </c>
      <c r="H894" t="s">
        <v>1213</v>
      </c>
      <c r="I894">
        <v>4118</v>
      </c>
      <c r="J894" t="s">
        <v>1449</v>
      </c>
      <c r="K894" t="s">
        <v>1234</v>
      </c>
      <c r="L894">
        <v>2950</v>
      </c>
      <c r="M894">
        <v>2909</v>
      </c>
      <c r="N894">
        <v>300</v>
      </c>
      <c r="O894" t="s">
        <v>1210</v>
      </c>
      <c r="P894">
        <v>0.86639830787453898</v>
      </c>
      <c r="Q894">
        <v>0.92360786581295495</v>
      </c>
      <c r="R894" s="15">
        <v>0.37662837860876902</v>
      </c>
      <c r="S894">
        <v>1.7901916520461701E-3</v>
      </c>
      <c r="T894">
        <v>-2.3115145514211202</v>
      </c>
      <c r="U894">
        <v>2.3115145514211202</v>
      </c>
      <c r="V894">
        <v>2.05232024854674</v>
      </c>
      <c r="W894">
        <v>-17.010000000000002</v>
      </c>
      <c r="X894">
        <v>0.8</v>
      </c>
      <c r="Y894">
        <v>187685</v>
      </c>
      <c r="Z894">
        <v>7507</v>
      </c>
      <c r="AA894">
        <v>0.32</v>
      </c>
      <c r="AB894">
        <v>25</v>
      </c>
      <c r="AC894">
        <v>14</v>
      </c>
      <c r="AD894">
        <v>11</v>
      </c>
      <c r="AE894">
        <v>56</v>
      </c>
      <c r="AF894">
        <v>9</v>
      </c>
      <c r="AG894">
        <v>12</v>
      </c>
      <c r="AH894">
        <v>9</v>
      </c>
      <c r="AI894">
        <v>4</v>
      </c>
    </row>
    <row r="895" spans="1:35" x14ac:dyDescent="0.2">
      <c r="A895" s="102">
        <v>1815</v>
      </c>
      <c r="B895">
        <v>6841</v>
      </c>
      <c r="C895" t="s">
        <v>1585</v>
      </c>
      <c r="D895" t="s">
        <v>1215</v>
      </c>
      <c r="E895">
        <v>1808</v>
      </c>
      <c r="F895">
        <v>1737</v>
      </c>
      <c r="G895">
        <v>600</v>
      </c>
      <c r="H895" t="s">
        <v>1210</v>
      </c>
      <c r="I895">
        <v>7181</v>
      </c>
      <c r="J895" t="s">
        <v>61</v>
      </c>
      <c r="K895" t="s">
        <v>1386</v>
      </c>
      <c r="L895">
        <v>1669</v>
      </c>
      <c r="M895">
        <v>1657</v>
      </c>
      <c r="N895">
        <v>600</v>
      </c>
      <c r="O895" t="s">
        <v>1213</v>
      </c>
      <c r="P895">
        <v>0.753355045768621</v>
      </c>
      <c r="Q895">
        <v>0.843546963130412</v>
      </c>
      <c r="R895">
        <v>1.7663135877507299E-2</v>
      </c>
      <c r="S895">
        <v>3.50934313238343E-3</v>
      </c>
      <c r="T895">
        <v>0.114771204648754</v>
      </c>
      <c r="U895">
        <v>0.114771204648754</v>
      </c>
      <c r="V895">
        <v>1.21817272225928</v>
      </c>
      <c r="W895">
        <v>0.31</v>
      </c>
      <c r="X895">
        <v>4.6100000000000003</v>
      </c>
      <c r="Y895">
        <v>187657</v>
      </c>
      <c r="Z895">
        <v>10425</v>
      </c>
      <c r="AA895">
        <v>0.55000000000000004</v>
      </c>
      <c r="AB895">
        <v>18</v>
      </c>
      <c r="AC895">
        <v>10</v>
      </c>
      <c r="AD895">
        <v>8</v>
      </c>
      <c r="AE895">
        <v>55.56</v>
      </c>
      <c r="AF895">
        <v>11</v>
      </c>
      <c r="AG895">
        <v>10</v>
      </c>
      <c r="AH895">
        <v>4</v>
      </c>
      <c r="AI895">
        <v>4</v>
      </c>
    </row>
    <row r="896" spans="1:35" x14ac:dyDescent="0.2">
      <c r="A896" s="102">
        <v>404</v>
      </c>
      <c r="B896">
        <v>4540</v>
      </c>
      <c r="C896" t="s">
        <v>1612</v>
      </c>
      <c r="D896" t="s">
        <v>1232</v>
      </c>
      <c r="E896">
        <v>2519</v>
      </c>
      <c r="F896">
        <v>2516</v>
      </c>
      <c r="G896">
        <v>400</v>
      </c>
      <c r="H896" t="s">
        <v>1210</v>
      </c>
      <c r="I896">
        <v>7327</v>
      </c>
      <c r="J896" t="s">
        <v>1452</v>
      </c>
      <c r="K896" t="s">
        <v>1265</v>
      </c>
      <c r="L896">
        <v>2258</v>
      </c>
      <c r="M896">
        <v>2240</v>
      </c>
      <c r="N896">
        <v>400</v>
      </c>
      <c r="O896" t="s">
        <v>1213</v>
      </c>
      <c r="P896">
        <v>0.93510584948182696</v>
      </c>
      <c r="Q896">
        <v>0.91793132064011496</v>
      </c>
      <c r="R896">
        <v>0.22861531312525299</v>
      </c>
      <c r="S896" s="15">
        <v>8.58095171314802E-6</v>
      </c>
      <c r="T896">
        <v>1.14655779743209</v>
      </c>
      <c r="U896">
        <v>1.14655779743209</v>
      </c>
      <c r="V896">
        <v>0.677643409897972</v>
      </c>
      <c r="W896">
        <v>3.14</v>
      </c>
      <c r="X896">
        <v>10.97</v>
      </c>
      <c r="Y896">
        <v>187440</v>
      </c>
      <c r="Z896">
        <v>46860</v>
      </c>
      <c r="AA896">
        <v>2.48</v>
      </c>
      <c r="AB896">
        <v>4</v>
      </c>
      <c r="AC896">
        <v>4</v>
      </c>
      <c r="AD896">
        <v>0</v>
      </c>
      <c r="AE896">
        <v>100</v>
      </c>
      <c r="AF896">
        <v>10</v>
      </c>
      <c r="AG896">
        <v>3</v>
      </c>
      <c r="AH896">
        <v>0</v>
      </c>
      <c r="AI896">
        <v>1</v>
      </c>
    </row>
    <row r="897" spans="1:35" x14ac:dyDescent="0.2">
      <c r="A897" s="102">
        <v>1693</v>
      </c>
      <c r="B897">
        <v>7321</v>
      </c>
      <c r="C897" t="s">
        <v>1409</v>
      </c>
      <c r="D897" t="s">
        <v>1265</v>
      </c>
      <c r="E897">
        <v>514</v>
      </c>
      <c r="F897">
        <v>508</v>
      </c>
      <c r="G897">
        <v>1700</v>
      </c>
      <c r="H897" t="s">
        <v>1213</v>
      </c>
      <c r="I897">
        <v>8273</v>
      </c>
      <c r="J897" t="s">
        <v>1330</v>
      </c>
      <c r="K897" t="s">
        <v>1235</v>
      </c>
      <c r="L897">
        <v>2908</v>
      </c>
      <c r="M897">
        <v>2963</v>
      </c>
      <c r="N897">
        <v>300</v>
      </c>
      <c r="O897" t="s">
        <v>1210</v>
      </c>
      <c r="P897">
        <v>0.96192464065846905</v>
      </c>
      <c r="Q897">
        <v>0.84932627342963596</v>
      </c>
      <c r="R897">
        <v>0.368854648686473</v>
      </c>
      <c r="S897" s="106">
        <v>1.9874984950599799E-2</v>
      </c>
      <c r="T897">
        <v>-0.45205555711105</v>
      </c>
      <c r="U897">
        <v>0.45205555711105</v>
      </c>
      <c r="V897">
        <v>0.15446891107719399</v>
      </c>
      <c r="W897">
        <v>-1.31</v>
      </c>
      <c r="X897">
        <v>2.85</v>
      </c>
      <c r="Y897">
        <v>187388</v>
      </c>
      <c r="Z897">
        <v>18739</v>
      </c>
      <c r="AA897">
        <v>0.85</v>
      </c>
      <c r="AB897">
        <v>10</v>
      </c>
      <c r="AC897">
        <v>7</v>
      </c>
      <c r="AD897">
        <v>3</v>
      </c>
      <c r="AE897">
        <v>70</v>
      </c>
      <c r="AF897">
        <v>11</v>
      </c>
      <c r="AG897">
        <v>4</v>
      </c>
      <c r="AH897">
        <v>2</v>
      </c>
      <c r="AI897">
        <v>4</v>
      </c>
    </row>
    <row r="898" spans="1:35" x14ac:dyDescent="0.2">
      <c r="A898" s="102">
        <v>1923</v>
      </c>
      <c r="B898">
        <v>1963</v>
      </c>
      <c r="C898" t="s">
        <v>1451</v>
      </c>
      <c r="D898" t="s">
        <v>1220</v>
      </c>
      <c r="E898">
        <v>1352</v>
      </c>
      <c r="F898">
        <v>1325</v>
      </c>
      <c r="G898">
        <v>800</v>
      </c>
      <c r="H898" t="s">
        <v>1210</v>
      </c>
      <c r="I898">
        <v>6770</v>
      </c>
      <c r="J898" t="s">
        <v>22</v>
      </c>
      <c r="K898" t="s">
        <v>1215</v>
      </c>
      <c r="L898">
        <v>1668</v>
      </c>
      <c r="M898">
        <v>1659</v>
      </c>
      <c r="N898">
        <v>600</v>
      </c>
      <c r="O898" t="s">
        <v>1213</v>
      </c>
      <c r="P898">
        <v>0.87956577806326797</v>
      </c>
      <c r="Q898">
        <v>0.83797141994828095</v>
      </c>
      <c r="R898">
        <v>0.27975182222627498</v>
      </c>
      <c r="S898" s="106">
        <v>7.4352429510205001E-2</v>
      </c>
      <c r="T898">
        <v>1.38554574775633</v>
      </c>
      <c r="U898">
        <v>1.38554574775633</v>
      </c>
      <c r="V898">
        <v>1.6681613019172601</v>
      </c>
      <c r="W898">
        <v>10.63</v>
      </c>
      <c r="X898">
        <v>6.49</v>
      </c>
      <c r="Y898">
        <v>187020</v>
      </c>
      <c r="Z898">
        <v>11001</v>
      </c>
      <c r="AA898">
        <v>0.68</v>
      </c>
      <c r="AB898">
        <v>17</v>
      </c>
      <c r="AC898">
        <v>10</v>
      </c>
      <c r="AD898">
        <v>7</v>
      </c>
      <c r="AE898">
        <v>58.82</v>
      </c>
      <c r="AF898">
        <v>10</v>
      </c>
      <c r="AG898">
        <v>9</v>
      </c>
      <c r="AH898">
        <v>5</v>
      </c>
      <c r="AI898">
        <v>3</v>
      </c>
    </row>
    <row r="899" spans="1:35" x14ac:dyDescent="0.2">
      <c r="A899" s="102">
        <v>1877</v>
      </c>
      <c r="B899">
        <v>1605</v>
      </c>
      <c r="C899" t="s">
        <v>1434</v>
      </c>
      <c r="D899" t="s">
        <v>1417</v>
      </c>
      <c r="E899">
        <v>915</v>
      </c>
      <c r="F899">
        <v>932.9</v>
      </c>
      <c r="G899">
        <v>1100</v>
      </c>
      <c r="H899" t="s">
        <v>1210</v>
      </c>
      <c r="I899">
        <v>1963</v>
      </c>
      <c r="J899" t="s">
        <v>1451</v>
      </c>
      <c r="K899" t="s">
        <v>1220</v>
      </c>
      <c r="L899">
        <v>1352</v>
      </c>
      <c r="M899">
        <v>1325</v>
      </c>
      <c r="N899">
        <v>800</v>
      </c>
      <c r="O899" t="s">
        <v>1213</v>
      </c>
      <c r="P899">
        <v>0.88518208531703102</v>
      </c>
      <c r="Q899">
        <v>0.84087481744301795</v>
      </c>
      <c r="R899">
        <v>0.36770884566574202</v>
      </c>
      <c r="S899">
        <v>6.6188268408938203E-3</v>
      </c>
      <c r="T899">
        <v>2.0122275241522898</v>
      </c>
      <c r="U899">
        <v>2.0122275241522898</v>
      </c>
      <c r="V899">
        <v>1.29470771394374</v>
      </c>
      <c r="W899">
        <v>6.75</v>
      </c>
      <c r="X899">
        <v>3.19</v>
      </c>
      <c r="Y899">
        <v>186449</v>
      </c>
      <c r="Z899">
        <v>10968</v>
      </c>
      <c r="AA899">
        <v>0.55000000000000004</v>
      </c>
      <c r="AB899">
        <v>17</v>
      </c>
      <c r="AC899">
        <v>11</v>
      </c>
      <c r="AD899">
        <v>6</v>
      </c>
      <c r="AE899">
        <v>64.709999999999994</v>
      </c>
      <c r="AF899">
        <v>12</v>
      </c>
      <c r="AG899">
        <v>6</v>
      </c>
      <c r="AH899">
        <v>4</v>
      </c>
      <c r="AI899">
        <v>7</v>
      </c>
    </row>
    <row r="900" spans="1:35" x14ac:dyDescent="0.2">
      <c r="A900" s="102">
        <v>874</v>
      </c>
      <c r="B900">
        <v>4208</v>
      </c>
      <c r="C900" t="s">
        <v>1398</v>
      </c>
      <c r="D900" t="s">
        <v>1234</v>
      </c>
      <c r="E900">
        <v>1965</v>
      </c>
      <c r="F900">
        <v>1968</v>
      </c>
      <c r="G900">
        <v>500</v>
      </c>
      <c r="H900" t="s">
        <v>1210</v>
      </c>
      <c r="I900">
        <v>9072</v>
      </c>
      <c r="J900" t="s">
        <v>1327</v>
      </c>
      <c r="K900" t="s">
        <v>1328</v>
      </c>
      <c r="L900">
        <v>2105</v>
      </c>
      <c r="M900">
        <v>2087</v>
      </c>
      <c r="N900">
        <v>500</v>
      </c>
      <c r="O900" t="s">
        <v>1213</v>
      </c>
      <c r="P900">
        <v>0.94196562973576403</v>
      </c>
      <c r="Q900">
        <v>0.89272084529151297</v>
      </c>
      <c r="R900">
        <v>0.223696949434631</v>
      </c>
      <c r="S900">
        <v>1.11138389768834E-2</v>
      </c>
      <c r="T900">
        <v>3.2355109774175199</v>
      </c>
      <c r="U900">
        <v>3.2355109774175199</v>
      </c>
      <c r="V900">
        <v>3.1528500967151998</v>
      </c>
      <c r="W900">
        <v>7.12</v>
      </c>
      <c r="X900">
        <v>5.7</v>
      </c>
      <c r="Y900">
        <v>186357</v>
      </c>
      <c r="Z900">
        <v>15530</v>
      </c>
      <c r="AA900">
        <v>0.82</v>
      </c>
      <c r="AB900">
        <v>12</v>
      </c>
      <c r="AC900">
        <v>8</v>
      </c>
      <c r="AD900">
        <v>4</v>
      </c>
      <c r="AE900">
        <v>66.67</v>
      </c>
      <c r="AF900">
        <v>13</v>
      </c>
      <c r="AG900">
        <v>6</v>
      </c>
      <c r="AH900">
        <v>1</v>
      </c>
      <c r="AI900">
        <v>5</v>
      </c>
    </row>
    <row r="901" spans="1:35" x14ac:dyDescent="0.2">
      <c r="A901" s="102">
        <v>2016</v>
      </c>
      <c r="B901">
        <v>1861</v>
      </c>
      <c r="C901" t="s">
        <v>1636</v>
      </c>
      <c r="D901" t="s">
        <v>1220</v>
      </c>
      <c r="E901">
        <v>2850</v>
      </c>
      <c r="F901">
        <v>2868</v>
      </c>
      <c r="G901">
        <v>300</v>
      </c>
      <c r="H901" t="s">
        <v>1213</v>
      </c>
      <c r="I901">
        <v>9513</v>
      </c>
      <c r="J901" t="s">
        <v>1416</v>
      </c>
      <c r="K901" t="s">
        <v>1267</v>
      </c>
      <c r="L901">
        <v>2310</v>
      </c>
      <c r="M901">
        <v>2316</v>
      </c>
      <c r="N901">
        <v>400</v>
      </c>
      <c r="O901" t="s">
        <v>1210</v>
      </c>
      <c r="P901">
        <v>0.84296276873180298</v>
      </c>
      <c r="Q901">
        <v>0.83228616723495896</v>
      </c>
      <c r="R901">
        <v>3.3742330132838498E-2</v>
      </c>
      <c r="S901">
        <v>2.4417539681921702E-2</v>
      </c>
      <c r="T901">
        <v>-1.0350544859020501</v>
      </c>
      <c r="U901">
        <v>1.0350544859020501</v>
      </c>
      <c r="V901">
        <v>0.14956030107767301</v>
      </c>
      <c r="W901">
        <v>-1.88</v>
      </c>
      <c r="X901">
        <v>7.67</v>
      </c>
      <c r="Y901">
        <v>186047</v>
      </c>
      <c r="Z901">
        <v>10944</v>
      </c>
      <c r="AA901">
        <v>0.62</v>
      </c>
      <c r="AB901">
        <v>17</v>
      </c>
      <c r="AC901">
        <v>11</v>
      </c>
      <c r="AD901">
        <v>6</v>
      </c>
      <c r="AE901">
        <v>64.709999999999994</v>
      </c>
      <c r="AF901">
        <v>13</v>
      </c>
      <c r="AG901">
        <v>7</v>
      </c>
      <c r="AH901">
        <v>3</v>
      </c>
      <c r="AI901">
        <v>7</v>
      </c>
    </row>
    <row r="902" spans="1:35" x14ac:dyDescent="0.2">
      <c r="A902" s="102">
        <v>1545</v>
      </c>
      <c r="B902">
        <v>4612</v>
      </c>
      <c r="C902" t="s">
        <v>670</v>
      </c>
      <c r="D902" t="s">
        <v>1234</v>
      </c>
      <c r="E902">
        <v>4880</v>
      </c>
      <c r="F902">
        <v>4925</v>
      </c>
      <c r="G902">
        <v>100</v>
      </c>
      <c r="H902" t="s">
        <v>1210</v>
      </c>
      <c r="I902">
        <v>6963</v>
      </c>
      <c r="J902" t="s">
        <v>1978</v>
      </c>
      <c r="K902" t="s">
        <v>1215</v>
      </c>
      <c r="L902">
        <v>7190</v>
      </c>
      <c r="M902">
        <v>7100</v>
      </c>
      <c r="N902">
        <v>100</v>
      </c>
      <c r="O902" t="s">
        <v>1213</v>
      </c>
      <c r="P902">
        <v>0.80365979097429796</v>
      </c>
      <c r="Q902">
        <v>0.85669086292046803</v>
      </c>
      <c r="R902">
        <v>0.129959145019374</v>
      </c>
      <c r="S902">
        <v>5.52207338156833E-2</v>
      </c>
      <c r="T902">
        <v>1.63693486191601</v>
      </c>
      <c r="U902">
        <v>1.63693486191601</v>
      </c>
      <c r="V902">
        <v>0.84458557099442999</v>
      </c>
      <c r="W902">
        <v>7.22</v>
      </c>
      <c r="X902">
        <v>30.63</v>
      </c>
      <c r="Y902">
        <v>185549</v>
      </c>
      <c r="Z902">
        <v>92774</v>
      </c>
      <c r="AA902">
        <v>4.92</v>
      </c>
      <c r="AB902">
        <v>2</v>
      </c>
      <c r="AC902">
        <v>2</v>
      </c>
      <c r="AD902">
        <v>0</v>
      </c>
      <c r="AE902">
        <v>100</v>
      </c>
      <c r="AF902">
        <v>8</v>
      </c>
      <c r="AG902">
        <v>2</v>
      </c>
      <c r="AH902">
        <v>0</v>
      </c>
      <c r="AI902">
        <v>0</v>
      </c>
    </row>
    <row r="903" spans="1:35" x14ac:dyDescent="0.2">
      <c r="A903" s="102">
        <v>1841</v>
      </c>
      <c r="B903">
        <v>4061</v>
      </c>
      <c r="C903" t="s">
        <v>1440</v>
      </c>
      <c r="D903" t="s">
        <v>1234</v>
      </c>
      <c r="E903">
        <v>2746</v>
      </c>
      <c r="F903">
        <v>2728</v>
      </c>
      <c r="G903">
        <v>400</v>
      </c>
      <c r="H903" t="s">
        <v>1210</v>
      </c>
      <c r="I903">
        <v>7278</v>
      </c>
      <c r="J903" t="s">
        <v>43</v>
      </c>
      <c r="K903" t="s">
        <v>1227</v>
      </c>
      <c r="L903">
        <v>2008</v>
      </c>
      <c r="M903">
        <v>2017</v>
      </c>
      <c r="N903">
        <v>500</v>
      </c>
      <c r="O903" t="s">
        <v>1213</v>
      </c>
      <c r="P903">
        <v>0.95591833925235803</v>
      </c>
      <c r="Q903">
        <v>0.84241898108146795</v>
      </c>
      <c r="R903">
        <v>4.0698660527148302E-2</v>
      </c>
      <c r="S903">
        <v>5.5199672649318098E-3</v>
      </c>
      <c r="T903">
        <v>0.72429435283508903</v>
      </c>
      <c r="U903">
        <v>0.72429435283508903</v>
      </c>
      <c r="V903">
        <v>1.75914309488332</v>
      </c>
      <c r="W903">
        <v>1.57</v>
      </c>
      <c r="X903">
        <v>7.58</v>
      </c>
      <c r="Y903">
        <v>185519</v>
      </c>
      <c r="Z903">
        <v>16865</v>
      </c>
      <c r="AA903">
        <v>0.82</v>
      </c>
      <c r="AB903">
        <v>11</v>
      </c>
      <c r="AC903">
        <v>7</v>
      </c>
      <c r="AD903">
        <v>4</v>
      </c>
      <c r="AE903">
        <v>63.64</v>
      </c>
      <c r="AF903">
        <v>10</v>
      </c>
      <c r="AG903">
        <v>7</v>
      </c>
      <c r="AH903">
        <v>2</v>
      </c>
      <c r="AI903">
        <v>2</v>
      </c>
    </row>
    <row r="904" spans="1:35" x14ac:dyDescent="0.2">
      <c r="A904" s="102">
        <v>1048</v>
      </c>
      <c r="B904">
        <v>1332</v>
      </c>
      <c r="C904" t="s">
        <v>1600</v>
      </c>
      <c r="D904" t="s">
        <v>1326</v>
      </c>
      <c r="E904">
        <v>514</v>
      </c>
      <c r="F904">
        <v>511</v>
      </c>
      <c r="G904">
        <v>2000</v>
      </c>
      <c r="H904" t="s">
        <v>1213</v>
      </c>
      <c r="I904">
        <v>6178</v>
      </c>
      <c r="J904" t="s">
        <v>1632</v>
      </c>
      <c r="K904" t="s">
        <v>1224</v>
      </c>
      <c r="L904">
        <v>945.4</v>
      </c>
      <c r="M904">
        <v>940.7</v>
      </c>
      <c r="N904">
        <v>1100</v>
      </c>
      <c r="O904" t="s">
        <v>1210</v>
      </c>
      <c r="P904">
        <v>0.82946329622108295</v>
      </c>
      <c r="Q904">
        <v>0.88340299271523204</v>
      </c>
      <c r="R904">
        <v>8.8383394865932302E-2</v>
      </c>
      <c r="S904" s="106">
        <v>3.9156302955471303E-2</v>
      </c>
      <c r="T904">
        <v>-3.4159288620858899</v>
      </c>
      <c r="U904">
        <v>3.4159288620858899</v>
      </c>
      <c r="V904">
        <v>2.9972867066934299</v>
      </c>
      <c r="W904">
        <v>-12.66</v>
      </c>
      <c r="X904">
        <v>1.23</v>
      </c>
      <c r="Y904">
        <v>185439</v>
      </c>
      <c r="Z904">
        <v>9760</v>
      </c>
      <c r="AA904">
        <v>0.48</v>
      </c>
      <c r="AB904">
        <v>19</v>
      </c>
      <c r="AC904">
        <v>11</v>
      </c>
      <c r="AD904">
        <v>8</v>
      </c>
      <c r="AE904">
        <v>57.89</v>
      </c>
      <c r="AF904">
        <v>10</v>
      </c>
      <c r="AG904">
        <v>10</v>
      </c>
      <c r="AH904">
        <v>5</v>
      </c>
      <c r="AI904">
        <v>4</v>
      </c>
    </row>
    <row r="905" spans="1:35" x14ac:dyDescent="0.2">
      <c r="A905" s="102">
        <v>37</v>
      </c>
      <c r="B905">
        <v>6134</v>
      </c>
      <c r="C905" t="s">
        <v>1429</v>
      </c>
      <c r="D905" t="s">
        <v>1222</v>
      </c>
      <c r="E905">
        <v>1756</v>
      </c>
      <c r="F905">
        <v>1735</v>
      </c>
      <c r="G905">
        <v>300</v>
      </c>
      <c r="H905" t="s">
        <v>1210</v>
      </c>
      <c r="I905">
        <v>6856</v>
      </c>
      <c r="J905" t="s">
        <v>231</v>
      </c>
      <c r="K905" t="s">
        <v>1215</v>
      </c>
      <c r="L905">
        <v>5980</v>
      </c>
      <c r="M905">
        <v>5890</v>
      </c>
      <c r="N905">
        <v>100</v>
      </c>
      <c r="O905" t="s">
        <v>1213</v>
      </c>
      <c r="P905">
        <v>0.69071480097018301</v>
      </c>
      <c r="Q905">
        <v>0.95975581829527401</v>
      </c>
      <c r="R905" s="15">
        <v>4.6447631598583797E-2</v>
      </c>
      <c r="S905">
        <v>3.73475584814609E-3</v>
      </c>
      <c r="T905">
        <v>2.45950525905601</v>
      </c>
      <c r="U905">
        <v>2.45950525905601</v>
      </c>
      <c r="V905">
        <v>2.5813591415207</v>
      </c>
      <c r="W905">
        <v>9.32</v>
      </c>
      <c r="X905">
        <v>11.63</v>
      </c>
      <c r="Y905">
        <v>185358</v>
      </c>
      <c r="Z905">
        <v>14258</v>
      </c>
      <c r="AA905">
        <v>0.9</v>
      </c>
      <c r="AB905">
        <v>13</v>
      </c>
      <c r="AC905">
        <v>8</v>
      </c>
      <c r="AD905">
        <v>5</v>
      </c>
      <c r="AE905">
        <v>61.54</v>
      </c>
      <c r="AF905">
        <v>12</v>
      </c>
      <c r="AG905">
        <v>5</v>
      </c>
      <c r="AH905">
        <v>1</v>
      </c>
      <c r="AI905">
        <v>7</v>
      </c>
    </row>
    <row r="906" spans="1:35" x14ac:dyDescent="0.2">
      <c r="A906" s="102">
        <v>110</v>
      </c>
      <c r="B906">
        <v>4634</v>
      </c>
      <c r="C906" t="s">
        <v>63</v>
      </c>
      <c r="D906" t="s">
        <v>1234</v>
      </c>
      <c r="E906">
        <v>2138</v>
      </c>
      <c r="F906">
        <v>2101</v>
      </c>
      <c r="G906">
        <v>400</v>
      </c>
      <c r="H906" t="s">
        <v>1213</v>
      </c>
      <c r="I906">
        <v>5471</v>
      </c>
      <c r="J906" t="s">
        <v>1424</v>
      </c>
      <c r="K906" t="s">
        <v>1263</v>
      </c>
      <c r="L906">
        <v>3940</v>
      </c>
      <c r="M906">
        <v>3925</v>
      </c>
      <c r="N906">
        <v>200</v>
      </c>
      <c r="O906" t="s">
        <v>1210</v>
      </c>
      <c r="P906">
        <v>0.93249340860604502</v>
      </c>
      <c r="Q906">
        <v>0.94641662511122304</v>
      </c>
      <c r="R906">
        <v>3.2285715957918498E-3</v>
      </c>
      <c r="S906">
        <v>2.82446071663052E-2</v>
      </c>
      <c r="T906">
        <v>-1.0952020300176799</v>
      </c>
      <c r="U906">
        <v>1.0952020300176799</v>
      </c>
      <c r="V906">
        <v>0.26505165800561697</v>
      </c>
      <c r="W906">
        <v>-3.36</v>
      </c>
      <c r="X906">
        <v>7.06</v>
      </c>
      <c r="Y906">
        <v>184957</v>
      </c>
      <c r="Z906">
        <v>23120</v>
      </c>
      <c r="AA906">
        <v>1.41</v>
      </c>
      <c r="AB906">
        <v>8</v>
      </c>
      <c r="AC906">
        <v>7</v>
      </c>
      <c r="AD906">
        <v>1</v>
      </c>
      <c r="AE906">
        <v>87.5</v>
      </c>
      <c r="AF906">
        <v>14</v>
      </c>
      <c r="AG906">
        <v>3</v>
      </c>
      <c r="AH906">
        <v>1</v>
      </c>
      <c r="AI906">
        <v>4</v>
      </c>
    </row>
    <row r="907" spans="1:35" x14ac:dyDescent="0.2">
      <c r="A907" s="102">
        <v>1957</v>
      </c>
      <c r="B907">
        <v>2220</v>
      </c>
      <c r="C907" t="s">
        <v>1514</v>
      </c>
      <c r="D907" t="s">
        <v>1237</v>
      </c>
      <c r="E907">
        <v>4500</v>
      </c>
      <c r="F907">
        <v>4375</v>
      </c>
      <c r="G907">
        <v>200</v>
      </c>
      <c r="H907" t="s">
        <v>1210</v>
      </c>
      <c r="I907">
        <v>9003</v>
      </c>
      <c r="J907" t="s">
        <v>1437</v>
      </c>
      <c r="K907" t="s">
        <v>1328</v>
      </c>
      <c r="L907">
        <v>2455</v>
      </c>
      <c r="M907">
        <v>2456</v>
      </c>
      <c r="N907">
        <v>400</v>
      </c>
      <c r="O907" t="s">
        <v>1213</v>
      </c>
      <c r="P907">
        <v>0.88946976794366905</v>
      </c>
      <c r="Q907">
        <v>0.83599805546015904</v>
      </c>
      <c r="R907">
        <v>0.10991623006835</v>
      </c>
      <c r="S907">
        <v>1.85346657689077E-2</v>
      </c>
      <c r="T907">
        <v>2.4327396485203399</v>
      </c>
      <c r="U907">
        <v>2.4327396485203399</v>
      </c>
      <c r="V907">
        <v>2.3765815639950998</v>
      </c>
      <c r="W907">
        <v>5.26</v>
      </c>
      <c r="X907">
        <v>12.27</v>
      </c>
      <c r="Y907">
        <v>184708</v>
      </c>
      <c r="Z907">
        <v>30785</v>
      </c>
      <c r="AA907">
        <v>1.72</v>
      </c>
      <c r="AB907">
        <v>6</v>
      </c>
      <c r="AC907">
        <v>5</v>
      </c>
      <c r="AD907">
        <v>1</v>
      </c>
      <c r="AE907">
        <v>83.33</v>
      </c>
      <c r="AF907">
        <v>12</v>
      </c>
      <c r="AG907">
        <v>4</v>
      </c>
      <c r="AH907">
        <v>0</v>
      </c>
      <c r="AI907">
        <v>2</v>
      </c>
    </row>
    <row r="908" spans="1:35" x14ac:dyDescent="0.2">
      <c r="A908" s="102">
        <v>1566</v>
      </c>
      <c r="B908">
        <v>4540</v>
      </c>
      <c r="C908" t="s">
        <v>1612</v>
      </c>
      <c r="D908" t="s">
        <v>1232</v>
      </c>
      <c r="E908">
        <v>2519</v>
      </c>
      <c r="F908">
        <v>2516</v>
      </c>
      <c r="G908">
        <v>400</v>
      </c>
      <c r="H908" t="s">
        <v>1210</v>
      </c>
      <c r="I908">
        <v>9603</v>
      </c>
      <c r="J908" t="s">
        <v>1380</v>
      </c>
      <c r="K908" t="s">
        <v>1224</v>
      </c>
      <c r="L908">
        <v>2035</v>
      </c>
      <c r="M908">
        <v>2130</v>
      </c>
      <c r="N908">
        <v>500</v>
      </c>
      <c r="O908" t="s">
        <v>1213</v>
      </c>
      <c r="P908">
        <v>0.91414231213988395</v>
      </c>
      <c r="Q908">
        <v>0.85531585206109595</v>
      </c>
      <c r="R908" s="106">
        <v>0.25326158018143302</v>
      </c>
      <c r="S908" s="15">
        <v>1.7800936320100399E-4</v>
      </c>
      <c r="T908">
        <v>1.6422550906468101</v>
      </c>
      <c r="U908">
        <v>1.6422550906468101</v>
      </c>
      <c r="V908">
        <v>1.68229942538348</v>
      </c>
      <c r="W908">
        <v>7.38</v>
      </c>
      <c r="X908">
        <v>5.82</v>
      </c>
      <c r="Y908">
        <v>184601</v>
      </c>
      <c r="Z908">
        <v>11538</v>
      </c>
      <c r="AA908">
        <v>0.56999999999999995</v>
      </c>
      <c r="AB908">
        <v>16</v>
      </c>
      <c r="AC908">
        <v>10</v>
      </c>
      <c r="AD908">
        <v>6</v>
      </c>
      <c r="AE908">
        <v>62.5</v>
      </c>
      <c r="AF908">
        <v>14</v>
      </c>
      <c r="AG908">
        <v>5</v>
      </c>
      <c r="AH908">
        <v>2</v>
      </c>
      <c r="AI908">
        <v>9</v>
      </c>
    </row>
    <row r="909" spans="1:35" x14ac:dyDescent="0.2">
      <c r="A909" s="102">
        <v>691</v>
      </c>
      <c r="B909">
        <v>6902</v>
      </c>
      <c r="C909" t="s">
        <v>752</v>
      </c>
      <c r="D909" t="s">
        <v>1227</v>
      </c>
      <c r="E909">
        <v>4230</v>
      </c>
      <c r="F909">
        <v>4220</v>
      </c>
      <c r="G909">
        <v>200</v>
      </c>
      <c r="H909" t="s">
        <v>1210</v>
      </c>
      <c r="I909">
        <v>9101</v>
      </c>
      <c r="J909" t="s">
        <v>896</v>
      </c>
      <c r="K909" t="s">
        <v>1444</v>
      </c>
      <c r="L909">
        <v>1553</v>
      </c>
      <c r="M909">
        <v>1544</v>
      </c>
      <c r="N909">
        <v>500</v>
      </c>
      <c r="O909" t="s">
        <v>1213</v>
      </c>
      <c r="P909">
        <v>0.97167589947577004</v>
      </c>
      <c r="Q909">
        <v>0.90145930609319902</v>
      </c>
      <c r="R909" s="15">
        <v>2.7911466620634699E-2</v>
      </c>
      <c r="S909" s="106">
        <v>2.78636430390261E-3</v>
      </c>
      <c r="T909">
        <v>3.7141541508283198</v>
      </c>
      <c r="U909">
        <v>3.7141541508283198</v>
      </c>
      <c r="V909">
        <v>3.4294049460254801</v>
      </c>
      <c r="W909">
        <v>6.26</v>
      </c>
      <c r="X909">
        <v>8.5299999999999994</v>
      </c>
      <c r="Y909">
        <v>184474</v>
      </c>
      <c r="Z909">
        <v>18447</v>
      </c>
      <c r="AA909">
        <v>1.03</v>
      </c>
      <c r="AB909">
        <v>10</v>
      </c>
      <c r="AC909">
        <v>7</v>
      </c>
      <c r="AD909">
        <v>3</v>
      </c>
      <c r="AE909">
        <v>70</v>
      </c>
      <c r="AF909">
        <v>15</v>
      </c>
      <c r="AG909">
        <v>4</v>
      </c>
      <c r="AH909">
        <v>0</v>
      </c>
      <c r="AI909">
        <v>6</v>
      </c>
    </row>
    <row r="910" spans="1:35" x14ac:dyDescent="0.2">
      <c r="A910" s="102">
        <v>92</v>
      </c>
      <c r="B910">
        <v>5233</v>
      </c>
      <c r="C910" t="s">
        <v>1405</v>
      </c>
      <c r="D910" t="s">
        <v>1209</v>
      </c>
      <c r="E910">
        <v>2655</v>
      </c>
      <c r="F910">
        <v>2663</v>
      </c>
      <c r="G910">
        <v>400</v>
      </c>
      <c r="H910" t="s">
        <v>1210</v>
      </c>
      <c r="I910">
        <v>7189</v>
      </c>
      <c r="J910" t="s">
        <v>42</v>
      </c>
      <c r="K910" t="s">
        <v>1265</v>
      </c>
      <c r="L910">
        <v>622</v>
      </c>
      <c r="M910">
        <v>620</v>
      </c>
      <c r="N910">
        <v>1700</v>
      </c>
      <c r="O910" t="s">
        <v>1213</v>
      </c>
      <c r="P910">
        <v>0.93147359984392497</v>
      </c>
      <c r="Q910">
        <v>0.94951838011314704</v>
      </c>
      <c r="R910" s="15">
        <v>0.27808978190100903</v>
      </c>
      <c r="S910" s="15">
        <v>1.7604180000615401E-2</v>
      </c>
      <c r="T910">
        <v>1.6990957607388999</v>
      </c>
      <c r="U910">
        <v>1.6990957607388999</v>
      </c>
      <c r="V910">
        <v>1.8146817298396301</v>
      </c>
      <c r="W910">
        <v>8.09</v>
      </c>
      <c r="X910">
        <v>1.05</v>
      </c>
      <c r="Y910">
        <v>184112</v>
      </c>
      <c r="Z910">
        <v>8767</v>
      </c>
      <c r="AA910">
        <v>0.52</v>
      </c>
      <c r="AB910">
        <v>21</v>
      </c>
      <c r="AC910">
        <v>12</v>
      </c>
      <c r="AD910">
        <v>9</v>
      </c>
      <c r="AE910">
        <v>57.14</v>
      </c>
      <c r="AF910">
        <v>12</v>
      </c>
      <c r="AG910">
        <v>10</v>
      </c>
      <c r="AH910">
        <v>4</v>
      </c>
      <c r="AI910">
        <v>7</v>
      </c>
    </row>
    <row r="911" spans="1:35" x14ac:dyDescent="0.2">
      <c r="A911" s="102">
        <v>1880</v>
      </c>
      <c r="B911">
        <v>1951</v>
      </c>
      <c r="C911" t="s">
        <v>1611</v>
      </c>
      <c r="D911" t="s">
        <v>1220</v>
      </c>
      <c r="E911">
        <v>2362</v>
      </c>
      <c r="F911">
        <v>2359</v>
      </c>
      <c r="G911">
        <v>400</v>
      </c>
      <c r="H911" t="s">
        <v>1213</v>
      </c>
      <c r="I911">
        <v>7259</v>
      </c>
      <c r="J911" t="s">
        <v>25</v>
      </c>
      <c r="K911" t="s">
        <v>1227</v>
      </c>
      <c r="L911">
        <v>3520</v>
      </c>
      <c r="M911">
        <v>3500</v>
      </c>
      <c r="N911">
        <v>300</v>
      </c>
      <c r="O911" t="s">
        <v>1210</v>
      </c>
      <c r="P911">
        <v>0.70347252912050595</v>
      </c>
      <c r="Q911">
        <v>0.84058884080998797</v>
      </c>
      <c r="R911" s="15">
        <v>0.38014289214456098</v>
      </c>
      <c r="S911">
        <v>4.2559930917886197E-3</v>
      </c>
      <c r="T911">
        <v>-0.73534675774354996</v>
      </c>
      <c r="U911">
        <v>0.73534675774354996</v>
      </c>
      <c r="V911">
        <v>0.90839439161773805</v>
      </c>
      <c r="W911">
        <v>-3.22</v>
      </c>
      <c r="X911">
        <v>10.130000000000001</v>
      </c>
      <c r="Y911">
        <v>183937</v>
      </c>
      <c r="Z911">
        <v>11496</v>
      </c>
      <c r="AA911">
        <v>0.5</v>
      </c>
      <c r="AB911">
        <v>16</v>
      </c>
      <c r="AC911">
        <v>9</v>
      </c>
      <c r="AD911">
        <v>7</v>
      </c>
      <c r="AE911">
        <v>56.25</v>
      </c>
      <c r="AF911">
        <v>12</v>
      </c>
      <c r="AG911">
        <v>8</v>
      </c>
      <c r="AH911">
        <v>4</v>
      </c>
      <c r="AI911">
        <v>4</v>
      </c>
    </row>
    <row r="912" spans="1:35" x14ac:dyDescent="0.2">
      <c r="A912" s="102">
        <v>1585</v>
      </c>
      <c r="B912">
        <v>2337</v>
      </c>
      <c r="C912" t="s">
        <v>1598</v>
      </c>
      <c r="D912" t="s">
        <v>1231</v>
      </c>
      <c r="E912">
        <v>329</v>
      </c>
      <c r="F912">
        <v>328</v>
      </c>
      <c r="G912">
        <v>3000</v>
      </c>
      <c r="H912" t="s">
        <v>1213</v>
      </c>
      <c r="I912">
        <v>6857</v>
      </c>
      <c r="J912" t="s">
        <v>1397</v>
      </c>
      <c r="K912" t="s">
        <v>1215</v>
      </c>
      <c r="L912">
        <v>4920</v>
      </c>
      <c r="M912">
        <v>4915</v>
      </c>
      <c r="N912">
        <v>200</v>
      </c>
      <c r="O912" t="s">
        <v>1210</v>
      </c>
      <c r="P912">
        <v>0.623509150022036</v>
      </c>
      <c r="Q912">
        <v>0.85394849650149496</v>
      </c>
      <c r="R912">
        <v>0.35767228690846098</v>
      </c>
      <c r="S912">
        <v>3.8069453931939301E-3</v>
      </c>
      <c r="T912">
        <v>-1.93278135873639</v>
      </c>
      <c r="U912">
        <v>1.93278135873639</v>
      </c>
      <c r="V912">
        <v>1.8881750459808599</v>
      </c>
      <c r="W912">
        <v>-13.31</v>
      </c>
      <c r="X912">
        <v>0.1</v>
      </c>
      <c r="Y912">
        <v>183473</v>
      </c>
      <c r="Z912">
        <v>8737</v>
      </c>
      <c r="AA912">
        <v>0.57999999999999996</v>
      </c>
      <c r="AB912">
        <v>21</v>
      </c>
      <c r="AC912">
        <v>12</v>
      </c>
      <c r="AD912">
        <v>9</v>
      </c>
      <c r="AE912">
        <v>57.14</v>
      </c>
      <c r="AF912">
        <v>8</v>
      </c>
      <c r="AG912">
        <v>12</v>
      </c>
      <c r="AH912">
        <v>8</v>
      </c>
      <c r="AI912">
        <v>1</v>
      </c>
    </row>
    <row r="913" spans="1:35" x14ac:dyDescent="0.2">
      <c r="A913" s="102">
        <v>2072</v>
      </c>
      <c r="B913">
        <v>4061</v>
      </c>
      <c r="C913" t="s">
        <v>1440</v>
      </c>
      <c r="D913" t="s">
        <v>1234</v>
      </c>
      <c r="E913">
        <v>2746</v>
      </c>
      <c r="F913">
        <v>2728</v>
      </c>
      <c r="G913">
        <v>400</v>
      </c>
      <c r="H913" t="s">
        <v>1210</v>
      </c>
      <c r="I913">
        <v>7189</v>
      </c>
      <c r="J913" t="s">
        <v>42</v>
      </c>
      <c r="K913" t="s">
        <v>1265</v>
      </c>
      <c r="L913">
        <v>622</v>
      </c>
      <c r="M913">
        <v>620</v>
      </c>
      <c r="N913">
        <v>1800</v>
      </c>
      <c r="O913" t="s">
        <v>1213</v>
      </c>
      <c r="P913">
        <v>0.96366940106854304</v>
      </c>
      <c r="Q913">
        <v>0.82985290435234005</v>
      </c>
      <c r="R913">
        <v>5.3137567689018599E-4</v>
      </c>
      <c r="S913" s="15">
        <v>2.4143275820096999E-2</v>
      </c>
      <c r="T913">
        <v>2.0970414986139598</v>
      </c>
      <c r="U913">
        <v>2.0970414986139598</v>
      </c>
      <c r="V913">
        <v>2.3245056198262999</v>
      </c>
      <c r="W913">
        <v>9.4700000000000006</v>
      </c>
      <c r="X913">
        <v>2.27</v>
      </c>
      <c r="Y913">
        <v>183461</v>
      </c>
      <c r="Z913">
        <v>9656</v>
      </c>
      <c r="AA913">
        <v>0.65</v>
      </c>
      <c r="AB913">
        <v>19</v>
      </c>
      <c r="AC913">
        <v>11</v>
      </c>
      <c r="AD913">
        <v>8</v>
      </c>
      <c r="AE913">
        <v>57.89</v>
      </c>
      <c r="AF913">
        <v>12</v>
      </c>
      <c r="AG913">
        <v>9</v>
      </c>
      <c r="AH913">
        <v>5</v>
      </c>
      <c r="AI913">
        <v>5</v>
      </c>
    </row>
    <row r="914" spans="1:35" x14ac:dyDescent="0.2">
      <c r="A914" s="102">
        <v>2198</v>
      </c>
      <c r="B914">
        <v>7459</v>
      </c>
      <c r="C914" t="s">
        <v>776</v>
      </c>
      <c r="D914" t="s">
        <v>1217</v>
      </c>
      <c r="E914">
        <v>1983</v>
      </c>
      <c r="F914">
        <v>1972</v>
      </c>
      <c r="G914">
        <v>500</v>
      </c>
      <c r="H914" t="s">
        <v>1210</v>
      </c>
      <c r="I914">
        <v>9507</v>
      </c>
      <c r="J914" t="s">
        <v>1334</v>
      </c>
      <c r="K914" t="s">
        <v>1267</v>
      </c>
      <c r="L914">
        <v>828</v>
      </c>
      <c r="M914">
        <v>822</v>
      </c>
      <c r="N914">
        <v>1200</v>
      </c>
      <c r="O914" t="s">
        <v>1213</v>
      </c>
      <c r="P914">
        <v>0.68500650892211201</v>
      </c>
      <c r="Q914">
        <v>0.82223765317731401</v>
      </c>
      <c r="R914">
        <v>7.4580432103967698E-2</v>
      </c>
      <c r="S914">
        <v>1.37621984885942E-4</v>
      </c>
      <c r="T914">
        <v>0.20257011069227299</v>
      </c>
      <c r="U914">
        <v>0.20257011069227299</v>
      </c>
      <c r="V914">
        <v>0.14578565989442799</v>
      </c>
      <c r="W914">
        <v>1.2</v>
      </c>
      <c r="X914">
        <v>0.04</v>
      </c>
      <c r="Y914">
        <v>183297</v>
      </c>
      <c r="Z914">
        <v>8332</v>
      </c>
      <c r="AA914">
        <v>0.43</v>
      </c>
      <c r="AB914">
        <v>22</v>
      </c>
      <c r="AC914">
        <v>13</v>
      </c>
      <c r="AD914">
        <v>9</v>
      </c>
      <c r="AE914">
        <v>59.09</v>
      </c>
      <c r="AF914">
        <v>13</v>
      </c>
      <c r="AG914">
        <v>9</v>
      </c>
      <c r="AH914">
        <v>5</v>
      </c>
      <c r="AI914">
        <v>8</v>
      </c>
    </row>
    <row r="915" spans="1:35" x14ac:dyDescent="0.2">
      <c r="A915" s="102">
        <v>2249</v>
      </c>
      <c r="B915">
        <v>4212</v>
      </c>
      <c r="C915" t="s">
        <v>659</v>
      </c>
      <c r="D915" t="s">
        <v>1234</v>
      </c>
      <c r="E915">
        <v>2140</v>
      </c>
      <c r="F915">
        <v>2122</v>
      </c>
      <c r="G915">
        <v>400</v>
      </c>
      <c r="H915" t="s">
        <v>1213</v>
      </c>
      <c r="I915">
        <v>9433</v>
      </c>
      <c r="J915" t="s">
        <v>545</v>
      </c>
      <c r="K915" t="s">
        <v>1212</v>
      </c>
      <c r="L915">
        <v>3151</v>
      </c>
      <c r="M915">
        <v>3058</v>
      </c>
      <c r="N915">
        <v>300</v>
      </c>
      <c r="O915" t="s">
        <v>1210</v>
      </c>
      <c r="P915">
        <v>0.64501767261070797</v>
      </c>
      <c r="Q915">
        <v>0.81986243956032701</v>
      </c>
      <c r="R915">
        <v>3.74067426375106E-2</v>
      </c>
      <c r="S915">
        <v>6.1195454525197701E-2</v>
      </c>
      <c r="T915">
        <v>-0.99131876871228697</v>
      </c>
      <c r="U915">
        <v>0.99131876871228697</v>
      </c>
      <c r="V915">
        <v>2.3951523586633701</v>
      </c>
      <c r="W915">
        <v>-2.81</v>
      </c>
      <c r="X915">
        <v>7.48</v>
      </c>
      <c r="Y915">
        <v>183031</v>
      </c>
      <c r="Z915">
        <v>10767</v>
      </c>
      <c r="AA915">
        <v>0.5</v>
      </c>
      <c r="AB915">
        <v>17</v>
      </c>
      <c r="AC915">
        <v>11</v>
      </c>
      <c r="AD915">
        <v>6</v>
      </c>
      <c r="AE915">
        <v>64.709999999999994</v>
      </c>
      <c r="AF915">
        <v>11</v>
      </c>
      <c r="AG915">
        <v>7</v>
      </c>
      <c r="AH915">
        <v>5</v>
      </c>
      <c r="AI915">
        <v>5</v>
      </c>
    </row>
    <row r="916" spans="1:35" x14ac:dyDescent="0.2">
      <c r="A916" s="102">
        <v>379</v>
      </c>
      <c r="B916">
        <v>8593</v>
      </c>
      <c r="C916" t="s">
        <v>221</v>
      </c>
      <c r="D916" t="s">
        <v>1216</v>
      </c>
      <c r="E916">
        <v>619</v>
      </c>
      <c r="F916">
        <v>617</v>
      </c>
      <c r="G916">
        <v>1400</v>
      </c>
      <c r="H916" t="s">
        <v>1210</v>
      </c>
      <c r="I916">
        <v>9684</v>
      </c>
      <c r="J916" t="s">
        <v>1389</v>
      </c>
      <c r="K916" t="s">
        <v>1212</v>
      </c>
      <c r="L916">
        <v>4300</v>
      </c>
      <c r="M916">
        <v>4350</v>
      </c>
      <c r="N916">
        <v>200</v>
      </c>
      <c r="O916" t="s">
        <v>1213</v>
      </c>
      <c r="P916">
        <v>0.721084444419409</v>
      </c>
      <c r="Q916">
        <v>0.919430847303777</v>
      </c>
      <c r="R916">
        <v>9.8174132312132197E-4</v>
      </c>
      <c r="S916">
        <v>5.66306397691443E-2</v>
      </c>
      <c r="T916">
        <v>1.6743287485659799</v>
      </c>
      <c r="U916">
        <v>1.6743287485659799</v>
      </c>
      <c r="V916">
        <v>2.04703200675978</v>
      </c>
      <c r="W916">
        <v>6.93</v>
      </c>
      <c r="X916">
        <v>0.71</v>
      </c>
      <c r="Y916">
        <v>182889</v>
      </c>
      <c r="Z916">
        <v>10160</v>
      </c>
      <c r="AA916">
        <v>0.76</v>
      </c>
      <c r="AB916">
        <v>18</v>
      </c>
      <c r="AC916">
        <v>12</v>
      </c>
      <c r="AD916">
        <v>6</v>
      </c>
      <c r="AE916">
        <v>66.67</v>
      </c>
      <c r="AF916">
        <v>8</v>
      </c>
      <c r="AG916">
        <v>10</v>
      </c>
      <c r="AH916">
        <v>6</v>
      </c>
      <c r="AI916">
        <v>2</v>
      </c>
    </row>
    <row r="917" spans="1:35" x14ac:dyDescent="0.2">
      <c r="A917" s="102">
        <v>998</v>
      </c>
      <c r="B917">
        <v>6028</v>
      </c>
      <c r="C917" t="s">
        <v>549</v>
      </c>
      <c r="D917" t="s">
        <v>1224</v>
      </c>
      <c r="E917">
        <v>6410</v>
      </c>
      <c r="F917">
        <v>6420</v>
      </c>
      <c r="G917">
        <v>100</v>
      </c>
      <c r="H917" t="s">
        <v>1210</v>
      </c>
      <c r="I917">
        <v>6856</v>
      </c>
      <c r="J917" t="s">
        <v>231</v>
      </c>
      <c r="K917" t="s">
        <v>1215</v>
      </c>
      <c r="L917">
        <v>5980</v>
      </c>
      <c r="M917">
        <v>5890</v>
      </c>
      <c r="N917">
        <v>100</v>
      </c>
      <c r="O917" t="s">
        <v>1213</v>
      </c>
      <c r="P917">
        <v>0.64544064527343104</v>
      </c>
      <c r="Q917">
        <v>0.88577990578645405</v>
      </c>
      <c r="R917" s="15">
        <v>0.158171296047005</v>
      </c>
      <c r="S917">
        <v>9.3751688965355295E-2</v>
      </c>
      <c r="T917">
        <v>1.0015542340747801</v>
      </c>
      <c r="U917">
        <v>1.0015542340747801</v>
      </c>
      <c r="V917">
        <v>1.0345423237606</v>
      </c>
      <c r="W917">
        <v>4.93</v>
      </c>
      <c r="X917">
        <v>8.26</v>
      </c>
      <c r="Y917">
        <v>182722</v>
      </c>
      <c r="Z917">
        <v>20302</v>
      </c>
      <c r="AA917">
        <v>1.41</v>
      </c>
      <c r="AB917">
        <v>9</v>
      </c>
      <c r="AC917">
        <v>7</v>
      </c>
      <c r="AD917">
        <v>2</v>
      </c>
      <c r="AE917">
        <v>77.78</v>
      </c>
      <c r="AF917">
        <v>12</v>
      </c>
      <c r="AG917">
        <v>6</v>
      </c>
      <c r="AH917">
        <v>1</v>
      </c>
      <c r="AI917">
        <v>2</v>
      </c>
    </row>
    <row r="918" spans="1:35" x14ac:dyDescent="0.2">
      <c r="A918" s="102">
        <v>791</v>
      </c>
      <c r="B918">
        <v>8060</v>
      </c>
      <c r="C918" t="s">
        <v>1029</v>
      </c>
      <c r="D918" t="s">
        <v>1217</v>
      </c>
      <c r="E918">
        <v>2522</v>
      </c>
      <c r="F918">
        <v>2494</v>
      </c>
      <c r="G918">
        <v>200</v>
      </c>
      <c r="H918" t="s">
        <v>1210</v>
      </c>
      <c r="I918">
        <v>9719</v>
      </c>
      <c r="J918" t="s">
        <v>1593</v>
      </c>
      <c r="K918" t="s">
        <v>1212</v>
      </c>
      <c r="L918">
        <v>5680</v>
      </c>
      <c r="M918">
        <v>5570</v>
      </c>
      <c r="N918">
        <v>100</v>
      </c>
      <c r="O918" t="s">
        <v>1213</v>
      </c>
      <c r="P918">
        <v>0.73991756802511899</v>
      </c>
      <c r="Q918">
        <v>0.89685594430748095</v>
      </c>
      <c r="R918">
        <v>1.07622111063965E-2</v>
      </c>
      <c r="S918">
        <v>2.5736271820643E-2</v>
      </c>
      <c r="T918">
        <v>0.58544817652157299</v>
      </c>
      <c r="U918">
        <v>0.58544817652157299</v>
      </c>
      <c r="V918">
        <v>0.37339386274337499</v>
      </c>
      <c r="W918">
        <v>1.72</v>
      </c>
      <c r="X918">
        <v>10.45</v>
      </c>
      <c r="Y918">
        <v>182324</v>
      </c>
      <c r="Z918">
        <v>12155</v>
      </c>
      <c r="AA918">
        <v>0.64</v>
      </c>
      <c r="AB918">
        <v>15</v>
      </c>
      <c r="AC918">
        <v>10</v>
      </c>
      <c r="AD918">
        <v>5</v>
      </c>
      <c r="AE918">
        <v>66.67</v>
      </c>
      <c r="AF918">
        <v>13</v>
      </c>
      <c r="AG918">
        <v>5</v>
      </c>
      <c r="AH918">
        <v>3</v>
      </c>
      <c r="AI918">
        <v>7</v>
      </c>
    </row>
    <row r="919" spans="1:35" x14ac:dyDescent="0.2">
      <c r="A919" s="102">
        <v>877</v>
      </c>
      <c r="B919">
        <v>6952</v>
      </c>
      <c r="C919" t="s">
        <v>435</v>
      </c>
      <c r="D919" t="s">
        <v>1215</v>
      </c>
      <c r="E919">
        <v>1868</v>
      </c>
      <c r="F919">
        <v>1857</v>
      </c>
      <c r="G919">
        <v>500</v>
      </c>
      <c r="H919" t="s">
        <v>1210</v>
      </c>
      <c r="I919">
        <v>9706</v>
      </c>
      <c r="J919" t="s">
        <v>1332</v>
      </c>
      <c r="K919" t="s">
        <v>1231</v>
      </c>
      <c r="L919">
        <v>4295</v>
      </c>
      <c r="M919">
        <v>4220</v>
      </c>
      <c r="N919">
        <v>200</v>
      </c>
      <c r="O919" t="s">
        <v>1213</v>
      </c>
      <c r="P919">
        <v>0.53176383409329497</v>
      </c>
      <c r="Q919">
        <v>0.89261853050762996</v>
      </c>
      <c r="R919">
        <v>0.42715618331226302</v>
      </c>
      <c r="S919">
        <v>9.7374233295661403E-2</v>
      </c>
      <c r="T919">
        <v>2.3552777233544702</v>
      </c>
      <c r="U919">
        <v>2.3552777233544702</v>
      </c>
      <c r="V919">
        <v>1.7752586121095599</v>
      </c>
      <c r="W919">
        <v>13.8</v>
      </c>
      <c r="X919">
        <v>10.01</v>
      </c>
      <c r="Y919">
        <v>182293</v>
      </c>
      <c r="Z919">
        <v>10127</v>
      </c>
      <c r="AA919">
        <v>0.67</v>
      </c>
      <c r="AB919">
        <v>18</v>
      </c>
      <c r="AC919">
        <v>11</v>
      </c>
      <c r="AD919">
        <v>7</v>
      </c>
      <c r="AE919">
        <v>61.11</v>
      </c>
      <c r="AF919">
        <v>12</v>
      </c>
      <c r="AG919">
        <v>9</v>
      </c>
      <c r="AH919">
        <v>6</v>
      </c>
      <c r="AI919">
        <v>3</v>
      </c>
    </row>
    <row r="920" spans="1:35" x14ac:dyDescent="0.2">
      <c r="A920" s="102">
        <v>1462</v>
      </c>
      <c r="B920">
        <v>4212</v>
      </c>
      <c r="C920" t="s">
        <v>659</v>
      </c>
      <c r="D920" t="s">
        <v>1234</v>
      </c>
      <c r="E920">
        <v>2140</v>
      </c>
      <c r="F920">
        <v>2122</v>
      </c>
      <c r="G920">
        <v>500</v>
      </c>
      <c r="H920" t="s">
        <v>1210</v>
      </c>
      <c r="I920">
        <v>8572</v>
      </c>
      <c r="J920" t="s">
        <v>1178</v>
      </c>
      <c r="K920" t="s">
        <v>1216</v>
      </c>
      <c r="L920">
        <v>447</v>
      </c>
      <c r="M920">
        <v>444</v>
      </c>
      <c r="N920">
        <v>2400</v>
      </c>
      <c r="O920" t="s">
        <v>1213</v>
      </c>
      <c r="P920">
        <v>0.60192075455961302</v>
      </c>
      <c r="Q920">
        <v>0.86141955067745501</v>
      </c>
      <c r="R920">
        <v>0.40752739641352698</v>
      </c>
      <c r="S920">
        <v>3.4756384541359701E-2</v>
      </c>
      <c r="T920">
        <v>2.53940540622637E-2</v>
      </c>
      <c r="U920">
        <v>2.53940540622637E-2</v>
      </c>
      <c r="V920">
        <v>0.17798367173810101</v>
      </c>
      <c r="W920">
        <v>0.14000000000000001</v>
      </c>
      <c r="X920">
        <v>0.43</v>
      </c>
      <c r="Y920">
        <v>182095</v>
      </c>
      <c r="Z920">
        <v>11381</v>
      </c>
      <c r="AA920">
        <v>0.56000000000000005</v>
      </c>
      <c r="AB920">
        <v>16</v>
      </c>
      <c r="AC920">
        <v>11</v>
      </c>
      <c r="AD920">
        <v>5</v>
      </c>
      <c r="AE920">
        <v>68.75</v>
      </c>
      <c r="AF920">
        <v>13</v>
      </c>
      <c r="AG920">
        <v>5</v>
      </c>
      <c r="AH920">
        <v>3</v>
      </c>
      <c r="AI920">
        <v>8</v>
      </c>
    </row>
    <row r="921" spans="1:35" x14ac:dyDescent="0.2">
      <c r="A921" s="102">
        <v>2649</v>
      </c>
      <c r="B921">
        <v>3880</v>
      </c>
      <c r="C921" t="s">
        <v>1155</v>
      </c>
      <c r="D921" t="s">
        <v>1421</v>
      </c>
      <c r="E921">
        <v>1426</v>
      </c>
      <c r="F921">
        <v>1433</v>
      </c>
      <c r="G921">
        <v>700</v>
      </c>
      <c r="H921" t="s">
        <v>1210</v>
      </c>
      <c r="I921">
        <v>9715</v>
      </c>
      <c r="J921" t="s">
        <v>1532</v>
      </c>
      <c r="K921" t="s">
        <v>1224</v>
      </c>
      <c r="L921">
        <v>2406</v>
      </c>
      <c r="M921">
        <v>2371</v>
      </c>
      <c r="N921">
        <v>400</v>
      </c>
      <c r="O921" t="s">
        <v>1213</v>
      </c>
      <c r="P921">
        <v>0.80447052453637302</v>
      </c>
      <c r="Q921">
        <v>0.80008984413105699</v>
      </c>
      <c r="R921">
        <v>5.1461203269437695E-4</v>
      </c>
      <c r="S921">
        <v>8.5343223460307996E-2</v>
      </c>
      <c r="T921">
        <v>4.7309211430161602</v>
      </c>
      <c r="U921">
        <v>4.7309211430161602</v>
      </c>
      <c r="V921">
        <v>4.0067113619610701</v>
      </c>
      <c r="W921">
        <v>14.19</v>
      </c>
      <c r="X921">
        <v>5.77</v>
      </c>
      <c r="Y921">
        <v>181926</v>
      </c>
      <c r="Z921">
        <v>12995</v>
      </c>
      <c r="AA921">
        <v>0.68</v>
      </c>
      <c r="AB921">
        <v>14</v>
      </c>
      <c r="AC921">
        <v>9</v>
      </c>
      <c r="AD921">
        <v>5</v>
      </c>
      <c r="AE921">
        <v>64.290000000000006</v>
      </c>
      <c r="AF921">
        <v>11</v>
      </c>
      <c r="AG921">
        <v>8</v>
      </c>
      <c r="AH921">
        <v>4</v>
      </c>
      <c r="AI921">
        <v>2</v>
      </c>
    </row>
    <row r="922" spans="1:35" x14ac:dyDescent="0.2">
      <c r="A922" s="102">
        <v>1419</v>
      </c>
      <c r="B922">
        <v>4005</v>
      </c>
      <c r="C922" t="s">
        <v>1445</v>
      </c>
      <c r="D922" t="s">
        <v>1234</v>
      </c>
      <c r="E922">
        <v>398</v>
      </c>
      <c r="F922">
        <v>393</v>
      </c>
      <c r="G922">
        <v>2700</v>
      </c>
      <c r="H922" t="s">
        <v>1210</v>
      </c>
      <c r="I922">
        <v>7189</v>
      </c>
      <c r="J922" t="s">
        <v>42</v>
      </c>
      <c r="K922" t="s">
        <v>1265</v>
      </c>
      <c r="L922">
        <v>622</v>
      </c>
      <c r="M922">
        <v>620</v>
      </c>
      <c r="N922">
        <v>1700</v>
      </c>
      <c r="O922" t="s">
        <v>1213</v>
      </c>
      <c r="P922">
        <v>0.949284061334286</v>
      </c>
      <c r="Q922">
        <v>0.86416066305913797</v>
      </c>
      <c r="R922">
        <v>7.1688256024412503E-4</v>
      </c>
      <c r="S922">
        <v>3.89972102119664E-2</v>
      </c>
      <c r="T922">
        <v>0.93978030443612204</v>
      </c>
      <c r="U922">
        <v>0.93978030443612204</v>
      </c>
      <c r="V922">
        <v>1.5229312239950199</v>
      </c>
      <c r="W922">
        <v>4.22</v>
      </c>
      <c r="X922">
        <v>0.67</v>
      </c>
      <c r="Y922">
        <v>181874</v>
      </c>
      <c r="Z922">
        <v>10104</v>
      </c>
      <c r="AA922">
        <v>0.5</v>
      </c>
      <c r="AB922">
        <v>18</v>
      </c>
      <c r="AC922">
        <v>10</v>
      </c>
      <c r="AD922">
        <v>8</v>
      </c>
      <c r="AE922">
        <v>55.56</v>
      </c>
      <c r="AF922">
        <v>13</v>
      </c>
      <c r="AG922">
        <v>9</v>
      </c>
      <c r="AH922">
        <v>3</v>
      </c>
      <c r="AI922">
        <v>6</v>
      </c>
    </row>
    <row r="923" spans="1:35" x14ac:dyDescent="0.2">
      <c r="A923" s="102">
        <v>159</v>
      </c>
      <c r="B923">
        <v>4634</v>
      </c>
      <c r="C923" t="s">
        <v>63</v>
      </c>
      <c r="D923" t="s">
        <v>1234</v>
      </c>
      <c r="E923">
        <v>2138</v>
      </c>
      <c r="F923">
        <v>2101</v>
      </c>
      <c r="G923">
        <v>500</v>
      </c>
      <c r="H923" t="s">
        <v>1210</v>
      </c>
      <c r="I923">
        <v>7272</v>
      </c>
      <c r="J923" t="s">
        <v>1411</v>
      </c>
      <c r="K923" t="s">
        <v>1227</v>
      </c>
      <c r="L923">
        <v>1735</v>
      </c>
      <c r="M923">
        <v>1728</v>
      </c>
      <c r="N923">
        <v>600</v>
      </c>
      <c r="O923" t="s">
        <v>1213</v>
      </c>
      <c r="P923">
        <v>0.96023677302064703</v>
      </c>
      <c r="Q923">
        <v>0.93949141873851405</v>
      </c>
      <c r="R923">
        <v>5.7925283428791304E-3</v>
      </c>
      <c r="S923" s="106">
        <v>1.41510269680345E-2</v>
      </c>
      <c r="T923">
        <v>0.39406155631220802</v>
      </c>
      <c r="U923">
        <v>0.39406155631220802</v>
      </c>
      <c r="V923">
        <v>0.98084454107089603</v>
      </c>
      <c r="W923">
        <v>1.03</v>
      </c>
      <c r="X923">
        <v>1.3</v>
      </c>
      <c r="Y923">
        <v>181488</v>
      </c>
      <c r="Z923">
        <v>10083</v>
      </c>
      <c r="AA923">
        <v>0.59</v>
      </c>
      <c r="AB923">
        <v>18</v>
      </c>
      <c r="AC923">
        <v>10</v>
      </c>
      <c r="AD923">
        <v>8</v>
      </c>
      <c r="AE923">
        <v>55.56</v>
      </c>
      <c r="AF923">
        <v>13</v>
      </c>
      <c r="AG923">
        <v>8</v>
      </c>
      <c r="AH923">
        <v>1</v>
      </c>
      <c r="AI923">
        <v>9</v>
      </c>
    </row>
    <row r="924" spans="1:35" x14ac:dyDescent="0.2">
      <c r="A924" s="102">
        <v>1855</v>
      </c>
      <c r="B924">
        <v>2175</v>
      </c>
      <c r="C924" t="s">
        <v>1430</v>
      </c>
      <c r="D924" t="s">
        <v>1224</v>
      </c>
      <c r="E924">
        <v>2090</v>
      </c>
      <c r="F924">
        <v>2069</v>
      </c>
      <c r="G924">
        <v>500</v>
      </c>
      <c r="H924" t="s">
        <v>1213</v>
      </c>
      <c r="I924">
        <v>4681</v>
      </c>
      <c r="J924" t="s">
        <v>1026</v>
      </c>
      <c r="K924" t="s">
        <v>1224</v>
      </c>
      <c r="L924">
        <v>1440</v>
      </c>
      <c r="M924">
        <v>1426</v>
      </c>
      <c r="N924">
        <v>700</v>
      </c>
      <c r="O924" t="s">
        <v>1210</v>
      </c>
      <c r="P924">
        <v>0.86548986992495403</v>
      </c>
      <c r="Q924">
        <v>0.841845035225813</v>
      </c>
      <c r="R924" s="15">
        <v>0.42364832404208602</v>
      </c>
      <c r="S924">
        <v>1.25215667437898E-2</v>
      </c>
      <c r="T924">
        <v>-1.16296967525474</v>
      </c>
      <c r="U924">
        <v>1.16296967525474</v>
      </c>
      <c r="V924">
        <v>0.847434696519349</v>
      </c>
      <c r="W924">
        <v>-7.94</v>
      </c>
      <c r="X924">
        <v>3.51</v>
      </c>
      <c r="Y924">
        <v>181217</v>
      </c>
      <c r="Z924">
        <v>12081</v>
      </c>
      <c r="AA924">
        <v>0.56000000000000005</v>
      </c>
      <c r="AB924">
        <v>15</v>
      </c>
      <c r="AC924">
        <v>8</v>
      </c>
      <c r="AD924">
        <v>7</v>
      </c>
      <c r="AE924">
        <v>53.33</v>
      </c>
      <c r="AF924">
        <v>10</v>
      </c>
      <c r="AG924">
        <v>6</v>
      </c>
      <c r="AH924">
        <v>4</v>
      </c>
      <c r="AI924">
        <v>5</v>
      </c>
    </row>
    <row r="925" spans="1:35" x14ac:dyDescent="0.2">
      <c r="A925" s="102">
        <v>1592</v>
      </c>
      <c r="B925">
        <v>5947</v>
      </c>
      <c r="C925" t="s">
        <v>228</v>
      </c>
      <c r="D925" t="s">
        <v>1404</v>
      </c>
      <c r="E925">
        <v>7470</v>
      </c>
      <c r="F925">
        <v>7370</v>
      </c>
      <c r="G925">
        <v>100</v>
      </c>
      <c r="H925" t="s">
        <v>1213</v>
      </c>
      <c r="I925">
        <v>6592</v>
      </c>
      <c r="J925" t="s">
        <v>1431</v>
      </c>
      <c r="K925" t="s">
        <v>1215</v>
      </c>
      <c r="L925">
        <v>3790</v>
      </c>
      <c r="M925">
        <v>3745</v>
      </c>
      <c r="N925">
        <v>200</v>
      </c>
      <c r="O925" t="s">
        <v>1210</v>
      </c>
      <c r="P925">
        <v>0.83639244557479098</v>
      </c>
      <c r="Q925">
        <v>0.85355999050266096</v>
      </c>
      <c r="R925">
        <v>2.62335462502673E-2</v>
      </c>
      <c r="S925" s="15">
        <v>1.7291130928070501E-2</v>
      </c>
      <c r="T925">
        <v>-5.8507159230979697E-2</v>
      </c>
      <c r="U925">
        <v>5.8507159230979697E-2</v>
      </c>
      <c r="V925">
        <v>0.24392914987596501</v>
      </c>
      <c r="W925">
        <v>-0.17</v>
      </c>
      <c r="X925">
        <v>1.63</v>
      </c>
      <c r="Y925">
        <v>181076</v>
      </c>
      <c r="Z925">
        <v>13929</v>
      </c>
      <c r="AA925">
        <v>0.86</v>
      </c>
      <c r="AB925">
        <v>13</v>
      </c>
      <c r="AC925">
        <v>9</v>
      </c>
      <c r="AD925">
        <v>4</v>
      </c>
      <c r="AE925">
        <v>69.23</v>
      </c>
      <c r="AF925">
        <v>12</v>
      </c>
      <c r="AG925">
        <v>5</v>
      </c>
      <c r="AH925">
        <v>2</v>
      </c>
      <c r="AI925">
        <v>6</v>
      </c>
    </row>
    <row r="926" spans="1:35" x14ac:dyDescent="0.2">
      <c r="A926" s="102">
        <v>1123</v>
      </c>
      <c r="B926">
        <v>3105</v>
      </c>
      <c r="C926" t="s">
        <v>47</v>
      </c>
      <c r="D926" t="s">
        <v>1215</v>
      </c>
      <c r="E926">
        <v>931</v>
      </c>
      <c r="F926">
        <v>920</v>
      </c>
      <c r="G926">
        <v>1100</v>
      </c>
      <c r="H926" t="s">
        <v>1210</v>
      </c>
      <c r="I926">
        <v>7701</v>
      </c>
      <c r="J926" t="s">
        <v>1631</v>
      </c>
      <c r="K926" t="s">
        <v>1219</v>
      </c>
      <c r="L926">
        <v>2704</v>
      </c>
      <c r="M926">
        <v>2628</v>
      </c>
      <c r="N926">
        <v>400</v>
      </c>
      <c r="O926" t="s">
        <v>1213</v>
      </c>
      <c r="P926">
        <v>0.6419314972929</v>
      </c>
      <c r="Q926">
        <v>0.87936079254719701</v>
      </c>
      <c r="R926" s="15">
        <v>0.178023661937496</v>
      </c>
      <c r="S926">
        <v>7.3740506199878098E-2</v>
      </c>
      <c r="T926">
        <v>2.0511914822320798</v>
      </c>
      <c r="U926">
        <v>2.0511914822320798</v>
      </c>
      <c r="V926">
        <v>1.9384938973585299</v>
      </c>
      <c r="W926">
        <v>9.94</v>
      </c>
      <c r="X926">
        <v>3.73</v>
      </c>
      <c r="Y926">
        <v>180923</v>
      </c>
      <c r="Z926">
        <v>10643</v>
      </c>
      <c r="AA926">
        <v>0.49</v>
      </c>
      <c r="AB926">
        <v>17</v>
      </c>
      <c r="AC926">
        <v>9</v>
      </c>
      <c r="AD926">
        <v>8</v>
      </c>
      <c r="AE926">
        <v>52.94</v>
      </c>
      <c r="AF926">
        <v>11</v>
      </c>
      <c r="AG926">
        <v>6</v>
      </c>
      <c r="AH926">
        <v>6</v>
      </c>
      <c r="AI926">
        <v>5</v>
      </c>
    </row>
    <row r="927" spans="1:35" x14ac:dyDescent="0.2">
      <c r="A927" s="102">
        <v>1417</v>
      </c>
      <c r="B927">
        <v>3593</v>
      </c>
      <c r="C927" t="s">
        <v>1985</v>
      </c>
      <c r="D927" t="s">
        <v>1480</v>
      </c>
      <c r="E927">
        <v>3125</v>
      </c>
      <c r="F927">
        <v>3085</v>
      </c>
      <c r="G927">
        <v>300</v>
      </c>
      <c r="H927" t="s">
        <v>1210</v>
      </c>
      <c r="I927">
        <v>5463</v>
      </c>
      <c r="J927" t="s">
        <v>64</v>
      </c>
      <c r="K927" t="s">
        <v>1263</v>
      </c>
      <c r="L927">
        <v>2662</v>
      </c>
      <c r="M927">
        <v>2620</v>
      </c>
      <c r="N927">
        <v>400</v>
      </c>
      <c r="O927" t="s">
        <v>1213</v>
      </c>
      <c r="P927">
        <v>0.70957133058302602</v>
      </c>
      <c r="Q927">
        <v>0.86418462082768599</v>
      </c>
      <c r="R927" s="15">
        <v>7.0179896069678298E-3</v>
      </c>
      <c r="S927">
        <v>4.6487579409492399E-2</v>
      </c>
      <c r="T927">
        <v>0.32788037372609102</v>
      </c>
      <c r="U927">
        <v>0.32788037372609102</v>
      </c>
      <c r="V927">
        <v>0.19599513487261799</v>
      </c>
      <c r="W927">
        <v>1.08</v>
      </c>
      <c r="X927">
        <v>13.24</v>
      </c>
      <c r="Y927">
        <v>180904</v>
      </c>
      <c r="Z927">
        <v>30151</v>
      </c>
      <c r="AA927">
        <v>1.38</v>
      </c>
      <c r="AB927">
        <v>6</v>
      </c>
      <c r="AC927">
        <v>5</v>
      </c>
      <c r="AD927">
        <v>1</v>
      </c>
      <c r="AE927">
        <v>83.33</v>
      </c>
      <c r="AF927">
        <v>15</v>
      </c>
      <c r="AG927">
        <v>3</v>
      </c>
      <c r="AH927">
        <v>1</v>
      </c>
      <c r="AI927">
        <v>2</v>
      </c>
    </row>
    <row r="928" spans="1:35" x14ac:dyDescent="0.2">
      <c r="A928" s="102">
        <v>1703</v>
      </c>
      <c r="B928">
        <v>1812</v>
      </c>
      <c r="C928" t="s">
        <v>1305</v>
      </c>
      <c r="D928" t="s">
        <v>1220</v>
      </c>
      <c r="E928">
        <v>1146</v>
      </c>
      <c r="F928">
        <v>1163</v>
      </c>
      <c r="G928">
        <v>900</v>
      </c>
      <c r="H928" t="s">
        <v>1213</v>
      </c>
      <c r="I928">
        <v>2607</v>
      </c>
      <c r="J928" t="s">
        <v>1238</v>
      </c>
      <c r="K928" t="s">
        <v>1237</v>
      </c>
      <c r="L928">
        <v>2550</v>
      </c>
      <c r="M928">
        <v>2505</v>
      </c>
      <c r="N928">
        <v>400</v>
      </c>
      <c r="O928" t="s">
        <v>1210</v>
      </c>
      <c r="P928">
        <v>0.89645233744538499</v>
      </c>
      <c r="Q928">
        <v>0.84889430107125297</v>
      </c>
      <c r="R928">
        <v>0.26319963619492998</v>
      </c>
      <c r="S928">
        <v>2.5404820653951998E-2</v>
      </c>
      <c r="T928">
        <v>-1.0079958334472501</v>
      </c>
      <c r="U928">
        <v>1.0079958334472501</v>
      </c>
      <c r="V928">
        <v>1.9712169213466899</v>
      </c>
      <c r="W928">
        <v>-3.52</v>
      </c>
      <c r="X928">
        <v>4.46</v>
      </c>
      <c r="Y928">
        <v>180542</v>
      </c>
      <c r="Z928">
        <v>9502</v>
      </c>
      <c r="AA928">
        <v>0.53</v>
      </c>
      <c r="AB928">
        <v>19</v>
      </c>
      <c r="AC928">
        <v>11</v>
      </c>
      <c r="AD928">
        <v>8</v>
      </c>
      <c r="AE928">
        <v>57.89</v>
      </c>
      <c r="AF928">
        <v>10</v>
      </c>
      <c r="AG928">
        <v>9</v>
      </c>
      <c r="AH928">
        <v>4</v>
      </c>
      <c r="AI928">
        <v>6</v>
      </c>
    </row>
    <row r="929" spans="1:35" x14ac:dyDescent="0.2">
      <c r="A929" s="102">
        <v>1954</v>
      </c>
      <c r="B929">
        <v>2371</v>
      </c>
      <c r="C929" t="s">
        <v>586</v>
      </c>
      <c r="D929" t="s">
        <v>1224</v>
      </c>
      <c r="E929">
        <v>2338</v>
      </c>
      <c r="F929">
        <v>2310</v>
      </c>
      <c r="G929">
        <v>300</v>
      </c>
      <c r="H929" t="s">
        <v>1213</v>
      </c>
      <c r="I929">
        <v>3038</v>
      </c>
      <c r="J929" t="s">
        <v>1047</v>
      </c>
      <c r="K929" t="s">
        <v>1217</v>
      </c>
      <c r="L929">
        <v>4000</v>
      </c>
      <c r="M929">
        <v>3935</v>
      </c>
      <c r="N929">
        <v>200</v>
      </c>
      <c r="O929" t="s">
        <v>1210</v>
      </c>
      <c r="P929">
        <v>0.55604896850516505</v>
      </c>
      <c r="Q929">
        <v>0.83628001719665901</v>
      </c>
      <c r="R929" s="15">
        <v>4.4000125103887901E-5</v>
      </c>
      <c r="S929" s="15">
        <v>4.3414262318671598E-2</v>
      </c>
      <c r="T929">
        <v>-2.34704145309898</v>
      </c>
      <c r="U929">
        <v>2.34704145309898</v>
      </c>
      <c r="V929">
        <v>2.5351821681206501</v>
      </c>
      <c r="W929">
        <v>-24.22</v>
      </c>
      <c r="X929">
        <v>11.94</v>
      </c>
      <c r="Y929">
        <v>180525</v>
      </c>
      <c r="Z929">
        <v>7221</v>
      </c>
      <c r="AA929">
        <v>0.42</v>
      </c>
      <c r="AB929">
        <v>25</v>
      </c>
      <c r="AC929">
        <v>15</v>
      </c>
      <c r="AD929">
        <v>10</v>
      </c>
      <c r="AE929">
        <v>60</v>
      </c>
      <c r="AF929">
        <v>10</v>
      </c>
      <c r="AG929">
        <v>13</v>
      </c>
      <c r="AH929">
        <v>9</v>
      </c>
      <c r="AI929">
        <v>3</v>
      </c>
    </row>
    <row r="930" spans="1:35" x14ac:dyDescent="0.2">
      <c r="A930" s="102">
        <v>861</v>
      </c>
      <c r="B930">
        <v>2281</v>
      </c>
      <c r="C930" t="s">
        <v>1064</v>
      </c>
      <c r="D930" t="s">
        <v>1237</v>
      </c>
      <c r="E930">
        <v>2280</v>
      </c>
      <c r="F930">
        <v>2222</v>
      </c>
      <c r="G930">
        <v>300</v>
      </c>
      <c r="H930" t="s">
        <v>1213</v>
      </c>
      <c r="I930">
        <v>6645</v>
      </c>
      <c r="J930" t="s">
        <v>742</v>
      </c>
      <c r="K930" t="s">
        <v>1215</v>
      </c>
      <c r="L930">
        <v>5900</v>
      </c>
      <c r="M930">
        <v>5840</v>
      </c>
      <c r="N930">
        <v>100</v>
      </c>
      <c r="O930" t="s">
        <v>1210</v>
      </c>
      <c r="P930">
        <v>0.72928166277905804</v>
      </c>
      <c r="Q930">
        <v>0.89338516854790495</v>
      </c>
      <c r="R930" s="15">
        <v>0.36238327897852901</v>
      </c>
      <c r="S930">
        <v>2.12158331791313E-2</v>
      </c>
      <c r="T930">
        <v>-1.0145348893167201</v>
      </c>
      <c r="U930">
        <v>1.0145348893167201</v>
      </c>
      <c r="V930">
        <v>1.0103057694853701</v>
      </c>
      <c r="W930">
        <v>-2.39</v>
      </c>
      <c r="X930">
        <v>14.14</v>
      </c>
      <c r="Y930">
        <v>180497</v>
      </c>
      <c r="Z930">
        <v>18050</v>
      </c>
      <c r="AA930">
        <v>1.25</v>
      </c>
      <c r="AB930">
        <v>10</v>
      </c>
      <c r="AC930">
        <v>8</v>
      </c>
      <c r="AD930">
        <v>2</v>
      </c>
      <c r="AE930">
        <v>80</v>
      </c>
      <c r="AF930">
        <v>11</v>
      </c>
      <c r="AG930">
        <v>6</v>
      </c>
      <c r="AH930">
        <v>2</v>
      </c>
      <c r="AI930">
        <v>2</v>
      </c>
    </row>
    <row r="931" spans="1:35" x14ac:dyDescent="0.2">
      <c r="A931" s="102">
        <v>2268</v>
      </c>
      <c r="B931">
        <v>2220</v>
      </c>
      <c r="C931" t="s">
        <v>1514</v>
      </c>
      <c r="D931" t="s">
        <v>1237</v>
      </c>
      <c r="E931">
        <v>4500</v>
      </c>
      <c r="F931">
        <v>4375</v>
      </c>
      <c r="G931">
        <v>200</v>
      </c>
      <c r="H931" t="s">
        <v>1210</v>
      </c>
      <c r="I931">
        <v>2503</v>
      </c>
      <c r="J931" t="s">
        <v>1981</v>
      </c>
      <c r="K931" t="s">
        <v>1237</v>
      </c>
      <c r="L931">
        <v>2109</v>
      </c>
      <c r="M931">
        <v>2075</v>
      </c>
      <c r="N931">
        <v>400</v>
      </c>
      <c r="O931" t="s">
        <v>1213</v>
      </c>
      <c r="P931">
        <v>0.80794210553966195</v>
      </c>
      <c r="Q931">
        <v>0.819035596295562</v>
      </c>
      <c r="R931">
        <v>8.46010129796579E-2</v>
      </c>
      <c r="S931">
        <v>2.3559514437208398E-3</v>
      </c>
      <c r="T931">
        <v>1.21076461992269</v>
      </c>
      <c r="U931">
        <v>1.21076461992269</v>
      </c>
      <c r="V931">
        <v>0.78608888509059804</v>
      </c>
      <c r="W931">
        <v>3.09</v>
      </c>
      <c r="X931">
        <v>5.14</v>
      </c>
      <c r="Y931">
        <v>180317</v>
      </c>
      <c r="Z931">
        <v>16392</v>
      </c>
      <c r="AA931">
        <v>0.82</v>
      </c>
      <c r="AB931">
        <v>11</v>
      </c>
      <c r="AC931">
        <v>7</v>
      </c>
      <c r="AD931">
        <v>4</v>
      </c>
      <c r="AE931">
        <v>63.64</v>
      </c>
      <c r="AF931">
        <v>14</v>
      </c>
      <c r="AG931">
        <v>6</v>
      </c>
      <c r="AH931">
        <v>1</v>
      </c>
      <c r="AI931">
        <v>4</v>
      </c>
    </row>
    <row r="932" spans="1:35" x14ac:dyDescent="0.2">
      <c r="A932" s="102">
        <v>1128</v>
      </c>
      <c r="B932">
        <v>1332</v>
      </c>
      <c r="C932" t="s">
        <v>1600</v>
      </c>
      <c r="D932" t="s">
        <v>1326</v>
      </c>
      <c r="E932">
        <v>514</v>
      </c>
      <c r="F932">
        <v>511</v>
      </c>
      <c r="G932">
        <v>2100</v>
      </c>
      <c r="H932" t="s">
        <v>1210</v>
      </c>
      <c r="I932">
        <v>3865</v>
      </c>
      <c r="J932" t="s">
        <v>1160</v>
      </c>
      <c r="K932" t="s">
        <v>1421</v>
      </c>
      <c r="L932">
        <v>439</v>
      </c>
      <c r="M932">
        <v>439</v>
      </c>
      <c r="N932">
        <v>2400</v>
      </c>
      <c r="O932" t="s">
        <v>1213</v>
      </c>
      <c r="P932">
        <v>0.86094294523134995</v>
      </c>
      <c r="Q932">
        <v>0.87905833736517303</v>
      </c>
      <c r="R932">
        <v>2.4124438986113501E-2</v>
      </c>
      <c r="S932">
        <v>1.6049363612727099E-2</v>
      </c>
      <c r="T932">
        <v>0.38354376782648503</v>
      </c>
      <c r="U932">
        <v>0.38354376782648503</v>
      </c>
      <c r="V932">
        <v>1.1078106021718901</v>
      </c>
      <c r="W932">
        <v>1.33</v>
      </c>
      <c r="X932">
        <v>1.82</v>
      </c>
      <c r="Y932">
        <v>179403</v>
      </c>
      <c r="Z932">
        <v>8970</v>
      </c>
      <c r="AA932">
        <v>0.41</v>
      </c>
      <c r="AB932">
        <v>20</v>
      </c>
      <c r="AC932">
        <v>12</v>
      </c>
      <c r="AD932">
        <v>8</v>
      </c>
      <c r="AE932">
        <v>60</v>
      </c>
      <c r="AF932">
        <v>12</v>
      </c>
      <c r="AG932">
        <v>8</v>
      </c>
      <c r="AH932">
        <v>4</v>
      </c>
      <c r="AI932">
        <v>8</v>
      </c>
    </row>
    <row r="933" spans="1:35" x14ac:dyDescent="0.2">
      <c r="A933" s="102">
        <v>2447</v>
      </c>
      <c r="B933">
        <v>1721</v>
      </c>
      <c r="C933" t="s">
        <v>1846</v>
      </c>
      <c r="D933" t="s">
        <v>1220</v>
      </c>
      <c r="E933">
        <v>2626</v>
      </c>
      <c r="F933">
        <v>2664</v>
      </c>
      <c r="G933">
        <v>300</v>
      </c>
      <c r="H933" t="s">
        <v>1213</v>
      </c>
      <c r="I933">
        <v>6268</v>
      </c>
      <c r="J933" t="s">
        <v>1607</v>
      </c>
      <c r="K933" t="s">
        <v>1222</v>
      </c>
      <c r="L933">
        <v>2890</v>
      </c>
      <c r="M933">
        <v>2912</v>
      </c>
      <c r="N933">
        <v>300</v>
      </c>
      <c r="O933" t="s">
        <v>1210</v>
      </c>
      <c r="P933">
        <v>0.58651285110292395</v>
      </c>
      <c r="Q933">
        <v>0.81066197045379695</v>
      </c>
      <c r="R933" s="106">
        <v>0.25450459181899798</v>
      </c>
      <c r="S933">
        <v>3.3500839320713502E-2</v>
      </c>
      <c r="T933">
        <v>-0.78407339947650301</v>
      </c>
      <c r="U933">
        <v>0.78407339947650301</v>
      </c>
      <c r="V933">
        <v>0.74520768369074597</v>
      </c>
      <c r="W933">
        <v>-2.98</v>
      </c>
      <c r="X933">
        <v>8.52</v>
      </c>
      <c r="Y933">
        <v>179290</v>
      </c>
      <c r="Z933">
        <v>17929</v>
      </c>
      <c r="AA933">
        <v>0.96</v>
      </c>
      <c r="AB933">
        <v>10</v>
      </c>
      <c r="AC933">
        <v>6</v>
      </c>
      <c r="AD933">
        <v>4</v>
      </c>
      <c r="AE933">
        <v>60</v>
      </c>
      <c r="AF933">
        <v>11</v>
      </c>
      <c r="AG933">
        <v>4</v>
      </c>
      <c r="AH933">
        <v>2</v>
      </c>
      <c r="AI933">
        <v>4</v>
      </c>
    </row>
    <row r="934" spans="1:35" x14ac:dyDescent="0.2">
      <c r="A934" s="102">
        <v>106</v>
      </c>
      <c r="B934">
        <v>6755</v>
      </c>
      <c r="C934" t="s">
        <v>526</v>
      </c>
      <c r="D934" t="s">
        <v>1215</v>
      </c>
      <c r="E934">
        <v>2203</v>
      </c>
      <c r="F934">
        <v>2146</v>
      </c>
      <c r="G934">
        <v>500</v>
      </c>
      <c r="H934" t="s">
        <v>1213</v>
      </c>
      <c r="I934">
        <v>6967</v>
      </c>
      <c r="J934" t="s">
        <v>757</v>
      </c>
      <c r="K934" t="s">
        <v>1215</v>
      </c>
      <c r="L934">
        <v>1229</v>
      </c>
      <c r="M934">
        <v>1187</v>
      </c>
      <c r="N934">
        <v>900</v>
      </c>
      <c r="O934" t="s">
        <v>1210</v>
      </c>
      <c r="P934">
        <v>0.83814086704467206</v>
      </c>
      <c r="Q934">
        <v>0.94688590192412303</v>
      </c>
      <c r="R934">
        <v>0.22445601325776801</v>
      </c>
      <c r="S934">
        <v>4.7262636961423597E-2</v>
      </c>
      <c r="T934">
        <v>-1.2826191631174799</v>
      </c>
      <c r="U934">
        <v>1.2826191631174799</v>
      </c>
      <c r="V934">
        <v>2.0125174802588299</v>
      </c>
      <c r="W934">
        <v>-3.95</v>
      </c>
      <c r="X934">
        <v>0.44</v>
      </c>
      <c r="Y934">
        <v>179248</v>
      </c>
      <c r="Z934">
        <v>8962</v>
      </c>
      <c r="AA934">
        <v>0.42</v>
      </c>
      <c r="AB934">
        <v>20</v>
      </c>
      <c r="AC934">
        <v>12</v>
      </c>
      <c r="AD934">
        <v>8</v>
      </c>
      <c r="AE934">
        <v>60</v>
      </c>
      <c r="AF934">
        <v>9</v>
      </c>
      <c r="AG934">
        <v>11</v>
      </c>
      <c r="AH934">
        <v>6</v>
      </c>
      <c r="AI934">
        <v>3</v>
      </c>
    </row>
    <row r="935" spans="1:35" x14ac:dyDescent="0.2">
      <c r="A935" s="102">
        <v>1964</v>
      </c>
      <c r="B935">
        <v>6752</v>
      </c>
      <c r="C935" t="s">
        <v>52</v>
      </c>
      <c r="D935" t="s">
        <v>1215</v>
      </c>
      <c r="E935">
        <v>1049</v>
      </c>
      <c r="F935">
        <v>1030.5</v>
      </c>
      <c r="G935">
        <v>800</v>
      </c>
      <c r="H935" t="s">
        <v>1210</v>
      </c>
      <c r="I935">
        <v>8595</v>
      </c>
      <c r="J935" t="s">
        <v>1376</v>
      </c>
      <c r="K935" t="s">
        <v>1396</v>
      </c>
      <c r="L935">
        <v>4060</v>
      </c>
      <c r="M935">
        <v>4105</v>
      </c>
      <c r="N935">
        <v>200</v>
      </c>
      <c r="O935" t="s">
        <v>1213</v>
      </c>
      <c r="P935">
        <v>0.79964774126079896</v>
      </c>
      <c r="Q935">
        <v>0.83543067312285801</v>
      </c>
      <c r="R935">
        <v>0.47040462144196898</v>
      </c>
      <c r="S935">
        <v>7.2297963230562201E-2</v>
      </c>
      <c r="T935">
        <v>0.427611290991741</v>
      </c>
      <c r="U935">
        <v>0.427611290991741</v>
      </c>
      <c r="V935">
        <v>1.0104194124329899</v>
      </c>
      <c r="W935">
        <v>1.77</v>
      </c>
      <c r="X935">
        <v>0.41</v>
      </c>
      <c r="Y935">
        <v>179127</v>
      </c>
      <c r="Z935">
        <v>9428</v>
      </c>
      <c r="AA935">
        <v>0.45</v>
      </c>
      <c r="AB935">
        <v>19</v>
      </c>
      <c r="AC935">
        <v>10</v>
      </c>
      <c r="AD935">
        <v>9</v>
      </c>
      <c r="AE935">
        <v>52.63</v>
      </c>
      <c r="AF935">
        <v>12</v>
      </c>
      <c r="AG935">
        <v>8</v>
      </c>
      <c r="AH935">
        <v>5</v>
      </c>
      <c r="AI935">
        <v>6</v>
      </c>
    </row>
    <row r="936" spans="1:35" x14ac:dyDescent="0.2">
      <c r="A936" s="102">
        <v>1133</v>
      </c>
      <c r="B936">
        <v>9142</v>
      </c>
      <c r="C936" t="s">
        <v>899</v>
      </c>
      <c r="D936" t="s">
        <v>1328</v>
      </c>
      <c r="E936">
        <v>3280</v>
      </c>
      <c r="F936">
        <v>3245</v>
      </c>
      <c r="G936">
        <v>300</v>
      </c>
      <c r="H936" t="s">
        <v>1210</v>
      </c>
      <c r="I936">
        <v>9787</v>
      </c>
      <c r="J936" t="s">
        <v>1608</v>
      </c>
      <c r="K936" t="s">
        <v>1224</v>
      </c>
      <c r="L936">
        <v>3330</v>
      </c>
      <c r="M936">
        <v>3290</v>
      </c>
      <c r="N936">
        <v>300</v>
      </c>
      <c r="O936" t="s">
        <v>1213</v>
      </c>
      <c r="P936">
        <v>0.71594748587877999</v>
      </c>
      <c r="Q936">
        <v>0.87855844789405402</v>
      </c>
      <c r="R936">
        <v>1.81142756423513E-2</v>
      </c>
      <c r="S936">
        <v>3.32662947145402E-2</v>
      </c>
      <c r="T936">
        <v>1.2832530071234101</v>
      </c>
      <c r="U936">
        <v>1.2832530071234101</v>
      </c>
      <c r="V936">
        <v>1.56359952235848</v>
      </c>
      <c r="W936">
        <v>2.99</v>
      </c>
      <c r="X936">
        <v>1.37</v>
      </c>
      <c r="Y936">
        <v>179093</v>
      </c>
      <c r="Z936">
        <v>12792</v>
      </c>
      <c r="AA936">
        <v>0.8</v>
      </c>
      <c r="AB936">
        <v>14</v>
      </c>
      <c r="AC936">
        <v>8</v>
      </c>
      <c r="AD936">
        <v>6</v>
      </c>
      <c r="AE936">
        <v>57.14</v>
      </c>
      <c r="AF936">
        <v>13</v>
      </c>
      <c r="AG936">
        <v>7</v>
      </c>
      <c r="AH936">
        <v>3</v>
      </c>
      <c r="AI936">
        <v>4</v>
      </c>
    </row>
    <row r="937" spans="1:35" x14ac:dyDescent="0.2">
      <c r="A937" s="102">
        <v>436</v>
      </c>
      <c r="B937">
        <v>4543</v>
      </c>
      <c r="C937" t="s">
        <v>667</v>
      </c>
      <c r="D937" t="s">
        <v>1219</v>
      </c>
      <c r="E937">
        <v>3456</v>
      </c>
      <c r="F937">
        <v>3478</v>
      </c>
      <c r="G937">
        <v>200</v>
      </c>
      <c r="H937" t="s">
        <v>1210</v>
      </c>
      <c r="I937">
        <v>6028</v>
      </c>
      <c r="J937" t="s">
        <v>549</v>
      </c>
      <c r="K937" t="s">
        <v>1224</v>
      </c>
      <c r="L937">
        <v>6410</v>
      </c>
      <c r="M937">
        <v>6420</v>
      </c>
      <c r="N937">
        <v>100</v>
      </c>
      <c r="O937" t="s">
        <v>1213</v>
      </c>
      <c r="P937">
        <v>0.63436318442277495</v>
      </c>
      <c r="Q937">
        <v>0.91514081355492904</v>
      </c>
      <c r="R937">
        <v>0.13287755049889699</v>
      </c>
      <c r="S937" s="15">
        <v>2.53061985432733E-2</v>
      </c>
      <c r="T937">
        <v>1.3016638488147101</v>
      </c>
      <c r="U937">
        <v>1.3016638488147101</v>
      </c>
      <c r="V937">
        <v>0.73608978980379902</v>
      </c>
      <c r="W937">
        <v>4.47</v>
      </c>
      <c r="X937">
        <v>8.35</v>
      </c>
      <c r="Y937">
        <v>178814</v>
      </c>
      <c r="Z937">
        <v>11921</v>
      </c>
      <c r="AA937">
        <v>0.94</v>
      </c>
      <c r="AB937">
        <v>15</v>
      </c>
      <c r="AC937">
        <v>11</v>
      </c>
      <c r="AD937">
        <v>4</v>
      </c>
      <c r="AE937">
        <v>73.33</v>
      </c>
      <c r="AF937">
        <v>9</v>
      </c>
      <c r="AG937">
        <v>8</v>
      </c>
      <c r="AH937">
        <v>4</v>
      </c>
      <c r="AI937">
        <v>3</v>
      </c>
    </row>
    <row r="938" spans="1:35" x14ac:dyDescent="0.2">
      <c r="A938" s="102">
        <v>1442</v>
      </c>
      <c r="B938">
        <v>1963</v>
      </c>
      <c r="C938" t="s">
        <v>1451</v>
      </c>
      <c r="D938" t="s">
        <v>1220</v>
      </c>
      <c r="E938">
        <v>1352</v>
      </c>
      <c r="F938">
        <v>1325</v>
      </c>
      <c r="G938">
        <v>600</v>
      </c>
      <c r="H938" t="s">
        <v>1213</v>
      </c>
      <c r="I938">
        <v>5947</v>
      </c>
      <c r="J938" t="s">
        <v>228</v>
      </c>
      <c r="K938" t="s">
        <v>1404</v>
      </c>
      <c r="L938">
        <v>7470</v>
      </c>
      <c r="M938">
        <v>7370</v>
      </c>
      <c r="N938">
        <v>100</v>
      </c>
      <c r="O938" t="s">
        <v>1210</v>
      </c>
      <c r="P938">
        <v>0.89876074002363204</v>
      </c>
      <c r="Q938">
        <v>0.86246730405183802</v>
      </c>
      <c r="R938" s="106">
        <v>2.7628107312179101E-2</v>
      </c>
      <c r="S938" s="15">
        <v>3.5169013153794602E-3</v>
      </c>
      <c r="T938">
        <v>-2.6724121319399901</v>
      </c>
      <c r="U938">
        <v>2.6724121319399901</v>
      </c>
      <c r="V938">
        <v>2.2753222934917501</v>
      </c>
      <c r="W938">
        <v>-9.98</v>
      </c>
      <c r="X938">
        <v>7.87</v>
      </c>
      <c r="Y938">
        <v>178555</v>
      </c>
      <c r="Z938">
        <v>7142</v>
      </c>
      <c r="AA938">
        <v>0.47</v>
      </c>
      <c r="AB938">
        <v>25</v>
      </c>
      <c r="AC938">
        <v>15</v>
      </c>
      <c r="AD938">
        <v>10</v>
      </c>
      <c r="AE938">
        <v>60</v>
      </c>
      <c r="AF938">
        <v>11</v>
      </c>
      <c r="AG938">
        <v>12</v>
      </c>
      <c r="AH938">
        <v>8</v>
      </c>
      <c r="AI938">
        <v>5</v>
      </c>
    </row>
    <row r="939" spans="1:35" x14ac:dyDescent="0.2">
      <c r="A939" s="102">
        <v>156</v>
      </c>
      <c r="B939">
        <v>4927</v>
      </c>
      <c r="C939" t="s">
        <v>1484</v>
      </c>
      <c r="D939" t="s">
        <v>1234</v>
      </c>
      <c r="E939">
        <v>2030</v>
      </c>
      <c r="F939">
        <v>2064</v>
      </c>
      <c r="G939">
        <v>500</v>
      </c>
      <c r="H939" t="s">
        <v>1210</v>
      </c>
      <c r="I939">
        <v>7261</v>
      </c>
      <c r="J939" t="s">
        <v>1568</v>
      </c>
      <c r="K939" t="s">
        <v>1227</v>
      </c>
      <c r="L939">
        <v>758</v>
      </c>
      <c r="M939">
        <v>750</v>
      </c>
      <c r="N939">
        <v>1400</v>
      </c>
      <c r="O939" t="s">
        <v>1213</v>
      </c>
      <c r="P939">
        <v>0.80766572347346999</v>
      </c>
      <c r="Q939">
        <v>0.93954229184745497</v>
      </c>
      <c r="R939" s="15">
        <v>0.455092910284282</v>
      </c>
      <c r="S939">
        <v>4.4850381656367198E-2</v>
      </c>
      <c r="T939">
        <v>0.47557270575726901</v>
      </c>
      <c r="U939">
        <v>0.47557270575726901</v>
      </c>
      <c r="V939">
        <v>0.23343416253107999</v>
      </c>
      <c r="W939">
        <v>1.96</v>
      </c>
      <c r="X939">
        <v>1.74</v>
      </c>
      <c r="Y939">
        <v>178162</v>
      </c>
      <c r="Z939">
        <v>11135</v>
      </c>
      <c r="AA939">
        <v>0.55000000000000004</v>
      </c>
      <c r="AB939">
        <v>16</v>
      </c>
      <c r="AC939">
        <v>10</v>
      </c>
      <c r="AD939">
        <v>6</v>
      </c>
      <c r="AE939">
        <v>62.5</v>
      </c>
      <c r="AF939">
        <v>12</v>
      </c>
      <c r="AG939">
        <v>6</v>
      </c>
      <c r="AH939">
        <v>4</v>
      </c>
      <c r="AI939">
        <v>6</v>
      </c>
    </row>
    <row r="940" spans="1:35" x14ac:dyDescent="0.2">
      <c r="A940" s="102">
        <v>1033</v>
      </c>
      <c r="B940">
        <v>4005</v>
      </c>
      <c r="C940" t="s">
        <v>1445</v>
      </c>
      <c r="D940" t="s">
        <v>1234</v>
      </c>
      <c r="E940">
        <v>398</v>
      </c>
      <c r="F940">
        <v>393</v>
      </c>
      <c r="G940">
        <v>2700</v>
      </c>
      <c r="H940" t="s">
        <v>1210</v>
      </c>
      <c r="I940">
        <v>7211</v>
      </c>
      <c r="J940" t="s">
        <v>26</v>
      </c>
      <c r="K940" t="s">
        <v>1227</v>
      </c>
      <c r="L940">
        <v>364</v>
      </c>
      <c r="M940">
        <v>359</v>
      </c>
      <c r="N940">
        <v>3000</v>
      </c>
      <c r="O940" t="s">
        <v>1213</v>
      </c>
      <c r="P940">
        <v>0.93539162312047397</v>
      </c>
      <c r="Q940">
        <v>0.88411840222454896</v>
      </c>
      <c r="R940" s="15">
        <v>0.27760257078322398</v>
      </c>
      <c r="S940">
        <v>3.03913233883088E-2</v>
      </c>
      <c r="T940">
        <v>0.61991969671687097</v>
      </c>
      <c r="U940">
        <v>0.61991969671687097</v>
      </c>
      <c r="V940">
        <v>0.79723878800390202</v>
      </c>
      <c r="W940">
        <v>2.1800000000000002</v>
      </c>
      <c r="X940">
        <v>1.5</v>
      </c>
      <c r="Y940">
        <v>177930</v>
      </c>
      <c r="Z940">
        <v>9885</v>
      </c>
      <c r="AA940">
        <v>0.49</v>
      </c>
      <c r="AB940">
        <v>18</v>
      </c>
      <c r="AC940">
        <v>9</v>
      </c>
      <c r="AD940">
        <v>9</v>
      </c>
      <c r="AE940">
        <v>50</v>
      </c>
      <c r="AF940">
        <v>13</v>
      </c>
      <c r="AG940">
        <v>6</v>
      </c>
      <c r="AH940">
        <v>3</v>
      </c>
      <c r="AI940">
        <v>9</v>
      </c>
    </row>
    <row r="941" spans="1:35" x14ac:dyDescent="0.2">
      <c r="A941" s="102">
        <v>476</v>
      </c>
      <c r="B941">
        <v>2331</v>
      </c>
      <c r="C941" t="s">
        <v>1355</v>
      </c>
      <c r="D941" t="s">
        <v>1224</v>
      </c>
      <c r="E941">
        <v>5100</v>
      </c>
      <c r="F941">
        <v>5050</v>
      </c>
      <c r="G941">
        <v>200</v>
      </c>
      <c r="H941" t="s">
        <v>1210</v>
      </c>
      <c r="I941">
        <v>9715</v>
      </c>
      <c r="J941" t="s">
        <v>1532</v>
      </c>
      <c r="K941" t="s">
        <v>1224</v>
      </c>
      <c r="L941">
        <v>2406</v>
      </c>
      <c r="M941">
        <v>2371</v>
      </c>
      <c r="N941">
        <v>400</v>
      </c>
      <c r="O941" t="s">
        <v>1213</v>
      </c>
      <c r="P941">
        <v>0.83110789897467396</v>
      </c>
      <c r="Q941">
        <v>0.91220757746663395</v>
      </c>
      <c r="R941" s="106">
        <v>0.130666126271514</v>
      </c>
      <c r="S941" s="15">
        <v>4.5434770570542196E-3</v>
      </c>
      <c r="T941">
        <v>1.5630533666608</v>
      </c>
      <c r="U941">
        <v>1.5630533666608</v>
      </c>
      <c r="V941">
        <v>1.39857421213196</v>
      </c>
      <c r="W941">
        <v>5.2</v>
      </c>
      <c r="X941">
        <v>6.1</v>
      </c>
      <c r="Y941">
        <v>177903</v>
      </c>
      <c r="Z941">
        <v>13685</v>
      </c>
      <c r="AA941">
        <v>0.71</v>
      </c>
      <c r="AB941">
        <v>13</v>
      </c>
      <c r="AC941">
        <v>8</v>
      </c>
      <c r="AD941">
        <v>5</v>
      </c>
      <c r="AE941">
        <v>61.54</v>
      </c>
      <c r="AF941">
        <v>11</v>
      </c>
      <c r="AG941">
        <v>6</v>
      </c>
      <c r="AH941">
        <v>3</v>
      </c>
      <c r="AI941">
        <v>4</v>
      </c>
    </row>
    <row r="942" spans="1:35" x14ac:dyDescent="0.2">
      <c r="A942" s="102">
        <v>2100</v>
      </c>
      <c r="B942">
        <v>3116</v>
      </c>
      <c r="C942" t="s">
        <v>1394</v>
      </c>
      <c r="D942" t="s">
        <v>1227</v>
      </c>
      <c r="E942">
        <v>1490</v>
      </c>
      <c r="F942">
        <v>1491</v>
      </c>
      <c r="G942">
        <v>600</v>
      </c>
      <c r="H942" t="s">
        <v>1210</v>
      </c>
      <c r="I942">
        <v>6371</v>
      </c>
      <c r="J942" t="s">
        <v>1368</v>
      </c>
      <c r="K942" t="s">
        <v>1222</v>
      </c>
      <c r="L942">
        <v>2995</v>
      </c>
      <c r="M942">
        <v>2943</v>
      </c>
      <c r="N942">
        <v>300</v>
      </c>
      <c r="O942" t="s">
        <v>1213</v>
      </c>
      <c r="P942">
        <v>0.92368526226914904</v>
      </c>
      <c r="Q942">
        <v>0.82791287443700101</v>
      </c>
      <c r="R942">
        <v>0.167852819069018</v>
      </c>
      <c r="S942">
        <v>9.4409864568791996E-2</v>
      </c>
      <c r="T942">
        <v>2.2422950959766799</v>
      </c>
      <c r="U942">
        <v>2.2422950959766799</v>
      </c>
      <c r="V942">
        <v>2.0238404474140301</v>
      </c>
      <c r="W942">
        <v>8.73</v>
      </c>
      <c r="X942">
        <v>1.33</v>
      </c>
      <c r="Y942">
        <v>177157</v>
      </c>
      <c r="Z942">
        <v>11072</v>
      </c>
      <c r="AA942">
        <v>0.65</v>
      </c>
      <c r="AB942">
        <v>16</v>
      </c>
      <c r="AC942">
        <v>10</v>
      </c>
      <c r="AD942">
        <v>6</v>
      </c>
      <c r="AE942">
        <v>62.5</v>
      </c>
      <c r="AF942">
        <v>12</v>
      </c>
      <c r="AG942">
        <v>7</v>
      </c>
      <c r="AH942">
        <v>3</v>
      </c>
      <c r="AI942">
        <v>6</v>
      </c>
    </row>
    <row r="943" spans="1:35" x14ac:dyDescent="0.2">
      <c r="A943" s="102">
        <v>1940</v>
      </c>
      <c r="B943">
        <v>7846</v>
      </c>
      <c r="C943" t="s">
        <v>796</v>
      </c>
      <c r="D943" t="s">
        <v>1233</v>
      </c>
      <c r="E943">
        <v>3545</v>
      </c>
      <c r="F943">
        <v>3515</v>
      </c>
      <c r="G943">
        <v>300</v>
      </c>
      <c r="H943" t="s">
        <v>1213</v>
      </c>
      <c r="I943">
        <v>8086</v>
      </c>
      <c r="J943" t="s">
        <v>1487</v>
      </c>
      <c r="K943" t="s">
        <v>1219</v>
      </c>
      <c r="L943">
        <v>1160</v>
      </c>
      <c r="M943">
        <v>1150</v>
      </c>
      <c r="N943">
        <v>900</v>
      </c>
      <c r="O943" t="s">
        <v>1210</v>
      </c>
      <c r="P943">
        <v>0.81365640912458304</v>
      </c>
      <c r="Q943">
        <v>0.83710860847297697</v>
      </c>
      <c r="R943">
        <v>0.392482983054671</v>
      </c>
      <c r="S943">
        <v>4.21163258226704E-2</v>
      </c>
      <c r="T943">
        <v>-3.0489199183637199</v>
      </c>
      <c r="U943">
        <v>3.0489199183637199</v>
      </c>
      <c r="V943">
        <v>2.9026565761179599</v>
      </c>
      <c r="W943">
        <v>-11.15</v>
      </c>
      <c r="X943">
        <v>1.85</v>
      </c>
      <c r="Y943">
        <v>177112</v>
      </c>
      <c r="Z943">
        <v>9840</v>
      </c>
      <c r="AA943">
        <v>0.51</v>
      </c>
      <c r="AB943">
        <v>18</v>
      </c>
      <c r="AC943">
        <v>12</v>
      </c>
      <c r="AD943">
        <v>6</v>
      </c>
      <c r="AE943">
        <v>66.67</v>
      </c>
      <c r="AF943">
        <v>13</v>
      </c>
      <c r="AG943">
        <v>7</v>
      </c>
      <c r="AH943">
        <v>3</v>
      </c>
      <c r="AI943">
        <v>8</v>
      </c>
    </row>
    <row r="944" spans="1:35" x14ac:dyDescent="0.2">
      <c r="A944" s="102">
        <v>708</v>
      </c>
      <c r="B944">
        <v>5233</v>
      </c>
      <c r="C944" t="s">
        <v>1405</v>
      </c>
      <c r="D944" t="s">
        <v>1209</v>
      </c>
      <c r="E944">
        <v>2655</v>
      </c>
      <c r="F944">
        <v>2663</v>
      </c>
      <c r="G944">
        <v>400</v>
      </c>
      <c r="H944" t="s">
        <v>1210</v>
      </c>
      <c r="I944">
        <v>7202</v>
      </c>
      <c r="J944" t="s">
        <v>764</v>
      </c>
      <c r="K944" t="s">
        <v>1227</v>
      </c>
      <c r="L944">
        <v>1021</v>
      </c>
      <c r="M944">
        <v>1016</v>
      </c>
      <c r="N944">
        <v>1000</v>
      </c>
      <c r="O944" t="s">
        <v>1213</v>
      </c>
      <c r="P944">
        <v>0.91202006297059801</v>
      </c>
      <c r="Q944">
        <v>0.90059694412877001</v>
      </c>
      <c r="R944" s="15">
        <v>0.465332276008185</v>
      </c>
      <c r="S944">
        <v>4.8417599650636099E-2</v>
      </c>
      <c r="T944">
        <v>0.66935058011478199</v>
      </c>
      <c r="U944">
        <v>0.66935058011478199</v>
      </c>
      <c r="V944">
        <v>0.79803734810873606</v>
      </c>
      <c r="W944">
        <v>2.34</v>
      </c>
      <c r="X944">
        <v>4.62</v>
      </c>
      <c r="Y944">
        <v>176982</v>
      </c>
      <c r="Z944">
        <v>9315</v>
      </c>
      <c r="AA944">
        <v>0.6</v>
      </c>
      <c r="AB944">
        <v>19</v>
      </c>
      <c r="AC944">
        <v>12</v>
      </c>
      <c r="AD944">
        <v>7</v>
      </c>
      <c r="AE944">
        <v>63.16</v>
      </c>
      <c r="AF944">
        <v>12</v>
      </c>
      <c r="AG944">
        <v>8</v>
      </c>
      <c r="AH944">
        <v>4</v>
      </c>
      <c r="AI944">
        <v>7</v>
      </c>
    </row>
    <row r="945" spans="1:35" x14ac:dyDescent="0.2">
      <c r="A945" s="102">
        <v>1389</v>
      </c>
      <c r="B945">
        <v>2678</v>
      </c>
      <c r="C945" t="s">
        <v>596</v>
      </c>
      <c r="D945" t="s">
        <v>1235</v>
      </c>
      <c r="E945">
        <v>3080</v>
      </c>
      <c r="F945">
        <v>3040</v>
      </c>
      <c r="G945">
        <v>300</v>
      </c>
      <c r="H945" t="s">
        <v>1213</v>
      </c>
      <c r="I945">
        <v>6920</v>
      </c>
      <c r="J945" t="s">
        <v>1214</v>
      </c>
      <c r="K945" t="s">
        <v>1215</v>
      </c>
      <c r="L945">
        <v>4910</v>
      </c>
      <c r="M945">
        <v>4925</v>
      </c>
      <c r="N945">
        <v>200</v>
      </c>
      <c r="O945" t="s">
        <v>1210</v>
      </c>
      <c r="P945">
        <v>0.83232504026300702</v>
      </c>
      <c r="Q945">
        <v>0.86565594049515304</v>
      </c>
      <c r="R945">
        <v>0.281678742425789</v>
      </c>
      <c r="S945">
        <v>8.6779312673990194E-2</v>
      </c>
      <c r="T945">
        <v>-0.14499971281134699</v>
      </c>
      <c r="U945">
        <v>0.14499971281134699</v>
      </c>
      <c r="V945">
        <v>0.278562289643424</v>
      </c>
      <c r="W945">
        <v>-0.93</v>
      </c>
      <c r="X945">
        <v>7.41</v>
      </c>
      <c r="Y945">
        <v>176855</v>
      </c>
      <c r="Z945">
        <v>11053</v>
      </c>
      <c r="AA945">
        <v>0.67</v>
      </c>
      <c r="AB945">
        <v>16</v>
      </c>
      <c r="AC945">
        <v>10</v>
      </c>
      <c r="AD945">
        <v>6</v>
      </c>
      <c r="AE945">
        <v>62.5</v>
      </c>
      <c r="AF945">
        <v>9</v>
      </c>
      <c r="AG945">
        <v>10</v>
      </c>
      <c r="AH945">
        <v>5</v>
      </c>
      <c r="AI945">
        <v>1</v>
      </c>
    </row>
    <row r="946" spans="1:35" x14ac:dyDescent="0.2">
      <c r="A946" s="102">
        <v>252</v>
      </c>
      <c r="B946">
        <v>4536</v>
      </c>
      <c r="C946" t="s">
        <v>1488</v>
      </c>
      <c r="D946" t="s">
        <v>1232</v>
      </c>
      <c r="E946">
        <v>1782</v>
      </c>
      <c r="F946">
        <v>1732</v>
      </c>
      <c r="G946">
        <v>600</v>
      </c>
      <c r="H946" t="s">
        <v>1213</v>
      </c>
      <c r="I946">
        <v>8593</v>
      </c>
      <c r="J946" t="s">
        <v>221</v>
      </c>
      <c r="K946" t="s">
        <v>1216</v>
      </c>
      <c r="L946">
        <v>619</v>
      </c>
      <c r="M946">
        <v>617</v>
      </c>
      <c r="N946">
        <v>1700</v>
      </c>
      <c r="O946" t="s">
        <v>1210</v>
      </c>
      <c r="P946">
        <v>0.68196130477136296</v>
      </c>
      <c r="Q946">
        <v>0.93015368513202901</v>
      </c>
      <c r="R946" s="106">
        <v>0.18068563456870301</v>
      </c>
      <c r="S946" s="106">
        <v>8.15614973238378E-3</v>
      </c>
      <c r="T946">
        <v>-1.59384695249847</v>
      </c>
      <c r="U946">
        <v>1.59384695249847</v>
      </c>
      <c r="V946">
        <v>1.4449056195404999</v>
      </c>
      <c r="W946">
        <v>-4.5199999999999996</v>
      </c>
      <c r="X946">
        <v>0.93</v>
      </c>
      <c r="Y946">
        <v>176762</v>
      </c>
      <c r="Z946">
        <v>10398</v>
      </c>
      <c r="AA946">
        <v>0.48</v>
      </c>
      <c r="AB946">
        <v>17</v>
      </c>
      <c r="AC946">
        <v>10</v>
      </c>
      <c r="AD946">
        <v>7</v>
      </c>
      <c r="AE946">
        <v>58.82</v>
      </c>
      <c r="AF946">
        <v>13</v>
      </c>
      <c r="AG946">
        <v>7</v>
      </c>
      <c r="AH946">
        <v>5</v>
      </c>
      <c r="AI946">
        <v>5</v>
      </c>
    </row>
    <row r="947" spans="1:35" x14ac:dyDescent="0.2">
      <c r="A947" s="102">
        <v>1905</v>
      </c>
      <c r="B947">
        <v>8020</v>
      </c>
      <c r="C947" t="s">
        <v>1324</v>
      </c>
      <c r="D947" t="s">
        <v>1217</v>
      </c>
      <c r="E947">
        <v>1186</v>
      </c>
      <c r="F947">
        <v>1172</v>
      </c>
      <c r="G947">
        <v>900</v>
      </c>
      <c r="H947" t="s">
        <v>1213</v>
      </c>
      <c r="I947">
        <v>9303</v>
      </c>
      <c r="J947" t="s">
        <v>1591</v>
      </c>
      <c r="K947" t="s">
        <v>1610</v>
      </c>
      <c r="L947">
        <v>1288</v>
      </c>
      <c r="M947">
        <v>1263</v>
      </c>
      <c r="N947">
        <v>800</v>
      </c>
      <c r="O947" t="s">
        <v>1210</v>
      </c>
      <c r="P947">
        <v>0.78076758964811799</v>
      </c>
      <c r="Q947">
        <v>0.83880884490874097</v>
      </c>
      <c r="R947">
        <v>0.23201338496210899</v>
      </c>
      <c r="S947">
        <v>7.48757455963531E-4</v>
      </c>
      <c r="T947">
        <v>-0.88820946172558102</v>
      </c>
      <c r="U947">
        <v>0.88820946172558102</v>
      </c>
      <c r="V947">
        <v>1.050974403696</v>
      </c>
      <c r="W947">
        <v>-2.89</v>
      </c>
      <c r="X947">
        <v>4.3899999999999997</v>
      </c>
      <c r="Y947">
        <v>176369</v>
      </c>
      <c r="Z947">
        <v>8399</v>
      </c>
      <c r="AA947">
        <v>0.4</v>
      </c>
      <c r="AB947">
        <v>21</v>
      </c>
      <c r="AC947">
        <v>10</v>
      </c>
      <c r="AD947">
        <v>11</v>
      </c>
      <c r="AE947">
        <v>47.62</v>
      </c>
      <c r="AF947">
        <v>13</v>
      </c>
      <c r="AG947">
        <v>7</v>
      </c>
      <c r="AH947">
        <v>3</v>
      </c>
      <c r="AI947">
        <v>11</v>
      </c>
    </row>
    <row r="948" spans="1:35" x14ac:dyDescent="0.2">
      <c r="A948" s="102">
        <v>275</v>
      </c>
      <c r="B948">
        <v>2281</v>
      </c>
      <c r="C948" t="s">
        <v>1064</v>
      </c>
      <c r="D948" t="s">
        <v>1237</v>
      </c>
      <c r="E948">
        <v>2280</v>
      </c>
      <c r="F948">
        <v>2222</v>
      </c>
      <c r="G948">
        <v>400</v>
      </c>
      <c r="H948" t="s">
        <v>1213</v>
      </c>
      <c r="I948">
        <v>3880</v>
      </c>
      <c r="J948" t="s">
        <v>1155</v>
      </c>
      <c r="K948" t="s">
        <v>1421</v>
      </c>
      <c r="L948">
        <v>1426</v>
      </c>
      <c r="M948">
        <v>1433</v>
      </c>
      <c r="N948">
        <v>600</v>
      </c>
      <c r="O948" t="s">
        <v>1210</v>
      </c>
      <c r="P948">
        <v>0.75774199339938897</v>
      </c>
      <c r="Q948">
        <v>0.92835897494886599</v>
      </c>
      <c r="R948">
        <v>6.5070027476666599E-3</v>
      </c>
      <c r="S948">
        <v>3.5752182255817801E-3</v>
      </c>
      <c r="T948">
        <v>-4.0537646918192101</v>
      </c>
      <c r="U948">
        <v>4.0537646918192101</v>
      </c>
      <c r="V948">
        <v>2.7175186988089401</v>
      </c>
      <c r="W948">
        <v>-10.119999999999999</v>
      </c>
      <c r="X948">
        <v>3.26</v>
      </c>
      <c r="Y948">
        <v>176027</v>
      </c>
      <c r="Z948">
        <v>9265</v>
      </c>
      <c r="AA948">
        <v>0.49</v>
      </c>
      <c r="AB948">
        <v>19</v>
      </c>
      <c r="AC948">
        <v>12</v>
      </c>
      <c r="AD948">
        <v>7</v>
      </c>
      <c r="AE948">
        <v>63.16</v>
      </c>
      <c r="AF948">
        <v>9</v>
      </c>
      <c r="AG948">
        <v>10</v>
      </c>
      <c r="AH948">
        <v>7</v>
      </c>
      <c r="AI948">
        <v>2</v>
      </c>
    </row>
    <row r="949" spans="1:35" x14ac:dyDescent="0.2">
      <c r="A949" s="102">
        <v>1586</v>
      </c>
      <c r="B949">
        <v>2331</v>
      </c>
      <c r="C949" t="s">
        <v>1355</v>
      </c>
      <c r="D949" t="s">
        <v>1224</v>
      </c>
      <c r="E949">
        <v>5100</v>
      </c>
      <c r="F949">
        <v>5050</v>
      </c>
      <c r="G949">
        <v>200</v>
      </c>
      <c r="H949" t="s">
        <v>1210</v>
      </c>
      <c r="I949">
        <v>8919</v>
      </c>
      <c r="J949" t="s">
        <v>1605</v>
      </c>
      <c r="K949" t="s">
        <v>1231</v>
      </c>
      <c r="L949">
        <v>3505</v>
      </c>
      <c r="M949">
        <v>3620</v>
      </c>
      <c r="N949">
        <v>300</v>
      </c>
      <c r="O949" t="s">
        <v>1213</v>
      </c>
      <c r="P949">
        <v>0.87632678689666299</v>
      </c>
      <c r="Q949">
        <v>0.85391124858067102</v>
      </c>
      <c r="R949">
        <v>3.6474828251166297E-2</v>
      </c>
      <c r="S949" s="15">
        <v>8.4401917326935499E-2</v>
      </c>
      <c r="T949">
        <v>1.8605647769770599</v>
      </c>
      <c r="U949">
        <v>1.8605647769770599</v>
      </c>
      <c r="V949">
        <v>2.4647747922978902</v>
      </c>
      <c r="W949">
        <v>10.53</v>
      </c>
      <c r="X949">
        <v>7.52</v>
      </c>
      <c r="Y949">
        <v>174906</v>
      </c>
      <c r="Z949">
        <v>24987</v>
      </c>
      <c r="AA949">
        <v>1.52</v>
      </c>
      <c r="AB949">
        <v>7</v>
      </c>
      <c r="AC949">
        <v>5</v>
      </c>
      <c r="AD949">
        <v>2</v>
      </c>
      <c r="AE949">
        <v>71.430000000000007</v>
      </c>
      <c r="AF949">
        <v>8</v>
      </c>
      <c r="AG949">
        <v>5</v>
      </c>
      <c r="AH949">
        <v>2</v>
      </c>
      <c r="AI949">
        <v>0</v>
      </c>
    </row>
    <row r="950" spans="1:35" x14ac:dyDescent="0.2">
      <c r="A950" s="102">
        <v>1386</v>
      </c>
      <c r="B950">
        <v>4631</v>
      </c>
      <c r="C950" t="s">
        <v>1463</v>
      </c>
      <c r="D950" t="s">
        <v>1234</v>
      </c>
      <c r="E950">
        <v>2579</v>
      </c>
      <c r="F950">
        <v>2559</v>
      </c>
      <c r="G950">
        <v>400</v>
      </c>
      <c r="H950" t="s">
        <v>1213</v>
      </c>
      <c r="I950">
        <v>8086</v>
      </c>
      <c r="J950" t="s">
        <v>1487</v>
      </c>
      <c r="K950" t="s">
        <v>1219</v>
      </c>
      <c r="L950">
        <v>1160</v>
      </c>
      <c r="M950">
        <v>1150</v>
      </c>
      <c r="N950">
        <v>900</v>
      </c>
      <c r="O950" t="s">
        <v>1210</v>
      </c>
      <c r="P950">
        <v>0.832998752952407</v>
      </c>
      <c r="Q950">
        <v>0.86584017728448703</v>
      </c>
      <c r="R950" s="15">
        <v>7.9121689384045492E-3</v>
      </c>
      <c r="S950">
        <v>4.99047235187196E-2</v>
      </c>
      <c r="T950">
        <v>-1.58119748754627</v>
      </c>
      <c r="U950">
        <v>1.58119748754627</v>
      </c>
      <c r="V950">
        <v>1.22668801454091</v>
      </c>
      <c r="W950">
        <v>-5.51</v>
      </c>
      <c r="X950">
        <v>1.1100000000000001</v>
      </c>
      <c r="Y950">
        <v>174696</v>
      </c>
      <c r="Z950">
        <v>10276</v>
      </c>
      <c r="AA950">
        <v>0.47</v>
      </c>
      <c r="AB950">
        <v>17</v>
      </c>
      <c r="AC950">
        <v>10</v>
      </c>
      <c r="AD950">
        <v>7</v>
      </c>
      <c r="AE950">
        <v>58.82</v>
      </c>
      <c r="AF950">
        <v>13</v>
      </c>
      <c r="AG950">
        <v>7</v>
      </c>
      <c r="AH950">
        <v>2</v>
      </c>
      <c r="AI950">
        <v>8</v>
      </c>
    </row>
    <row r="951" spans="1:35" x14ac:dyDescent="0.2">
      <c r="A951" s="102">
        <v>839</v>
      </c>
      <c r="B951">
        <v>6448</v>
      </c>
      <c r="C951" t="s">
        <v>437</v>
      </c>
      <c r="D951" t="s">
        <v>1215</v>
      </c>
      <c r="E951">
        <v>1933</v>
      </c>
      <c r="F951">
        <v>1923</v>
      </c>
      <c r="G951">
        <v>500</v>
      </c>
      <c r="H951" t="s">
        <v>1210</v>
      </c>
      <c r="I951">
        <v>7205</v>
      </c>
      <c r="J951" t="s">
        <v>57</v>
      </c>
      <c r="K951" t="s">
        <v>1227</v>
      </c>
      <c r="L951">
        <v>900</v>
      </c>
      <c r="M951">
        <v>892</v>
      </c>
      <c r="N951">
        <v>1100</v>
      </c>
      <c r="O951" t="s">
        <v>1213</v>
      </c>
      <c r="P951">
        <v>0.81490717990085704</v>
      </c>
      <c r="Q951">
        <v>0.89443747702211596</v>
      </c>
      <c r="R951" s="15">
        <v>0.11326474795171999</v>
      </c>
      <c r="S951">
        <v>4.9516785799107503E-2</v>
      </c>
      <c r="T951">
        <v>1.3063578442122701</v>
      </c>
      <c r="U951">
        <v>1.3063578442122701</v>
      </c>
      <c r="V951">
        <v>1.0835405354239001</v>
      </c>
      <c r="W951">
        <v>4.74</v>
      </c>
      <c r="X951">
        <v>2.0499999999999998</v>
      </c>
      <c r="Y951">
        <v>174640</v>
      </c>
      <c r="Z951">
        <v>9192</v>
      </c>
      <c r="AA951">
        <v>0.54</v>
      </c>
      <c r="AB951">
        <v>19</v>
      </c>
      <c r="AC951">
        <v>12</v>
      </c>
      <c r="AD951">
        <v>7</v>
      </c>
      <c r="AE951">
        <v>63.16</v>
      </c>
      <c r="AF951">
        <v>12</v>
      </c>
      <c r="AG951">
        <v>8</v>
      </c>
      <c r="AH951">
        <v>6</v>
      </c>
      <c r="AI951">
        <v>5</v>
      </c>
    </row>
    <row r="952" spans="1:35" x14ac:dyDescent="0.2">
      <c r="A952" s="102">
        <v>1323</v>
      </c>
      <c r="B952">
        <v>4919</v>
      </c>
      <c r="C952" t="s">
        <v>679</v>
      </c>
      <c r="D952" t="s">
        <v>1234</v>
      </c>
      <c r="E952">
        <v>5440</v>
      </c>
      <c r="F952">
        <v>5210</v>
      </c>
      <c r="G952">
        <v>200</v>
      </c>
      <c r="H952" t="s">
        <v>1213</v>
      </c>
      <c r="I952">
        <v>6588</v>
      </c>
      <c r="J952" t="s">
        <v>434</v>
      </c>
      <c r="K952" t="s">
        <v>1215</v>
      </c>
      <c r="L952">
        <v>3910</v>
      </c>
      <c r="M952">
        <v>3980</v>
      </c>
      <c r="N952">
        <v>300</v>
      </c>
      <c r="O952" t="s">
        <v>1210</v>
      </c>
      <c r="P952">
        <v>0.666647907499899</v>
      </c>
      <c r="Q952">
        <v>0.86913950351909697</v>
      </c>
      <c r="R952" s="15">
        <v>6.1336400448122304E-3</v>
      </c>
      <c r="S952">
        <v>2.9153416117169299E-4</v>
      </c>
      <c r="T952">
        <v>-1.49285809651857</v>
      </c>
      <c r="U952">
        <v>1.49285809651857</v>
      </c>
      <c r="V952">
        <v>0.29813394312109698</v>
      </c>
      <c r="W952">
        <v>-5.59</v>
      </c>
      <c r="X952">
        <v>14.59</v>
      </c>
      <c r="Y952">
        <v>174585</v>
      </c>
      <c r="Z952">
        <v>14549</v>
      </c>
      <c r="AA952">
        <v>0.94</v>
      </c>
      <c r="AB952">
        <v>12</v>
      </c>
      <c r="AC952">
        <v>8</v>
      </c>
      <c r="AD952">
        <v>4</v>
      </c>
      <c r="AE952">
        <v>66.67</v>
      </c>
      <c r="AF952">
        <v>11</v>
      </c>
      <c r="AG952">
        <v>5</v>
      </c>
      <c r="AH952">
        <v>2</v>
      </c>
      <c r="AI952">
        <v>5</v>
      </c>
    </row>
    <row r="953" spans="1:35" x14ac:dyDescent="0.2">
      <c r="A953" s="102">
        <v>1951</v>
      </c>
      <c r="B953">
        <v>6481</v>
      </c>
      <c r="C953" t="s">
        <v>1601</v>
      </c>
      <c r="D953" t="s">
        <v>1222</v>
      </c>
      <c r="E953">
        <v>2470</v>
      </c>
      <c r="F953">
        <v>2473</v>
      </c>
      <c r="G953">
        <v>400</v>
      </c>
      <c r="H953" t="s">
        <v>1213</v>
      </c>
      <c r="I953">
        <v>7282</v>
      </c>
      <c r="J953" t="s">
        <v>1453</v>
      </c>
      <c r="K953" t="s">
        <v>1227</v>
      </c>
      <c r="L953">
        <v>2311</v>
      </c>
      <c r="M953">
        <v>2306</v>
      </c>
      <c r="N953">
        <v>400</v>
      </c>
      <c r="O953" t="s">
        <v>1210</v>
      </c>
      <c r="P953">
        <v>0.75346905688269095</v>
      </c>
      <c r="Q953">
        <v>0.83648227190320301</v>
      </c>
      <c r="R953">
        <v>0.22929022690902101</v>
      </c>
      <c r="S953" s="106">
        <v>3.4742039319669502E-2</v>
      </c>
      <c r="T953">
        <v>-1.42647855558601</v>
      </c>
      <c r="U953">
        <v>1.42647855558601</v>
      </c>
      <c r="V953">
        <v>1.2912153581380701</v>
      </c>
      <c r="W953">
        <v>-6.38</v>
      </c>
      <c r="X953">
        <v>6.75</v>
      </c>
      <c r="Y953">
        <v>174206</v>
      </c>
      <c r="Z953">
        <v>9678</v>
      </c>
      <c r="AA953">
        <v>0.47</v>
      </c>
      <c r="AB953">
        <v>18</v>
      </c>
      <c r="AC953">
        <v>9</v>
      </c>
      <c r="AD953">
        <v>9</v>
      </c>
      <c r="AE953">
        <v>50</v>
      </c>
      <c r="AF953">
        <v>11</v>
      </c>
      <c r="AG953">
        <v>9</v>
      </c>
      <c r="AH953">
        <v>4</v>
      </c>
      <c r="AI953">
        <v>5</v>
      </c>
    </row>
    <row r="954" spans="1:35" x14ac:dyDescent="0.2">
      <c r="A954" s="102">
        <v>19</v>
      </c>
      <c r="B954">
        <v>7203</v>
      </c>
      <c r="C954" t="s">
        <v>1992</v>
      </c>
      <c r="D954" t="s">
        <v>1227</v>
      </c>
      <c r="E954">
        <v>7202</v>
      </c>
      <c r="F954">
        <v>7127</v>
      </c>
      <c r="G954">
        <v>100</v>
      </c>
      <c r="H954" t="s">
        <v>1210</v>
      </c>
      <c r="I954">
        <v>8593</v>
      </c>
      <c r="J954" t="s">
        <v>221</v>
      </c>
      <c r="K954" t="s">
        <v>1216</v>
      </c>
      <c r="L954">
        <v>619</v>
      </c>
      <c r="M954">
        <v>617</v>
      </c>
      <c r="N954">
        <v>1200</v>
      </c>
      <c r="O954" t="s">
        <v>1213</v>
      </c>
      <c r="P954">
        <v>0.80561120209145698</v>
      </c>
      <c r="Q954">
        <v>0.96557648526797002</v>
      </c>
      <c r="R954" s="106">
        <v>1.1623160913873E-2</v>
      </c>
      <c r="S954">
        <v>6.8169963372041904E-4</v>
      </c>
      <c r="T954">
        <v>2.5658779596019201</v>
      </c>
      <c r="U954">
        <v>2.5658779596019201</v>
      </c>
      <c r="V954">
        <v>2.02523389135705</v>
      </c>
      <c r="W954">
        <v>4.24</v>
      </c>
      <c r="X954">
        <v>3.89</v>
      </c>
      <c r="Y954">
        <v>173774</v>
      </c>
      <c r="Z954">
        <v>13367</v>
      </c>
      <c r="AA954">
        <v>0.95</v>
      </c>
      <c r="AB954">
        <v>13</v>
      </c>
      <c r="AC954">
        <v>9</v>
      </c>
      <c r="AD954">
        <v>4</v>
      </c>
      <c r="AE954">
        <v>69.23</v>
      </c>
      <c r="AF954">
        <v>13</v>
      </c>
      <c r="AG954">
        <v>5</v>
      </c>
      <c r="AH954">
        <v>1</v>
      </c>
      <c r="AI954">
        <v>7</v>
      </c>
    </row>
    <row r="955" spans="1:35" x14ac:dyDescent="0.2">
      <c r="A955" s="102">
        <v>940</v>
      </c>
      <c r="B955">
        <v>6506</v>
      </c>
      <c r="C955" t="s">
        <v>1370</v>
      </c>
      <c r="D955" t="s">
        <v>1215</v>
      </c>
      <c r="E955">
        <v>3360</v>
      </c>
      <c r="F955">
        <v>3385</v>
      </c>
      <c r="G955">
        <v>200</v>
      </c>
      <c r="H955" t="s">
        <v>1210</v>
      </c>
      <c r="I955">
        <v>6856</v>
      </c>
      <c r="J955" t="s">
        <v>231</v>
      </c>
      <c r="K955" t="s">
        <v>1215</v>
      </c>
      <c r="L955">
        <v>5980</v>
      </c>
      <c r="M955">
        <v>5890</v>
      </c>
      <c r="N955">
        <v>100</v>
      </c>
      <c r="O955" t="s">
        <v>1213</v>
      </c>
      <c r="P955">
        <v>0.834830070605455</v>
      </c>
      <c r="Q955">
        <v>0.88896740442240496</v>
      </c>
      <c r="R955">
        <v>0.25921752405221599</v>
      </c>
      <c r="S955">
        <v>6.5173025793757999E-2</v>
      </c>
      <c r="T955">
        <v>0.85509844771026</v>
      </c>
      <c r="U955">
        <v>0.85509844771026</v>
      </c>
      <c r="V955">
        <v>0.59002051759991203</v>
      </c>
      <c r="W955">
        <v>2.5</v>
      </c>
      <c r="X955">
        <v>14.94</v>
      </c>
      <c r="Y955">
        <v>173426</v>
      </c>
      <c r="Z955">
        <v>24775</v>
      </c>
      <c r="AA955">
        <v>1.37</v>
      </c>
      <c r="AB955">
        <v>7</v>
      </c>
      <c r="AC955">
        <v>5</v>
      </c>
      <c r="AD955">
        <v>2</v>
      </c>
      <c r="AE955">
        <v>71.430000000000007</v>
      </c>
      <c r="AF955">
        <v>9</v>
      </c>
      <c r="AG955">
        <v>5</v>
      </c>
      <c r="AH955">
        <v>1</v>
      </c>
      <c r="AI955">
        <v>1</v>
      </c>
    </row>
    <row r="956" spans="1:35" x14ac:dyDescent="0.2">
      <c r="A956" s="102">
        <v>1463</v>
      </c>
      <c r="B956">
        <v>3197</v>
      </c>
      <c r="C956" t="s">
        <v>621</v>
      </c>
      <c r="D956" t="s">
        <v>1235</v>
      </c>
      <c r="E956">
        <v>1631</v>
      </c>
      <c r="F956">
        <v>1618</v>
      </c>
      <c r="G956">
        <v>700</v>
      </c>
      <c r="H956" t="s">
        <v>1213</v>
      </c>
      <c r="I956">
        <v>8919</v>
      </c>
      <c r="J956" t="s">
        <v>1605</v>
      </c>
      <c r="K956" t="s">
        <v>1231</v>
      </c>
      <c r="L956">
        <v>3505</v>
      </c>
      <c r="M956">
        <v>3620</v>
      </c>
      <c r="N956">
        <v>300</v>
      </c>
      <c r="O956" t="s">
        <v>1210</v>
      </c>
      <c r="P956">
        <v>0.93658495322257496</v>
      </c>
      <c r="Q956">
        <v>0.86130222656701105</v>
      </c>
      <c r="R956">
        <v>2.91127180741786E-2</v>
      </c>
      <c r="S956" s="106">
        <v>1.2611250540303201E-2</v>
      </c>
      <c r="T956">
        <v>-0.21746988561157701</v>
      </c>
      <c r="U956">
        <v>0.21746988561157701</v>
      </c>
      <c r="V956">
        <v>0.78188609852784996</v>
      </c>
      <c r="W956">
        <v>-0.82</v>
      </c>
      <c r="X956">
        <v>4.29</v>
      </c>
      <c r="Y956">
        <v>172595</v>
      </c>
      <c r="Z956">
        <v>10153</v>
      </c>
      <c r="AA956">
        <v>0.53</v>
      </c>
      <c r="AB956">
        <v>17</v>
      </c>
      <c r="AC956">
        <v>10</v>
      </c>
      <c r="AD956">
        <v>7</v>
      </c>
      <c r="AE956">
        <v>58.82</v>
      </c>
      <c r="AF956">
        <v>10</v>
      </c>
      <c r="AG956">
        <v>10</v>
      </c>
      <c r="AH956">
        <v>5</v>
      </c>
      <c r="AI956">
        <v>2</v>
      </c>
    </row>
    <row r="957" spans="1:35" x14ac:dyDescent="0.2">
      <c r="A957" s="102">
        <v>1445</v>
      </c>
      <c r="B957">
        <v>1605</v>
      </c>
      <c r="C957" t="s">
        <v>1434</v>
      </c>
      <c r="D957" t="s">
        <v>1417</v>
      </c>
      <c r="E957">
        <v>915</v>
      </c>
      <c r="F957">
        <v>932.9</v>
      </c>
      <c r="G957">
        <v>1100</v>
      </c>
      <c r="H957" t="s">
        <v>1210</v>
      </c>
      <c r="I957">
        <v>7701</v>
      </c>
      <c r="J957" t="s">
        <v>1631</v>
      </c>
      <c r="K957" t="s">
        <v>1219</v>
      </c>
      <c r="L957">
        <v>2704</v>
      </c>
      <c r="M957">
        <v>2628</v>
      </c>
      <c r="N957">
        <v>400</v>
      </c>
      <c r="O957" t="s">
        <v>1213</v>
      </c>
      <c r="P957">
        <v>0.81103613518393303</v>
      </c>
      <c r="Q957">
        <v>0.86219547680568998</v>
      </c>
      <c r="R957">
        <v>0.25641144051840897</v>
      </c>
      <c r="S957">
        <v>4.7464670045856097E-2</v>
      </c>
      <c r="T957">
        <v>1.4137318735184199</v>
      </c>
      <c r="U957">
        <v>1.4137318735184199</v>
      </c>
      <c r="V957">
        <v>0.79028777510838799</v>
      </c>
      <c r="W957">
        <v>5.57</v>
      </c>
      <c r="X957">
        <v>2.38</v>
      </c>
      <c r="Y957">
        <v>172536</v>
      </c>
      <c r="Z957">
        <v>7843</v>
      </c>
      <c r="AA957">
        <v>0.35</v>
      </c>
      <c r="AB957">
        <v>22</v>
      </c>
      <c r="AC957">
        <v>12</v>
      </c>
      <c r="AD957">
        <v>10</v>
      </c>
      <c r="AE957">
        <v>54.55</v>
      </c>
      <c r="AF957">
        <v>10</v>
      </c>
      <c r="AG957">
        <v>9</v>
      </c>
      <c r="AH957">
        <v>9</v>
      </c>
      <c r="AI957">
        <v>4</v>
      </c>
    </row>
    <row r="958" spans="1:35" x14ac:dyDescent="0.2">
      <c r="A958" s="102">
        <v>1633</v>
      </c>
      <c r="B958">
        <v>3098</v>
      </c>
      <c r="C958" t="s">
        <v>1849</v>
      </c>
      <c r="D958" t="s">
        <v>1235</v>
      </c>
      <c r="E958">
        <v>4760</v>
      </c>
      <c r="F958">
        <v>4955</v>
      </c>
      <c r="G958">
        <v>200</v>
      </c>
      <c r="H958" t="s">
        <v>1210</v>
      </c>
      <c r="I958">
        <v>6544</v>
      </c>
      <c r="J958" t="s">
        <v>1617</v>
      </c>
      <c r="K958" t="s">
        <v>1224</v>
      </c>
      <c r="L958">
        <v>1989</v>
      </c>
      <c r="M958">
        <v>2074</v>
      </c>
      <c r="N958">
        <v>500</v>
      </c>
      <c r="O958" t="s">
        <v>1213</v>
      </c>
      <c r="P958">
        <v>0.85275870056387204</v>
      </c>
      <c r="Q958">
        <v>0.85173257225227805</v>
      </c>
      <c r="R958" s="106">
        <v>0.49200628799131102</v>
      </c>
      <c r="S958" s="106">
        <v>1.74429922705585E-2</v>
      </c>
      <c r="T958" s="106">
        <v>0.37967504241587802</v>
      </c>
      <c r="U958" s="106">
        <v>0.37967504241587802</v>
      </c>
      <c r="V958">
        <v>8.10879836697143E-2</v>
      </c>
      <c r="W958">
        <v>1.77</v>
      </c>
      <c r="X958">
        <v>4.6399999999999997</v>
      </c>
      <c r="Y958">
        <v>172161</v>
      </c>
      <c r="Z958">
        <v>11477</v>
      </c>
      <c r="AA958">
        <v>0.91</v>
      </c>
      <c r="AB958">
        <v>15</v>
      </c>
      <c r="AC958">
        <v>9</v>
      </c>
      <c r="AD958">
        <v>6</v>
      </c>
      <c r="AE958">
        <v>60</v>
      </c>
      <c r="AF958">
        <v>6</v>
      </c>
      <c r="AG958">
        <v>9</v>
      </c>
      <c r="AH958">
        <v>6</v>
      </c>
      <c r="AI958">
        <v>0</v>
      </c>
    </row>
    <row r="959" spans="1:35" x14ac:dyDescent="0.2">
      <c r="A959" s="102">
        <v>1011</v>
      </c>
      <c r="B959">
        <v>1801</v>
      </c>
      <c r="C959" t="s">
        <v>1983</v>
      </c>
      <c r="D959" t="s">
        <v>1220</v>
      </c>
      <c r="E959">
        <v>3690</v>
      </c>
      <c r="F959">
        <v>3695</v>
      </c>
      <c r="G959">
        <v>200</v>
      </c>
      <c r="H959" t="s">
        <v>1213</v>
      </c>
      <c r="I959">
        <v>2768</v>
      </c>
      <c r="J959" t="s">
        <v>1987</v>
      </c>
      <c r="K959" t="s">
        <v>1217</v>
      </c>
      <c r="L959">
        <v>314</v>
      </c>
      <c r="M959">
        <v>312</v>
      </c>
      <c r="N959">
        <v>2400</v>
      </c>
      <c r="O959" t="s">
        <v>1210</v>
      </c>
      <c r="P959">
        <v>0.84282567667895403</v>
      </c>
      <c r="Q959">
        <v>0.885171020207555</v>
      </c>
      <c r="R959">
        <v>0.34964828520880498</v>
      </c>
      <c r="S959">
        <v>5.9868019093950203E-2</v>
      </c>
      <c r="T959">
        <v>-1.87853334871662</v>
      </c>
      <c r="U959">
        <v>1.87853334871662</v>
      </c>
      <c r="V959">
        <v>1.95203367818625</v>
      </c>
      <c r="W959">
        <v>-6.04</v>
      </c>
      <c r="X959">
        <v>1.33</v>
      </c>
      <c r="Y959">
        <v>172119</v>
      </c>
      <c r="Z959">
        <v>9059</v>
      </c>
      <c r="AA959">
        <v>0.62</v>
      </c>
      <c r="AB959">
        <v>19</v>
      </c>
      <c r="AC959">
        <v>11</v>
      </c>
      <c r="AD959">
        <v>8</v>
      </c>
      <c r="AE959">
        <v>57.89</v>
      </c>
      <c r="AF959">
        <v>12</v>
      </c>
      <c r="AG959">
        <v>8</v>
      </c>
      <c r="AH959">
        <v>2</v>
      </c>
      <c r="AI959">
        <v>9</v>
      </c>
    </row>
    <row r="960" spans="1:35" x14ac:dyDescent="0.2">
      <c r="A960" s="102">
        <v>1226</v>
      </c>
      <c r="B960">
        <v>4114</v>
      </c>
      <c r="C960" t="s">
        <v>1360</v>
      </c>
      <c r="D960" t="s">
        <v>1234</v>
      </c>
      <c r="E960">
        <v>5560</v>
      </c>
      <c r="F960">
        <v>5480</v>
      </c>
      <c r="G960">
        <v>200</v>
      </c>
      <c r="H960" t="s">
        <v>1210</v>
      </c>
      <c r="I960">
        <v>5411</v>
      </c>
      <c r="J960" t="s">
        <v>1606</v>
      </c>
      <c r="K960" t="s">
        <v>1263</v>
      </c>
      <c r="L960">
        <v>1005</v>
      </c>
      <c r="M960">
        <v>1002</v>
      </c>
      <c r="N960">
        <v>1100</v>
      </c>
      <c r="O960" t="s">
        <v>1213</v>
      </c>
      <c r="P960">
        <v>0.91630844074420703</v>
      </c>
      <c r="Q960">
        <v>0.87355948767976299</v>
      </c>
      <c r="R960">
        <v>0.12702073127248201</v>
      </c>
      <c r="S960">
        <v>2.15914276148522E-2</v>
      </c>
      <c r="T960">
        <v>2.1133099337964101</v>
      </c>
      <c r="U960">
        <v>2.1133099337964101</v>
      </c>
      <c r="V960">
        <v>2.20709121018306</v>
      </c>
      <c r="W960">
        <v>11.27</v>
      </c>
      <c r="X960">
        <v>0.56999999999999995</v>
      </c>
      <c r="Y960">
        <v>172037</v>
      </c>
      <c r="Z960">
        <v>10120</v>
      </c>
      <c r="AA960">
        <v>0.7</v>
      </c>
      <c r="AB960">
        <v>17</v>
      </c>
      <c r="AC960">
        <v>10</v>
      </c>
      <c r="AD960">
        <v>7</v>
      </c>
      <c r="AE960">
        <v>58.82</v>
      </c>
      <c r="AF960">
        <v>12</v>
      </c>
      <c r="AG960">
        <v>8</v>
      </c>
      <c r="AH960">
        <v>2</v>
      </c>
      <c r="AI960">
        <v>7</v>
      </c>
    </row>
    <row r="961" spans="1:35" x14ac:dyDescent="0.2">
      <c r="A961" s="102">
        <v>512</v>
      </c>
      <c r="B961">
        <v>4516</v>
      </c>
      <c r="C961" t="s">
        <v>1626</v>
      </c>
      <c r="D961" t="s">
        <v>1232</v>
      </c>
      <c r="E961">
        <v>7960</v>
      </c>
      <c r="F961">
        <v>7990</v>
      </c>
      <c r="G961">
        <v>100</v>
      </c>
      <c r="H961" t="s">
        <v>1210</v>
      </c>
      <c r="I961">
        <v>8585</v>
      </c>
      <c r="J961" t="s">
        <v>1630</v>
      </c>
      <c r="K961" t="s">
        <v>1216</v>
      </c>
      <c r="L961">
        <v>134</v>
      </c>
      <c r="M961">
        <v>133</v>
      </c>
      <c r="N961">
        <v>6000</v>
      </c>
      <c r="O961" t="s">
        <v>1213</v>
      </c>
      <c r="P961">
        <v>0.78292234698810204</v>
      </c>
      <c r="Q961">
        <v>0.91039527508099904</v>
      </c>
      <c r="R961">
        <v>0.263168135804698</v>
      </c>
      <c r="S961" s="15">
        <v>9.1840939225457593E-3</v>
      </c>
      <c r="T961">
        <v>0.92992139419551401</v>
      </c>
      <c r="U961">
        <v>0.92992139419551401</v>
      </c>
      <c r="V961">
        <v>0.63841675762823902</v>
      </c>
      <c r="W961">
        <v>2.93</v>
      </c>
      <c r="X961">
        <v>0.13</v>
      </c>
      <c r="Y961">
        <v>171779</v>
      </c>
      <c r="Z961">
        <v>8180</v>
      </c>
      <c r="AA961">
        <v>0.42</v>
      </c>
      <c r="AB961">
        <v>21</v>
      </c>
      <c r="AC961">
        <v>12</v>
      </c>
      <c r="AD961">
        <v>9</v>
      </c>
      <c r="AE961">
        <v>57.14</v>
      </c>
      <c r="AF961">
        <v>9</v>
      </c>
      <c r="AG961">
        <v>11</v>
      </c>
      <c r="AH961">
        <v>7</v>
      </c>
      <c r="AI961">
        <v>3</v>
      </c>
    </row>
    <row r="962" spans="1:35" x14ac:dyDescent="0.2">
      <c r="A962" s="102">
        <v>1534</v>
      </c>
      <c r="B962">
        <v>8304</v>
      </c>
      <c r="C962" t="s">
        <v>1528</v>
      </c>
      <c r="D962" t="s">
        <v>1265</v>
      </c>
      <c r="E962">
        <v>2737</v>
      </c>
      <c r="F962">
        <v>2702</v>
      </c>
      <c r="G962">
        <v>400</v>
      </c>
      <c r="H962" t="s">
        <v>1213</v>
      </c>
      <c r="I962">
        <v>8697</v>
      </c>
      <c r="J962" t="s">
        <v>877</v>
      </c>
      <c r="K962" t="s">
        <v>1216</v>
      </c>
      <c r="L962">
        <v>1836</v>
      </c>
      <c r="M962">
        <v>1815</v>
      </c>
      <c r="N962">
        <v>600</v>
      </c>
      <c r="O962" t="s">
        <v>1210</v>
      </c>
      <c r="P962">
        <v>0.59834240747890299</v>
      </c>
      <c r="Q962">
        <v>0.85741407351982502</v>
      </c>
      <c r="R962">
        <v>0.214834533985818</v>
      </c>
      <c r="S962">
        <v>4.0126191261510201E-2</v>
      </c>
      <c r="T962">
        <v>-0.149536455727728</v>
      </c>
      <c r="U962">
        <v>0.149536455727728</v>
      </c>
      <c r="V962">
        <v>0.44846368646817802</v>
      </c>
      <c r="W962">
        <v>-0.37</v>
      </c>
      <c r="X962">
        <v>0.76</v>
      </c>
      <c r="Y962">
        <v>171654</v>
      </c>
      <c r="Z962">
        <v>12261</v>
      </c>
      <c r="AA962">
        <v>0.6</v>
      </c>
      <c r="AB962">
        <v>14</v>
      </c>
      <c r="AC962">
        <v>8</v>
      </c>
      <c r="AD962">
        <v>6</v>
      </c>
      <c r="AE962">
        <v>57.14</v>
      </c>
      <c r="AF962">
        <v>13</v>
      </c>
      <c r="AG962">
        <v>5</v>
      </c>
      <c r="AH962">
        <v>2</v>
      </c>
      <c r="AI962">
        <v>7</v>
      </c>
    </row>
    <row r="963" spans="1:35" x14ac:dyDescent="0.2">
      <c r="A963" s="102">
        <v>1910</v>
      </c>
      <c r="B963">
        <v>7164</v>
      </c>
      <c r="C963" t="s">
        <v>1414</v>
      </c>
      <c r="D963" t="s">
        <v>1216</v>
      </c>
      <c r="E963">
        <v>4055</v>
      </c>
      <c r="F963">
        <v>4045</v>
      </c>
      <c r="G963">
        <v>200</v>
      </c>
      <c r="H963" t="s">
        <v>1213</v>
      </c>
      <c r="I963">
        <v>8572</v>
      </c>
      <c r="J963" t="s">
        <v>1178</v>
      </c>
      <c r="K963" t="s">
        <v>1216</v>
      </c>
      <c r="L963">
        <v>447</v>
      </c>
      <c r="M963">
        <v>444</v>
      </c>
      <c r="N963">
        <v>1800</v>
      </c>
      <c r="O963" t="s">
        <v>1210</v>
      </c>
      <c r="P963">
        <v>0.70536980023101303</v>
      </c>
      <c r="Q963">
        <v>0.83865120152567996</v>
      </c>
      <c r="R963" s="106">
        <v>9.9978697899145794E-3</v>
      </c>
      <c r="S963">
        <v>8.8646294248108604E-2</v>
      </c>
      <c r="T963">
        <v>-0.58080541586461698</v>
      </c>
      <c r="U963">
        <v>0.58080541586461698</v>
      </c>
      <c r="V963">
        <v>0.71442094771946196</v>
      </c>
      <c r="W963">
        <v>-2.4500000000000002</v>
      </c>
      <c r="X963">
        <v>1.21</v>
      </c>
      <c r="Y963">
        <v>171061</v>
      </c>
      <c r="Z963">
        <v>8146</v>
      </c>
      <c r="AA963">
        <v>0.39</v>
      </c>
      <c r="AB963">
        <v>21</v>
      </c>
      <c r="AC963">
        <v>12</v>
      </c>
      <c r="AD963">
        <v>9</v>
      </c>
      <c r="AE963">
        <v>57.14</v>
      </c>
      <c r="AF963">
        <v>12</v>
      </c>
      <c r="AG963">
        <v>8</v>
      </c>
      <c r="AH963">
        <v>4</v>
      </c>
      <c r="AI963">
        <v>9</v>
      </c>
    </row>
    <row r="964" spans="1:35" x14ac:dyDescent="0.2">
      <c r="A964" s="102">
        <v>1761</v>
      </c>
      <c r="B964">
        <v>4045</v>
      </c>
      <c r="C964" t="s">
        <v>1519</v>
      </c>
      <c r="D964" t="s">
        <v>1234</v>
      </c>
      <c r="E964">
        <v>1094</v>
      </c>
      <c r="F964">
        <v>1078</v>
      </c>
      <c r="G964">
        <v>1000</v>
      </c>
      <c r="H964" t="s">
        <v>1213</v>
      </c>
      <c r="I964">
        <v>6503</v>
      </c>
      <c r="J964" t="s">
        <v>1162</v>
      </c>
      <c r="K964" t="s">
        <v>1215</v>
      </c>
      <c r="L964">
        <v>1399</v>
      </c>
      <c r="M964">
        <v>1371</v>
      </c>
      <c r="N964">
        <v>800</v>
      </c>
      <c r="O964" t="s">
        <v>1210</v>
      </c>
      <c r="P964">
        <v>0.54291397122386698</v>
      </c>
      <c r="Q964">
        <v>0.84601989741195605</v>
      </c>
      <c r="R964" s="15">
        <v>0.41971582904099702</v>
      </c>
      <c r="S964" s="15">
        <v>3.1998055275776899E-2</v>
      </c>
      <c r="T964">
        <v>-1.20793902320363</v>
      </c>
      <c r="U964">
        <v>1.20793902320363</v>
      </c>
      <c r="V964">
        <v>1.1319819833643401</v>
      </c>
      <c r="W964">
        <v>-3.89</v>
      </c>
      <c r="X964">
        <v>1.71</v>
      </c>
      <c r="Y964">
        <v>170704</v>
      </c>
      <c r="Z964">
        <v>11380</v>
      </c>
      <c r="AA964">
        <v>0.57999999999999996</v>
      </c>
      <c r="AB964">
        <v>15</v>
      </c>
      <c r="AC964">
        <v>9</v>
      </c>
      <c r="AD964">
        <v>6</v>
      </c>
      <c r="AE964">
        <v>60</v>
      </c>
      <c r="AF964">
        <v>14</v>
      </c>
      <c r="AG964">
        <v>6</v>
      </c>
      <c r="AH964">
        <v>3</v>
      </c>
      <c r="AI964">
        <v>6</v>
      </c>
    </row>
    <row r="965" spans="1:35" x14ac:dyDescent="0.2">
      <c r="A965" s="102">
        <v>2468</v>
      </c>
      <c r="B965">
        <v>7751</v>
      </c>
      <c r="C965" t="s">
        <v>1619</v>
      </c>
      <c r="D965" t="s">
        <v>1215</v>
      </c>
      <c r="E965">
        <v>2719.5</v>
      </c>
      <c r="F965">
        <v>2733.5</v>
      </c>
      <c r="G965">
        <v>400</v>
      </c>
      <c r="H965" t="s">
        <v>1210</v>
      </c>
      <c r="I965">
        <v>8012</v>
      </c>
      <c r="J965" t="s">
        <v>1427</v>
      </c>
      <c r="K965" t="s">
        <v>1217</v>
      </c>
      <c r="L965">
        <v>1309</v>
      </c>
      <c r="M965">
        <v>1297</v>
      </c>
      <c r="N965">
        <v>800</v>
      </c>
      <c r="O965" t="s">
        <v>1213</v>
      </c>
      <c r="P965">
        <v>0.90540401299554496</v>
      </c>
      <c r="Q965">
        <v>0.80985171065718398</v>
      </c>
      <c r="R965">
        <v>0.103063579970549</v>
      </c>
      <c r="S965" s="106">
        <v>6.1769934867957899E-2</v>
      </c>
      <c r="T965">
        <v>4.2368419604193797</v>
      </c>
      <c r="U965">
        <v>4.2368419604193797</v>
      </c>
      <c r="V965">
        <v>3.9862379592078798</v>
      </c>
      <c r="W965">
        <v>10.16</v>
      </c>
      <c r="X965">
        <v>5.0999999999999996</v>
      </c>
      <c r="Y965">
        <v>170107</v>
      </c>
      <c r="Z965">
        <v>11340</v>
      </c>
      <c r="AA965">
        <v>0.75</v>
      </c>
      <c r="AB965">
        <v>15</v>
      </c>
      <c r="AC965">
        <v>10</v>
      </c>
      <c r="AD965">
        <v>5</v>
      </c>
      <c r="AE965">
        <v>66.67</v>
      </c>
      <c r="AF965">
        <v>13</v>
      </c>
      <c r="AG965">
        <v>6</v>
      </c>
      <c r="AH965">
        <v>2</v>
      </c>
      <c r="AI965">
        <v>7</v>
      </c>
    </row>
    <row r="966" spans="1:35" x14ac:dyDescent="0.2">
      <c r="A966" s="102">
        <v>1701</v>
      </c>
      <c r="B966">
        <v>1605</v>
      </c>
      <c r="C966" t="s">
        <v>1434</v>
      </c>
      <c r="D966" t="s">
        <v>1417</v>
      </c>
      <c r="E966">
        <v>915</v>
      </c>
      <c r="F966">
        <v>932.9</v>
      </c>
      <c r="G966">
        <v>1000</v>
      </c>
      <c r="H966" t="s">
        <v>1213</v>
      </c>
      <c r="I966">
        <v>1808</v>
      </c>
      <c r="J966" t="s">
        <v>565</v>
      </c>
      <c r="K966" t="s">
        <v>1220</v>
      </c>
      <c r="L966">
        <v>1268</v>
      </c>
      <c r="M966">
        <v>1390</v>
      </c>
      <c r="N966">
        <v>700</v>
      </c>
      <c r="O966" t="s">
        <v>1210</v>
      </c>
      <c r="P966">
        <v>0.63145247627463696</v>
      </c>
      <c r="Q966">
        <v>0.848898014392795</v>
      </c>
      <c r="R966" s="106">
        <v>0.12706162452148301</v>
      </c>
      <c r="S966" s="106">
        <v>1.71202388616239E-2</v>
      </c>
      <c r="T966">
        <v>-2.7076230043476501</v>
      </c>
      <c r="U966">
        <v>2.7076230043476501</v>
      </c>
      <c r="V966">
        <v>0.24030050738952699</v>
      </c>
      <c r="W966">
        <v>-10.97</v>
      </c>
      <c r="X966">
        <v>4.12</v>
      </c>
      <c r="Y966">
        <v>170096</v>
      </c>
      <c r="Z966">
        <v>10006</v>
      </c>
      <c r="AA966">
        <v>0.5</v>
      </c>
      <c r="AB966">
        <v>17</v>
      </c>
      <c r="AC966">
        <v>12</v>
      </c>
      <c r="AD966">
        <v>5</v>
      </c>
      <c r="AE966">
        <v>70.59</v>
      </c>
      <c r="AF966">
        <v>15</v>
      </c>
      <c r="AG966">
        <v>3</v>
      </c>
      <c r="AH966">
        <v>3</v>
      </c>
      <c r="AI966">
        <v>11</v>
      </c>
    </row>
    <row r="967" spans="1:35" x14ac:dyDescent="0.2">
      <c r="A967" s="102">
        <v>594</v>
      </c>
      <c r="B967">
        <v>7282</v>
      </c>
      <c r="C967" t="s">
        <v>1453</v>
      </c>
      <c r="D967" t="s">
        <v>1227</v>
      </c>
      <c r="E967">
        <v>2311</v>
      </c>
      <c r="F967">
        <v>2306</v>
      </c>
      <c r="G967">
        <v>500</v>
      </c>
      <c r="H967" t="s">
        <v>1210</v>
      </c>
      <c r="I967">
        <v>7701</v>
      </c>
      <c r="J967" t="s">
        <v>1631</v>
      </c>
      <c r="K967" t="s">
        <v>1219</v>
      </c>
      <c r="L967">
        <v>2704</v>
      </c>
      <c r="M967">
        <v>2628</v>
      </c>
      <c r="N967">
        <v>400</v>
      </c>
      <c r="O967" t="s">
        <v>1213</v>
      </c>
      <c r="P967">
        <v>0.85099804089847098</v>
      </c>
      <c r="Q967">
        <v>0.90604213375620601</v>
      </c>
      <c r="R967">
        <v>0.371789121699863</v>
      </c>
      <c r="S967">
        <v>6.8456792621564497E-2</v>
      </c>
      <c r="T967">
        <v>2.3575112188179501</v>
      </c>
      <c r="U967">
        <v>2.3575112188179501</v>
      </c>
      <c r="V967">
        <v>1.5427880060647099</v>
      </c>
      <c r="W967">
        <v>7.73</v>
      </c>
      <c r="X967">
        <v>9.68</v>
      </c>
      <c r="Y967">
        <v>169956</v>
      </c>
      <c r="Z967">
        <v>15451</v>
      </c>
      <c r="AA967">
        <v>0.72</v>
      </c>
      <c r="AB967">
        <v>11</v>
      </c>
      <c r="AC967">
        <v>7</v>
      </c>
      <c r="AD967">
        <v>4</v>
      </c>
      <c r="AE967">
        <v>63.64</v>
      </c>
      <c r="AF967">
        <v>11</v>
      </c>
      <c r="AG967">
        <v>5</v>
      </c>
      <c r="AH967">
        <v>3</v>
      </c>
      <c r="AI967">
        <v>3</v>
      </c>
    </row>
    <row r="968" spans="1:35" x14ac:dyDescent="0.2">
      <c r="A968" s="102">
        <v>1858</v>
      </c>
      <c r="B968">
        <v>6506</v>
      </c>
      <c r="C968" t="s">
        <v>1370</v>
      </c>
      <c r="D968" t="s">
        <v>1215</v>
      </c>
      <c r="E968">
        <v>3360</v>
      </c>
      <c r="F968">
        <v>3385</v>
      </c>
      <c r="G968">
        <v>200</v>
      </c>
      <c r="H968" t="s">
        <v>1213</v>
      </c>
      <c r="I968">
        <v>6592</v>
      </c>
      <c r="J968" t="s">
        <v>1431</v>
      </c>
      <c r="K968" t="s">
        <v>1215</v>
      </c>
      <c r="L968">
        <v>3790</v>
      </c>
      <c r="M968">
        <v>3745</v>
      </c>
      <c r="N968">
        <v>200</v>
      </c>
      <c r="O968" t="s">
        <v>1210</v>
      </c>
      <c r="P968">
        <v>0.70499699457755605</v>
      </c>
      <c r="Q968">
        <v>0.84162007453711396</v>
      </c>
      <c r="R968">
        <v>0.104127725957241</v>
      </c>
      <c r="S968" s="106">
        <v>4.5398864081506903E-2</v>
      </c>
      <c r="T968">
        <v>-1.3810701386114801</v>
      </c>
      <c r="U968">
        <v>1.3810701386114801</v>
      </c>
      <c r="V968">
        <v>1.5647720417650599</v>
      </c>
      <c r="W968">
        <v>-6.17</v>
      </c>
      <c r="X968">
        <v>9.61</v>
      </c>
      <c r="Y968">
        <v>169944</v>
      </c>
      <c r="Z968">
        <v>11330</v>
      </c>
      <c r="AA968">
        <v>0.43</v>
      </c>
      <c r="AB968">
        <v>15</v>
      </c>
      <c r="AC968">
        <v>9</v>
      </c>
      <c r="AD968">
        <v>6</v>
      </c>
      <c r="AE968">
        <v>60</v>
      </c>
      <c r="AF968">
        <v>11</v>
      </c>
      <c r="AG968">
        <v>7</v>
      </c>
      <c r="AH968">
        <v>4</v>
      </c>
      <c r="AI968">
        <v>4</v>
      </c>
    </row>
    <row r="969" spans="1:35" x14ac:dyDescent="0.2">
      <c r="A969" s="102">
        <v>1647</v>
      </c>
      <c r="B969">
        <v>7458</v>
      </c>
      <c r="C969" t="s">
        <v>1623</v>
      </c>
      <c r="D969" t="s">
        <v>1217</v>
      </c>
      <c r="E969">
        <v>4355</v>
      </c>
      <c r="F969">
        <v>4410</v>
      </c>
      <c r="G969">
        <v>200</v>
      </c>
      <c r="H969" t="s">
        <v>1213</v>
      </c>
      <c r="I969">
        <v>9069</v>
      </c>
      <c r="J969" t="s">
        <v>1318</v>
      </c>
      <c r="K969" t="s">
        <v>1328</v>
      </c>
      <c r="L969">
        <v>805</v>
      </c>
      <c r="M969">
        <v>792</v>
      </c>
      <c r="N969">
        <v>1100</v>
      </c>
      <c r="O969" t="s">
        <v>1210</v>
      </c>
      <c r="P969">
        <v>0.89568229806247401</v>
      </c>
      <c r="Q969">
        <v>0.85129577889744201</v>
      </c>
      <c r="R969">
        <v>0.25834558323010498</v>
      </c>
      <c r="S969" s="15">
        <v>3.32759356178738E-2</v>
      </c>
      <c r="T969">
        <v>-2.0081644608843798</v>
      </c>
      <c r="U969">
        <v>2.0081644608843798</v>
      </c>
      <c r="V969">
        <v>2.55450533098962</v>
      </c>
      <c r="W969">
        <v>-6.79</v>
      </c>
      <c r="X969">
        <v>1.22</v>
      </c>
      <c r="Y969">
        <v>169837</v>
      </c>
      <c r="Z969">
        <v>9990</v>
      </c>
      <c r="AA969">
        <v>0.43</v>
      </c>
      <c r="AB969">
        <v>17</v>
      </c>
      <c r="AC969">
        <v>10</v>
      </c>
      <c r="AD969">
        <v>7</v>
      </c>
      <c r="AE969">
        <v>58.82</v>
      </c>
      <c r="AF969">
        <v>13</v>
      </c>
      <c r="AG969">
        <v>5</v>
      </c>
      <c r="AH969">
        <v>3</v>
      </c>
      <c r="AI969">
        <v>9</v>
      </c>
    </row>
    <row r="970" spans="1:35" x14ac:dyDescent="0.2">
      <c r="A970" s="102">
        <v>352</v>
      </c>
      <c r="B970">
        <v>4204</v>
      </c>
      <c r="C970" t="s">
        <v>227</v>
      </c>
      <c r="D970" t="s">
        <v>1234</v>
      </c>
      <c r="E970">
        <v>1638</v>
      </c>
      <c r="F970">
        <v>1609</v>
      </c>
      <c r="G970">
        <v>600</v>
      </c>
      <c r="H970" t="s">
        <v>1210</v>
      </c>
      <c r="I970">
        <v>5802</v>
      </c>
      <c r="J970" t="s">
        <v>1428</v>
      </c>
      <c r="K970" t="s">
        <v>1225</v>
      </c>
      <c r="L970">
        <v>1310.5</v>
      </c>
      <c r="M970">
        <v>1290.5</v>
      </c>
      <c r="N970">
        <v>700</v>
      </c>
      <c r="O970" t="s">
        <v>1213</v>
      </c>
      <c r="P970">
        <v>0.83303904753947899</v>
      </c>
      <c r="Q970">
        <v>0.92156054113373698</v>
      </c>
      <c r="R970" s="106">
        <v>8.4410641653146004E-3</v>
      </c>
      <c r="S970" s="106">
        <v>8.6247840920778196E-2</v>
      </c>
      <c r="T970">
        <v>1.12269592503797</v>
      </c>
      <c r="U970">
        <v>1.12269592503797</v>
      </c>
      <c r="V970">
        <v>0.99071388278169203</v>
      </c>
      <c r="W970">
        <v>3.87</v>
      </c>
      <c r="X970">
        <v>6.43</v>
      </c>
      <c r="Y970">
        <v>169798</v>
      </c>
      <c r="Z970">
        <v>12128</v>
      </c>
      <c r="AA970">
        <v>0.53</v>
      </c>
      <c r="AB970">
        <v>14</v>
      </c>
      <c r="AC970">
        <v>9</v>
      </c>
      <c r="AD970">
        <v>5</v>
      </c>
      <c r="AE970">
        <v>64.290000000000006</v>
      </c>
      <c r="AF970">
        <v>16</v>
      </c>
      <c r="AG970">
        <v>5</v>
      </c>
      <c r="AH970">
        <v>2</v>
      </c>
      <c r="AI970">
        <v>7</v>
      </c>
    </row>
    <row r="971" spans="1:35" x14ac:dyDescent="0.2">
      <c r="A971" s="102">
        <v>2505</v>
      </c>
      <c r="B971">
        <v>6506</v>
      </c>
      <c r="C971" t="s">
        <v>1370</v>
      </c>
      <c r="D971" t="s">
        <v>1215</v>
      </c>
      <c r="E971">
        <v>3360</v>
      </c>
      <c r="F971">
        <v>3385</v>
      </c>
      <c r="G971">
        <v>300</v>
      </c>
      <c r="H971" t="s">
        <v>1213</v>
      </c>
      <c r="I971">
        <v>6845</v>
      </c>
      <c r="J971" t="s">
        <v>1439</v>
      </c>
      <c r="K971" t="s">
        <v>1215</v>
      </c>
      <c r="L971">
        <v>2718</v>
      </c>
      <c r="M971">
        <v>2673</v>
      </c>
      <c r="N971">
        <v>400</v>
      </c>
      <c r="O971" t="s">
        <v>1210</v>
      </c>
      <c r="P971">
        <v>0.75987213305204604</v>
      </c>
      <c r="Q971">
        <v>0.80802764988185904</v>
      </c>
      <c r="R971">
        <v>0.37081218283959799</v>
      </c>
      <c r="S971" s="15">
        <v>5.5348905604389702E-2</v>
      </c>
      <c r="T971">
        <v>-1.00303306968281</v>
      </c>
      <c r="U971">
        <v>1.00303306968281</v>
      </c>
      <c r="V971">
        <v>1.2069467837685699</v>
      </c>
      <c r="W971">
        <v>-3.76</v>
      </c>
      <c r="X971">
        <v>5.29</v>
      </c>
      <c r="Y971">
        <v>169721</v>
      </c>
      <c r="Z971">
        <v>8933</v>
      </c>
      <c r="AA971">
        <v>0.42</v>
      </c>
      <c r="AB971">
        <v>19</v>
      </c>
      <c r="AC971">
        <v>11</v>
      </c>
      <c r="AD971">
        <v>8</v>
      </c>
      <c r="AE971">
        <v>57.89</v>
      </c>
      <c r="AF971">
        <v>8</v>
      </c>
      <c r="AG971">
        <v>11</v>
      </c>
      <c r="AH971">
        <v>7</v>
      </c>
      <c r="AI971">
        <v>1</v>
      </c>
    </row>
    <row r="972" spans="1:35" x14ac:dyDescent="0.2">
      <c r="A972" s="102">
        <v>1783</v>
      </c>
      <c r="B972">
        <v>1963</v>
      </c>
      <c r="C972" t="s">
        <v>1451</v>
      </c>
      <c r="D972" t="s">
        <v>1220</v>
      </c>
      <c r="E972">
        <v>1352</v>
      </c>
      <c r="F972">
        <v>1325</v>
      </c>
      <c r="G972">
        <v>800</v>
      </c>
      <c r="H972" t="s">
        <v>1213</v>
      </c>
      <c r="I972">
        <v>6923</v>
      </c>
      <c r="J972" t="s">
        <v>55</v>
      </c>
      <c r="K972" t="s">
        <v>1215</v>
      </c>
      <c r="L972">
        <v>2626</v>
      </c>
      <c r="M972">
        <v>2636</v>
      </c>
      <c r="N972">
        <v>400</v>
      </c>
      <c r="O972" t="s">
        <v>1210</v>
      </c>
      <c r="P972">
        <v>0.89927640789830199</v>
      </c>
      <c r="Q972">
        <v>0.84504514571120004</v>
      </c>
      <c r="R972">
        <v>1.3406325380061699E-2</v>
      </c>
      <c r="S972">
        <v>4.1759174190647397E-2</v>
      </c>
      <c r="T972">
        <v>-2.3216212636560498</v>
      </c>
      <c r="U972">
        <v>2.3216212636560498</v>
      </c>
      <c r="V972">
        <v>1.64617034517727</v>
      </c>
      <c r="W972">
        <v>-7.44</v>
      </c>
      <c r="X972">
        <v>0.53</v>
      </c>
      <c r="Y972">
        <v>169672</v>
      </c>
      <c r="Z972">
        <v>8930</v>
      </c>
      <c r="AA972">
        <v>0.55000000000000004</v>
      </c>
      <c r="AB972">
        <v>19</v>
      </c>
      <c r="AC972">
        <v>12</v>
      </c>
      <c r="AD972">
        <v>7</v>
      </c>
      <c r="AE972">
        <v>63.16</v>
      </c>
      <c r="AF972">
        <v>12</v>
      </c>
      <c r="AG972">
        <v>10</v>
      </c>
      <c r="AH972">
        <v>6</v>
      </c>
      <c r="AI972">
        <v>3</v>
      </c>
    </row>
    <row r="973" spans="1:35" x14ac:dyDescent="0.2">
      <c r="A973" s="102">
        <v>1583</v>
      </c>
      <c r="B973">
        <v>1662</v>
      </c>
      <c r="C973" t="s">
        <v>562</v>
      </c>
      <c r="D973" t="s">
        <v>1417</v>
      </c>
      <c r="E973">
        <v>2345</v>
      </c>
      <c r="F973">
        <v>2311</v>
      </c>
      <c r="G973">
        <v>400</v>
      </c>
      <c r="H973" t="s">
        <v>1210</v>
      </c>
      <c r="I973">
        <v>2229</v>
      </c>
      <c r="J973" t="s">
        <v>1795</v>
      </c>
      <c r="K973" t="s">
        <v>1237</v>
      </c>
      <c r="L973">
        <v>2780</v>
      </c>
      <c r="M973">
        <v>2763</v>
      </c>
      <c r="N973">
        <v>300</v>
      </c>
      <c r="O973" t="s">
        <v>1213</v>
      </c>
      <c r="P973">
        <v>0.68494204949386395</v>
      </c>
      <c r="Q973">
        <v>0.854027683394191</v>
      </c>
      <c r="R973">
        <v>0.252996115647252</v>
      </c>
      <c r="S973">
        <v>7.9708128703129908E-3</v>
      </c>
      <c r="T973">
        <v>0.11296272837749199</v>
      </c>
      <c r="U973">
        <v>0.11296272837749199</v>
      </c>
      <c r="V973">
        <v>0.66493704457043101</v>
      </c>
      <c r="W973">
        <v>0.56999999999999995</v>
      </c>
      <c r="X973">
        <v>11.52</v>
      </c>
      <c r="Y973">
        <v>169272</v>
      </c>
      <c r="Z973">
        <v>13021</v>
      </c>
      <c r="AA973">
        <v>0.59</v>
      </c>
      <c r="AB973">
        <v>13</v>
      </c>
      <c r="AC973">
        <v>7</v>
      </c>
      <c r="AD973">
        <v>6</v>
      </c>
      <c r="AE973">
        <v>53.85</v>
      </c>
      <c r="AF973">
        <v>11</v>
      </c>
      <c r="AG973">
        <v>5</v>
      </c>
      <c r="AH973">
        <v>4</v>
      </c>
      <c r="AI973">
        <v>4</v>
      </c>
    </row>
    <row r="974" spans="1:35" x14ac:dyDescent="0.2">
      <c r="A974" s="102">
        <v>1831</v>
      </c>
      <c r="B974">
        <v>5233</v>
      </c>
      <c r="C974" t="s">
        <v>1405</v>
      </c>
      <c r="D974" t="s">
        <v>1209</v>
      </c>
      <c r="E974">
        <v>2655</v>
      </c>
      <c r="F974">
        <v>2663</v>
      </c>
      <c r="G974">
        <v>400</v>
      </c>
      <c r="H974" t="s">
        <v>1213</v>
      </c>
      <c r="I974">
        <v>8086</v>
      </c>
      <c r="J974" t="s">
        <v>1487</v>
      </c>
      <c r="K974" t="s">
        <v>1219</v>
      </c>
      <c r="L974">
        <v>1160</v>
      </c>
      <c r="M974">
        <v>1150</v>
      </c>
      <c r="N974">
        <v>900</v>
      </c>
      <c r="O974" t="s">
        <v>1210</v>
      </c>
      <c r="P974">
        <v>0.84395735731536003</v>
      </c>
      <c r="Q974">
        <v>0.84259944866638903</v>
      </c>
      <c r="R974">
        <v>8.2138834864129304E-2</v>
      </c>
      <c r="S974">
        <v>6.9808938643214594E-2</v>
      </c>
      <c r="T974">
        <v>-1.5258074215517801</v>
      </c>
      <c r="U974">
        <v>1.5258074215517801</v>
      </c>
      <c r="V974">
        <v>1.60598580297648</v>
      </c>
      <c r="W974">
        <v>-6.21</v>
      </c>
      <c r="X974">
        <v>2.84</v>
      </c>
      <c r="Y974">
        <v>169223</v>
      </c>
      <c r="Z974">
        <v>9401</v>
      </c>
      <c r="AA974">
        <v>0.41</v>
      </c>
      <c r="AB974">
        <v>18</v>
      </c>
      <c r="AC974">
        <v>13</v>
      </c>
      <c r="AD974">
        <v>5</v>
      </c>
      <c r="AE974">
        <v>72.22</v>
      </c>
      <c r="AF974">
        <v>12</v>
      </c>
      <c r="AG974">
        <v>7</v>
      </c>
      <c r="AH974">
        <v>4</v>
      </c>
      <c r="AI974">
        <v>7</v>
      </c>
    </row>
    <row r="975" spans="1:35" x14ac:dyDescent="0.2">
      <c r="A975" s="102">
        <v>1022</v>
      </c>
      <c r="B975">
        <v>3765</v>
      </c>
      <c r="C975" t="s">
        <v>1490</v>
      </c>
      <c r="D975" t="s">
        <v>1212</v>
      </c>
      <c r="E975">
        <v>1725</v>
      </c>
      <c r="F975">
        <v>1707</v>
      </c>
      <c r="G975">
        <v>600</v>
      </c>
      <c r="H975" t="s">
        <v>1213</v>
      </c>
      <c r="I975">
        <v>9201</v>
      </c>
      <c r="J975" t="s">
        <v>1461</v>
      </c>
      <c r="K975" t="s">
        <v>1462</v>
      </c>
      <c r="L975">
        <v>2595.5</v>
      </c>
      <c r="M975">
        <v>2678</v>
      </c>
      <c r="N975">
        <v>400</v>
      </c>
      <c r="O975" t="s">
        <v>1210</v>
      </c>
      <c r="P975">
        <v>0.92405298528997604</v>
      </c>
      <c r="Q975">
        <v>0.88475176525324495</v>
      </c>
      <c r="R975" s="15">
        <v>0.17431422706632799</v>
      </c>
      <c r="S975">
        <v>7.4716924172221699E-2</v>
      </c>
      <c r="T975">
        <v>-1.4100248705690599</v>
      </c>
      <c r="U975">
        <v>1.4100248705690599</v>
      </c>
      <c r="V975">
        <v>0.66147145354874604</v>
      </c>
      <c r="W975">
        <v>-6.48</v>
      </c>
      <c r="X975">
        <v>4.3899999999999997</v>
      </c>
      <c r="Y975">
        <v>169158</v>
      </c>
      <c r="Z975">
        <v>9398</v>
      </c>
      <c r="AA975">
        <v>0.53</v>
      </c>
      <c r="AB975">
        <v>18</v>
      </c>
      <c r="AC975">
        <v>11</v>
      </c>
      <c r="AD975">
        <v>7</v>
      </c>
      <c r="AE975">
        <v>61.11</v>
      </c>
      <c r="AF975">
        <v>10</v>
      </c>
      <c r="AG975">
        <v>11</v>
      </c>
      <c r="AH975">
        <v>5</v>
      </c>
      <c r="AI975">
        <v>2</v>
      </c>
    </row>
    <row r="976" spans="1:35" x14ac:dyDescent="0.2">
      <c r="A976" s="102">
        <v>10</v>
      </c>
      <c r="B976">
        <v>8425</v>
      </c>
      <c r="C976" t="s">
        <v>1384</v>
      </c>
      <c r="D976" t="s">
        <v>1216</v>
      </c>
      <c r="E976">
        <v>2878</v>
      </c>
      <c r="F976">
        <v>2848</v>
      </c>
      <c r="G976">
        <v>300</v>
      </c>
      <c r="H976" t="s">
        <v>1213</v>
      </c>
      <c r="I976">
        <v>8593</v>
      </c>
      <c r="J976" t="s">
        <v>221</v>
      </c>
      <c r="K976" t="s">
        <v>1216</v>
      </c>
      <c r="L976">
        <v>619</v>
      </c>
      <c r="M976">
        <v>617</v>
      </c>
      <c r="N976">
        <v>1400</v>
      </c>
      <c r="O976" t="s">
        <v>1210</v>
      </c>
      <c r="P976">
        <v>0.856680181495999</v>
      </c>
      <c r="Q976">
        <v>0.96894265844114802</v>
      </c>
      <c r="R976">
        <v>0.19414708100214001</v>
      </c>
      <c r="S976">
        <v>5.5599280452353801E-3</v>
      </c>
      <c r="T976">
        <v>-0.94114884043759395</v>
      </c>
      <c r="U976">
        <v>0.94114884043759395</v>
      </c>
      <c r="V976">
        <v>1.05997302857669</v>
      </c>
      <c r="W976">
        <v>-2.42</v>
      </c>
      <c r="X976">
        <v>1.1000000000000001</v>
      </c>
      <c r="Y976">
        <v>168923</v>
      </c>
      <c r="Z976">
        <v>11262</v>
      </c>
      <c r="AA976">
        <v>0.52</v>
      </c>
      <c r="AB976">
        <v>15</v>
      </c>
      <c r="AC976">
        <v>10</v>
      </c>
      <c r="AD976">
        <v>5</v>
      </c>
      <c r="AE976">
        <v>66.67</v>
      </c>
      <c r="AF976">
        <v>13</v>
      </c>
      <c r="AG976">
        <v>5</v>
      </c>
      <c r="AH976">
        <v>3</v>
      </c>
      <c r="AI976">
        <v>7</v>
      </c>
    </row>
    <row r="977" spans="1:35" x14ac:dyDescent="0.2">
      <c r="A977" s="102">
        <v>2043</v>
      </c>
      <c r="B977">
        <v>2433</v>
      </c>
      <c r="C977" t="s">
        <v>1634</v>
      </c>
      <c r="D977" t="s">
        <v>1224</v>
      </c>
      <c r="E977">
        <v>1243</v>
      </c>
      <c r="F977">
        <v>1259</v>
      </c>
      <c r="G977">
        <v>900</v>
      </c>
      <c r="H977" t="s">
        <v>1213</v>
      </c>
      <c r="I977">
        <v>4553</v>
      </c>
      <c r="J977" t="s">
        <v>1161</v>
      </c>
      <c r="K977" t="s">
        <v>1232</v>
      </c>
      <c r="L977">
        <v>2135</v>
      </c>
      <c r="M977">
        <v>2144</v>
      </c>
      <c r="N977">
        <v>500</v>
      </c>
      <c r="O977" t="s">
        <v>1210</v>
      </c>
      <c r="P977">
        <v>0.97944108947728403</v>
      </c>
      <c r="Q977">
        <v>0.83119699605478004</v>
      </c>
      <c r="R977">
        <v>1.8937377067053899E-2</v>
      </c>
      <c r="S977" s="15">
        <v>4.40713883942161E-2</v>
      </c>
      <c r="T977">
        <v>-1.6792681359400301</v>
      </c>
      <c r="U977">
        <v>1.6792681359400301</v>
      </c>
      <c r="V977">
        <v>1.95420427195792</v>
      </c>
      <c r="W977">
        <v>-5.54</v>
      </c>
      <c r="X977">
        <v>5.7</v>
      </c>
      <c r="Y977">
        <v>168308</v>
      </c>
      <c r="Z977">
        <v>11221</v>
      </c>
      <c r="AA977">
        <v>0.65</v>
      </c>
      <c r="AB977">
        <v>15</v>
      </c>
      <c r="AC977">
        <v>9</v>
      </c>
      <c r="AD977">
        <v>6</v>
      </c>
      <c r="AE977">
        <v>60</v>
      </c>
      <c r="AF977">
        <v>12</v>
      </c>
      <c r="AG977">
        <v>8</v>
      </c>
      <c r="AH977">
        <v>4</v>
      </c>
      <c r="AI977">
        <v>3</v>
      </c>
    </row>
    <row r="978" spans="1:35" x14ac:dyDescent="0.2">
      <c r="A978" s="102">
        <v>700</v>
      </c>
      <c r="B978">
        <v>3774</v>
      </c>
      <c r="C978" t="s">
        <v>648</v>
      </c>
      <c r="D978" t="s">
        <v>1212</v>
      </c>
      <c r="E978">
        <v>2996</v>
      </c>
      <c r="F978">
        <v>2959</v>
      </c>
      <c r="G978">
        <v>300</v>
      </c>
      <c r="H978" t="s">
        <v>1210</v>
      </c>
      <c r="I978">
        <v>6976</v>
      </c>
      <c r="J978" t="s">
        <v>759</v>
      </c>
      <c r="K978" t="s">
        <v>1215</v>
      </c>
      <c r="L978">
        <v>3000</v>
      </c>
      <c r="M978">
        <v>3020</v>
      </c>
      <c r="N978">
        <v>300</v>
      </c>
      <c r="O978" t="s">
        <v>1213</v>
      </c>
      <c r="P978">
        <v>0.77750775195064104</v>
      </c>
      <c r="Q978">
        <v>0.90103607447477196</v>
      </c>
      <c r="R978">
        <v>0.35704103752766397</v>
      </c>
      <c r="S978">
        <v>9.2133673682403799E-2</v>
      </c>
      <c r="T978">
        <v>1.9747080744163601</v>
      </c>
      <c r="U978">
        <v>1.9747080744163601</v>
      </c>
      <c r="V978">
        <v>2.4672362485947601</v>
      </c>
      <c r="W978">
        <v>8.59</v>
      </c>
      <c r="X978">
        <v>2.02</v>
      </c>
      <c r="Y978">
        <v>167727</v>
      </c>
      <c r="Z978">
        <v>7292</v>
      </c>
      <c r="AA978">
        <v>0.28000000000000003</v>
      </c>
      <c r="AB978">
        <v>23</v>
      </c>
      <c r="AC978">
        <v>11</v>
      </c>
      <c r="AD978">
        <v>12</v>
      </c>
      <c r="AE978">
        <v>47.83</v>
      </c>
      <c r="AF978">
        <v>8</v>
      </c>
      <c r="AG978">
        <v>11</v>
      </c>
      <c r="AH978">
        <v>9</v>
      </c>
      <c r="AI978">
        <v>3</v>
      </c>
    </row>
    <row r="979" spans="1:35" x14ac:dyDescent="0.2">
      <c r="A979" s="102">
        <v>1937</v>
      </c>
      <c r="B979">
        <v>2264</v>
      </c>
      <c r="C979" t="s">
        <v>1470</v>
      </c>
      <c r="D979" t="s">
        <v>1237</v>
      </c>
      <c r="E979">
        <v>3800</v>
      </c>
      <c r="F979">
        <v>3830</v>
      </c>
      <c r="G979">
        <v>200</v>
      </c>
      <c r="H979" t="s">
        <v>1213</v>
      </c>
      <c r="I979">
        <v>2875</v>
      </c>
      <c r="J979" t="s">
        <v>601</v>
      </c>
      <c r="K979" t="s">
        <v>1237</v>
      </c>
      <c r="L979">
        <v>4250</v>
      </c>
      <c r="M979">
        <v>4275</v>
      </c>
      <c r="N979">
        <v>200</v>
      </c>
      <c r="O979" t="s">
        <v>1210</v>
      </c>
      <c r="P979">
        <v>0.85651730142170401</v>
      </c>
      <c r="Q979">
        <v>0.83725991815579504</v>
      </c>
      <c r="R979" s="106">
        <v>0.31733873826954401</v>
      </c>
      <c r="S979">
        <v>1.5283521863725299E-2</v>
      </c>
      <c r="T979">
        <v>-1.91240978355895</v>
      </c>
      <c r="U979">
        <v>1.91240978355895</v>
      </c>
      <c r="V979">
        <v>1.6963925734565899</v>
      </c>
      <c r="W979">
        <v>-5.2</v>
      </c>
      <c r="X979">
        <v>10.41</v>
      </c>
      <c r="Y979">
        <v>167667</v>
      </c>
      <c r="Z979">
        <v>15242</v>
      </c>
      <c r="AA979">
        <v>0.9</v>
      </c>
      <c r="AB979">
        <v>11</v>
      </c>
      <c r="AC979">
        <v>8</v>
      </c>
      <c r="AD979">
        <v>3</v>
      </c>
      <c r="AE979">
        <v>72.73</v>
      </c>
      <c r="AF979">
        <v>13</v>
      </c>
      <c r="AG979">
        <v>4</v>
      </c>
      <c r="AH979">
        <v>1</v>
      </c>
      <c r="AI979">
        <v>6</v>
      </c>
    </row>
    <row r="980" spans="1:35" x14ac:dyDescent="0.2">
      <c r="A980" s="102">
        <v>249</v>
      </c>
      <c r="B980">
        <v>7205</v>
      </c>
      <c r="C980" t="s">
        <v>57</v>
      </c>
      <c r="D980" t="s">
        <v>1227</v>
      </c>
      <c r="E980">
        <v>900</v>
      </c>
      <c r="F980">
        <v>892</v>
      </c>
      <c r="G980">
        <v>1000</v>
      </c>
      <c r="H980" t="s">
        <v>1213</v>
      </c>
      <c r="I980">
        <v>9810</v>
      </c>
      <c r="J980" t="s">
        <v>1177</v>
      </c>
      <c r="K980" t="s">
        <v>1217</v>
      </c>
      <c r="L980">
        <v>4305</v>
      </c>
      <c r="M980">
        <v>4380</v>
      </c>
      <c r="N980">
        <v>200</v>
      </c>
      <c r="O980" t="s">
        <v>1210</v>
      </c>
      <c r="P980">
        <v>0.94931365865412098</v>
      </c>
      <c r="Q980">
        <v>0.93033838023248105</v>
      </c>
      <c r="R980" s="106">
        <v>0.14728438182446901</v>
      </c>
      <c r="S980" s="106">
        <v>4.5390904818802903E-2</v>
      </c>
      <c r="T980">
        <v>-2.6235120849798599</v>
      </c>
      <c r="U980">
        <v>2.6235120849798599</v>
      </c>
      <c r="V980">
        <v>1.45007844883813</v>
      </c>
      <c r="W980">
        <v>-6.62</v>
      </c>
      <c r="X980">
        <v>1.83</v>
      </c>
      <c r="Y980">
        <v>167487</v>
      </c>
      <c r="Z980">
        <v>11166</v>
      </c>
      <c r="AA980">
        <v>0.52</v>
      </c>
      <c r="AB980">
        <v>15</v>
      </c>
      <c r="AC980">
        <v>8</v>
      </c>
      <c r="AD980">
        <v>7</v>
      </c>
      <c r="AE980">
        <v>53.33</v>
      </c>
      <c r="AF980">
        <v>15</v>
      </c>
      <c r="AG980">
        <v>3</v>
      </c>
      <c r="AH980">
        <v>2</v>
      </c>
      <c r="AI980">
        <v>10</v>
      </c>
    </row>
    <row r="981" spans="1:35" x14ac:dyDescent="0.2">
      <c r="A981" s="102">
        <v>674</v>
      </c>
      <c r="B981">
        <v>7203</v>
      </c>
      <c r="C981" t="s">
        <v>1992</v>
      </c>
      <c r="D981" t="s">
        <v>1227</v>
      </c>
      <c r="E981">
        <v>7202</v>
      </c>
      <c r="F981">
        <v>7127</v>
      </c>
      <c r="G981">
        <v>100</v>
      </c>
      <c r="H981" t="s">
        <v>1210</v>
      </c>
      <c r="I981">
        <v>7735</v>
      </c>
      <c r="J981" t="s">
        <v>1613</v>
      </c>
      <c r="K981" t="s">
        <v>1215</v>
      </c>
      <c r="L981">
        <v>5500</v>
      </c>
      <c r="M981">
        <v>5470</v>
      </c>
      <c r="N981">
        <v>100</v>
      </c>
      <c r="O981" t="s">
        <v>1213</v>
      </c>
      <c r="P981">
        <v>0.51433286431194303</v>
      </c>
      <c r="Q981">
        <v>0.90232740713328097</v>
      </c>
      <c r="R981" s="15">
        <v>1.9755772583341201E-5</v>
      </c>
      <c r="S981">
        <v>8.6607348645486595E-2</v>
      </c>
      <c r="T981">
        <v>2.2463204272614101</v>
      </c>
      <c r="U981">
        <v>2.2463204272614101</v>
      </c>
      <c r="V981">
        <v>2.14113893899219</v>
      </c>
      <c r="W981">
        <v>17.079999999999998</v>
      </c>
      <c r="X981">
        <v>23.25</v>
      </c>
      <c r="Y981">
        <v>167424</v>
      </c>
      <c r="Z981">
        <v>20928</v>
      </c>
      <c r="AA981">
        <v>1.4</v>
      </c>
      <c r="AB981">
        <v>8</v>
      </c>
      <c r="AC981">
        <v>5</v>
      </c>
      <c r="AD981">
        <v>3</v>
      </c>
      <c r="AE981">
        <v>62.5</v>
      </c>
      <c r="AF981">
        <v>10</v>
      </c>
      <c r="AG981">
        <v>5</v>
      </c>
      <c r="AH981">
        <v>2</v>
      </c>
      <c r="AI981">
        <v>1</v>
      </c>
    </row>
    <row r="982" spans="1:35" x14ac:dyDescent="0.2">
      <c r="A982" s="102">
        <v>807</v>
      </c>
      <c r="B982">
        <v>1662</v>
      </c>
      <c r="C982" t="s">
        <v>562</v>
      </c>
      <c r="D982" t="s">
        <v>1417</v>
      </c>
      <c r="E982">
        <v>2345</v>
      </c>
      <c r="F982">
        <v>2311</v>
      </c>
      <c r="G982">
        <v>400</v>
      </c>
      <c r="H982" t="s">
        <v>1213</v>
      </c>
      <c r="I982">
        <v>6925</v>
      </c>
      <c r="J982" t="s">
        <v>1603</v>
      </c>
      <c r="K982" t="s">
        <v>1215</v>
      </c>
      <c r="L982">
        <v>1345</v>
      </c>
      <c r="M982">
        <v>1350</v>
      </c>
      <c r="N982">
        <v>700</v>
      </c>
      <c r="O982" t="s">
        <v>1210</v>
      </c>
      <c r="P982">
        <v>0.73446117631813701</v>
      </c>
      <c r="Q982">
        <v>0.89594897806959195</v>
      </c>
      <c r="R982">
        <v>0.19244448573032499</v>
      </c>
      <c r="S982">
        <v>1.7072647824255199E-2</v>
      </c>
      <c r="T982">
        <v>-1.13750313785413</v>
      </c>
      <c r="U982">
        <v>1.13750313785413</v>
      </c>
      <c r="V982">
        <v>0.14646453508766</v>
      </c>
      <c r="W982">
        <v>-4.83</v>
      </c>
      <c r="X982">
        <v>2.23</v>
      </c>
      <c r="Y982">
        <v>167400</v>
      </c>
      <c r="Z982">
        <v>11160</v>
      </c>
      <c r="AA982">
        <v>0.6</v>
      </c>
      <c r="AB982">
        <v>15</v>
      </c>
      <c r="AC982">
        <v>9</v>
      </c>
      <c r="AD982">
        <v>6</v>
      </c>
      <c r="AE982">
        <v>60</v>
      </c>
      <c r="AF982">
        <v>12</v>
      </c>
      <c r="AG982">
        <v>7</v>
      </c>
      <c r="AH982">
        <v>4</v>
      </c>
      <c r="AI982">
        <v>4</v>
      </c>
    </row>
    <row r="983" spans="1:35" x14ac:dyDescent="0.2">
      <c r="A983" s="102">
        <v>1536</v>
      </c>
      <c r="B983">
        <v>6028</v>
      </c>
      <c r="C983" t="s">
        <v>549</v>
      </c>
      <c r="D983" t="s">
        <v>1224</v>
      </c>
      <c r="E983">
        <v>6410</v>
      </c>
      <c r="F983">
        <v>6420</v>
      </c>
      <c r="G983">
        <v>100</v>
      </c>
      <c r="H983" t="s">
        <v>1213</v>
      </c>
      <c r="I983">
        <v>6645</v>
      </c>
      <c r="J983" t="s">
        <v>742</v>
      </c>
      <c r="K983" t="s">
        <v>1215</v>
      </c>
      <c r="L983">
        <v>5900</v>
      </c>
      <c r="M983">
        <v>5840</v>
      </c>
      <c r="N983">
        <v>100</v>
      </c>
      <c r="O983" t="s">
        <v>1210</v>
      </c>
      <c r="P983">
        <v>0.75938214580375096</v>
      </c>
      <c r="Q983">
        <v>0.85731421290370202</v>
      </c>
      <c r="R983">
        <v>4.3030944545139102E-2</v>
      </c>
      <c r="S983">
        <v>7.4130412312511607E-2</v>
      </c>
      <c r="T983">
        <v>-1.14882864443329</v>
      </c>
      <c r="U983">
        <v>1.14882864443329</v>
      </c>
      <c r="V983">
        <v>1.1733277841477601</v>
      </c>
      <c r="W983">
        <v>-4.5999999999999996</v>
      </c>
      <c r="X983">
        <v>9.0299999999999994</v>
      </c>
      <c r="Y983">
        <v>167388</v>
      </c>
      <c r="Z983">
        <v>20924</v>
      </c>
      <c r="AA983">
        <v>0.94</v>
      </c>
      <c r="AB983">
        <v>8</v>
      </c>
      <c r="AC983">
        <v>6</v>
      </c>
      <c r="AD983">
        <v>2</v>
      </c>
      <c r="AE983">
        <v>75</v>
      </c>
      <c r="AF983">
        <v>10</v>
      </c>
      <c r="AG983">
        <v>5</v>
      </c>
      <c r="AH983">
        <v>2</v>
      </c>
      <c r="AI983">
        <v>1</v>
      </c>
    </row>
    <row r="984" spans="1:35" x14ac:dyDescent="0.2">
      <c r="A984" s="102">
        <v>967</v>
      </c>
      <c r="B984">
        <v>4061</v>
      </c>
      <c r="C984" t="s">
        <v>1440</v>
      </c>
      <c r="D984" t="s">
        <v>1234</v>
      </c>
      <c r="E984">
        <v>2746</v>
      </c>
      <c r="F984">
        <v>2728</v>
      </c>
      <c r="G984">
        <v>400</v>
      </c>
      <c r="H984" t="s">
        <v>1210</v>
      </c>
      <c r="I984">
        <v>8012</v>
      </c>
      <c r="J984" t="s">
        <v>1427</v>
      </c>
      <c r="K984" t="s">
        <v>1217</v>
      </c>
      <c r="L984">
        <v>1309</v>
      </c>
      <c r="M984">
        <v>1297</v>
      </c>
      <c r="N984">
        <v>800</v>
      </c>
      <c r="O984" t="s">
        <v>1213</v>
      </c>
      <c r="P984">
        <v>0.94984371236998699</v>
      </c>
      <c r="Q984">
        <v>0.88700950851768101</v>
      </c>
      <c r="R984">
        <v>0.20208266867117899</v>
      </c>
      <c r="S984" s="15">
        <v>3.8191845363199401E-3</v>
      </c>
      <c r="T984">
        <v>2.031608431255</v>
      </c>
      <c r="U984">
        <v>2.031608431255</v>
      </c>
      <c r="V984">
        <v>1.74219192599539</v>
      </c>
      <c r="W984">
        <v>4.38</v>
      </c>
      <c r="X984">
        <v>4.91</v>
      </c>
      <c r="Y984">
        <v>167323</v>
      </c>
      <c r="Z984">
        <v>11952</v>
      </c>
      <c r="AA984">
        <v>0.6</v>
      </c>
      <c r="AB984">
        <v>14</v>
      </c>
      <c r="AC984">
        <v>7</v>
      </c>
      <c r="AD984">
        <v>7</v>
      </c>
      <c r="AE984">
        <v>50</v>
      </c>
      <c r="AF984">
        <v>14</v>
      </c>
      <c r="AG984">
        <v>4</v>
      </c>
      <c r="AH984">
        <v>2</v>
      </c>
      <c r="AI984">
        <v>8</v>
      </c>
    </row>
    <row r="985" spans="1:35" x14ac:dyDescent="0.2">
      <c r="A985" s="102">
        <v>1219</v>
      </c>
      <c r="B985">
        <v>1963</v>
      </c>
      <c r="C985" t="s">
        <v>1451</v>
      </c>
      <c r="D985" t="s">
        <v>1220</v>
      </c>
      <c r="E985">
        <v>1352</v>
      </c>
      <c r="F985">
        <v>1325</v>
      </c>
      <c r="G985">
        <v>800</v>
      </c>
      <c r="H985" t="s">
        <v>1213</v>
      </c>
      <c r="I985">
        <v>8795</v>
      </c>
      <c r="J985" t="s">
        <v>1458</v>
      </c>
      <c r="K985" t="s">
        <v>1386</v>
      </c>
      <c r="L985">
        <v>1081</v>
      </c>
      <c r="M985">
        <v>1065</v>
      </c>
      <c r="N985">
        <v>1000</v>
      </c>
      <c r="O985" t="s">
        <v>1210</v>
      </c>
      <c r="P985">
        <v>0.88851092275793297</v>
      </c>
      <c r="Q985">
        <v>0.87403618596436705</v>
      </c>
      <c r="R985">
        <v>0.236600749787653</v>
      </c>
      <c r="S985">
        <v>6.0200190715819701E-3</v>
      </c>
      <c r="T985">
        <v>-0.66952877511215003</v>
      </c>
      <c r="U985">
        <v>0.66952877511215003</v>
      </c>
      <c r="V985">
        <v>0.27416079146848499</v>
      </c>
      <c r="W985">
        <v>-2.08</v>
      </c>
      <c r="X985">
        <v>0.47</v>
      </c>
      <c r="Y985">
        <v>167225</v>
      </c>
      <c r="Z985">
        <v>8361</v>
      </c>
      <c r="AA985">
        <v>0.39</v>
      </c>
      <c r="AB985">
        <v>20</v>
      </c>
      <c r="AC985">
        <v>14</v>
      </c>
      <c r="AD985">
        <v>6</v>
      </c>
      <c r="AE985">
        <v>70</v>
      </c>
      <c r="AF985">
        <v>11</v>
      </c>
      <c r="AG985">
        <v>8</v>
      </c>
      <c r="AH985">
        <v>5</v>
      </c>
      <c r="AI985">
        <v>7</v>
      </c>
    </row>
    <row r="986" spans="1:35" x14ac:dyDescent="0.2">
      <c r="A986" s="102">
        <v>2334</v>
      </c>
      <c r="B986">
        <v>1963</v>
      </c>
      <c r="C986" t="s">
        <v>1451</v>
      </c>
      <c r="D986" t="s">
        <v>1220</v>
      </c>
      <c r="E986">
        <v>1352</v>
      </c>
      <c r="F986">
        <v>1325</v>
      </c>
      <c r="G986">
        <v>800</v>
      </c>
      <c r="H986" t="s">
        <v>1213</v>
      </c>
      <c r="I986">
        <v>8385</v>
      </c>
      <c r="J986" t="s">
        <v>865</v>
      </c>
      <c r="K986" t="s">
        <v>1265</v>
      </c>
      <c r="L986">
        <v>485</v>
      </c>
      <c r="M986">
        <v>488</v>
      </c>
      <c r="N986">
        <v>2200</v>
      </c>
      <c r="O986" t="s">
        <v>1210</v>
      </c>
      <c r="P986">
        <v>0.88742155630957997</v>
      </c>
      <c r="Q986">
        <v>0.816204041501845</v>
      </c>
      <c r="R986">
        <v>0.45525147757365297</v>
      </c>
      <c r="S986">
        <v>6.1772450971238797E-2</v>
      </c>
      <c r="T986">
        <v>-0.99169251016723103</v>
      </c>
      <c r="U986">
        <v>0.99169251016723103</v>
      </c>
      <c r="V986">
        <v>0.193159704954464</v>
      </c>
      <c r="W986">
        <v>-3</v>
      </c>
      <c r="X986">
        <v>1.28</v>
      </c>
      <c r="Y986">
        <v>166798</v>
      </c>
      <c r="Z986">
        <v>7582</v>
      </c>
      <c r="AA986">
        <v>0.33</v>
      </c>
      <c r="AB986">
        <v>22</v>
      </c>
      <c r="AC986">
        <v>14</v>
      </c>
      <c r="AD986">
        <v>8</v>
      </c>
      <c r="AE986">
        <v>63.64</v>
      </c>
      <c r="AF986">
        <v>12</v>
      </c>
      <c r="AG986">
        <v>8</v>
      </c>
      <c r="AH986">
        <v>5</v>
      </c>
      <c r="AI986">
        <v>9</v>
      </c>
    </row>
    <row r="987" spans="1:35" x14ac:dyDescent="0.2">
      <c r="A987" s="102">
        <v>1635</v>
      </c>
      <c r="B987">
        <v>3405</v>
      </c>
      <c r="C987" t="s">
        <v>1851</v>
      </c>
      <c r="D987" t="s">
        <v>1234</v>
      </c>
      <c r="E987">
        <v>1121</v>
      </c>
      <c r="F987">
        <v>1124</v>
      </c>
      <c r="G987">
        <v>900</v>
      </c>
      <c r="H987" t="s">
        <v>1210</v>
      </c>
      <c r="I987">
        <v>7202</v>
      </c>
      <c r="J987" t="s">
        <v>764</v>
      </c>
      <c r="K987" t="s">
        <v>1227</v>
      </c>
      <c r="L987">
        <v>1021</v>
      </c>
      <c r="M987">
        <v>1016</v>
      </c>
      <c r="N987">
        <v>1000</v>
      </c>
      <c r="O987" t="s">
        <v>1213</v>
      </c>
      <c r="P987">
        <v>0.616926666493259</v>
      </c>
      <c r="Q987">
        <v>0.85167025994977696</v>
      </c>
      <c r="R987">
        <v>2.9511737848599201E-2</v>
      </c>
      <c r="S987">
        <v>4.2865204253251403E-2</v>
      </c>
      <c r="T987">
        <v>0.34278240466092402</v>
      </c>
      <c r="U987">
        <v>0.34278240466092402</v>
      </c>
      <c r="V987">
        <v>0.482298626501729</v>
      </c>
      <c r="W987">
        <v>2.1800000000000002</v>
      </c>
      <c r="X987">
        <v>0.43</v>
      </c>
      <c r="Y987">
        <v>166406</v>
      </c>
      <c r="Z987">
        <v>8758</v>
      </c>
      <c r="AA987">
        <v>0.44</v>
      </c>
      <c r="AB987">
        <v>19</v>
      </c>
      <c r="AC987">
        <v>10</v>
      </c>
      <c r="AD987">
        <v>9</v>
      </c>
      <c r="AE987">
        <v>52.63</v>
      </c>
      <c r="AF987">
        <v>14</v>
      </c>
      <c r="AG987">
        <v>7</v>
      </c>
      <c r="AH987">
        <v>2</v>
      </c>
      <c r="AI987">
        <v>10</v>
      </c>
    </row>
    <row r="988" spans="1:35" x14ac:dyDescent="0.2">
      <c r="A988" s="102">
        <v>723</v>
      </c>
      <c r="B988">
        <v>1812</v>
      </c>
      <c r="C988" t="s">
        <v>1305</v>
      </c>
      <c r="D988" t="s">
        <v>1220</v>
      </c>
      <c r="E988">
        <v>1146</v>
      </c>
      <c r="F988">
        <v>1163</v>
      </c>
      <c r="G988">
        <v>800</v>
      </c>
      <c r="H988" t="s">
        <v>1213</v>
      </c>
      <c r="I988">
        <v>7012</v>
      </c>
      <c r="J988" t="s">
        <v>1426</v>
      </c>
      <c r="K988" t="s">
        <v>1227</v>
      </c>
      <c r="L988">
        <v>1960</v>
      </c>
      <c r="M988">
        <v>1960</v>
      </c>
      <c r="N988">
        <v>500</v>
      </c>
      <c r="O988" t="s">
        <v>1210</v>
      </c>
      <c r="P988">
        <v>0.84794439966160695</v>
      </c>
      <c r="Q988">
        <v>0.89996671687710905</v>
      </c>
      <c r="R988">
        <v>5.3718831220977703E-2</v>
      </c>
      <c r="S988" s="15">
        <v>1.06603857610093E-2</v>
      </c>
      <c r="T988">
        <v>-0.36057683128485601</v>
      </c>
      <c r="U988">
        <v>0.36057683128485601</v>
      </c>
      <c r="V988">
        <v>0.58627079547805705</v>
      </c>
      <c r="W988">
        <v>-1.24</v>
      </c>
      <c r="X988">
        <v>5.0599999999999996</v>
      </c>
      <c r="Y988">
        <v>166162</v>
      </c>
      <c r="Z988">
        <v>8745</v>
      </c>
      <c r="AA988">
        <v>0.41</v>
      </c>
      <c r="AB988">
        <v>19</v>
      </c>
      <c r="AC988">
        <v>9</v>
      </c>
      <c r="AD988">
        <v>10</v>
      </c>
      <c r="AE988">
        <v>47.37</v>
      </c>
      <c r="AF988">
        <v>12</v>
      </c>
      <c r="AG988">
        <v>8</v>
      </c>
      <c r="AH988">
        <v>5</v>
      </c>
      <c r="AI988">
        <v>6</v>
      </c>
    </row>
    <row r="989" spans="1:35" x14ac:dyDescent="0.2">
      <c r="A989" s="102">
        <v>486</v>
      </c>
      <c r="B989">
        <v>4919</v>
      </c>
      <c r="C989" t="s">
        <v>679</v>
      </c>
      <c r="D989" t="s">
        <v>1234</v>
      </c>
      <c r="E989">
        <v>5440</v>
      </c>
      <c r="F989">
        <v>5210</v>
      </c>
      <c r="G989">
        <v>200</v>
      </c>
      <c r="H989" t="s">
        <v>1210</v>
      </c>
      <c r="I989">
        <v>6807</v>
      </c>
      <c r="J989" t="s">
        <v>235</v>
      </c>
      <c r="K989" t="s">
        <v>1215</v>
      </c>
      <c r="L989">
        <v>1750</v>
      </c>
      <c r="M989">
        <v>1733</v>
      </c>
      <c r="N989">
        <v>600</v>
      </c>
      <c r="O989" t="s">
        <v>1213</v>
      </c>
      <c r="P989">
        <v>0.72877156426062195</v>
      </c>
      <c r="Q989">
        <v>0.91173821205377803</v>
      </c>
      <c r="R989">
        <v>1.3690633676634099E-3</v>
      </c>
      <c r="S989" s="15">
        <v>1.8303323654023799E-5</v>
      </c>
      <c r="T989">
        <v>0.97717246795008095</v>
      </c>
      <c r="U989">
        <v>0.97717246795008095</v>
      </c>
      <c r="V989">
        <v>1.5885782600236</v>
      </c>
      <c r="W989">
        <v>4.7</v>
      </c>
      <c r="X989">
        <v>0.21</v>
      </c>
      <c r="Y989">
        <v>166080</v>
      </c>
      <c r="Z989">
        <v>6920</v>
      </c>
      <c r="AA989">
        <v>0.17</v>
      </c>
      <c r="AB989">
        <v>24</v>
      </c>
      <c r="AC989">
        <v>13</v>
      </c>
      <c r="AD989">
        <v>11</v>
      </c>
      <c r="AE989">
        <v>54.17</v>
      </c>
      <c r="AF989">
        <v>8</v>
      </c>
      <c r="AG989">
        <v>12</v>
      </c>
      <c r="AH989">
        <v>9</v>
      </c>
      <c r="AI989">
        <v>3</v>
      </c>
    </row>
    <row r="990" spans="1:35" x14ac:dyDescent="0.2">
      <c r="A990" s="102">
        <v>784</v>
      </c>
      <c r="B990">
        <v>2607</v>
      </c>
      <c r="C990" t="s">
        <v>1238</v>
      </c>
      <c r="D990" t="s">
        <v>1237</v>
      </c>
      <c r="E990">
        <v>2550</v>
      </c>
      <c r="F990">
        <v>2505</v>
      </c>
      <c r="G990">
        <v>400</v>
      </c>
      <c r="H990" t="s">
        <v>1210</v>
      </c>
      <c r="I990">
        <v>7261</v>
      </c>
      <c r="J990" t="s">
        <v>1568</v>
      </c>
      <c r="K990" t="s">
        <v>1227</v>
      </c>
      <c r="L990">
        <v>758</v>
      </c>
      <c r="M990">
        <v>750</v>
      </c>
      <c r="N990">
        <v>1300</v>
      </c>
      <c r="O990" t="s">
        <v>1213</v>
      </c>
      <c r="P990">
        <v>0.83763808933809902</v>
      </c>
      <c r="Q990">
        <v>0.89706039060948295</v>
      </c>
      <c r="R990" s="15">
        <v>0.30920639404269601</v>
      </c>
      <c r="S990" s="106">
        <v>5.5998680123995899E-2</v>
      </c>
      <c r="T990">
        <v>1.87842823390117</v>
      </c>
      <c r="U990">
        <v>1.87842823390117</v>
      </c>
      <c r="V990">
        <v>1.9818818592076499</v>
      </c>
      <c r="W990">
        <v>5.4</v>
      </c>
      <c r="X990">
        <v>2.69</v>
      </c>
      <c r="Y990">
        <v>166025</v>
      </c>
      <c r="Z990">
        <v>8738</v>
      </c>
      <c r="AA990">
        <v>0.52</v>
      </c>
      <c r="AB990">
        <v>19</v>
      </c>
      <c r="AC990">
        <v>12</v>
      </c>
      <c r="AD990">
        <v>7</v>
      </c>
      <c r="AE990">
        <v>63.16</v>
      </c>
      <c r="AF990">
        <v>12</v>
      </c>
      <c r="AG990">
        <v>7</v>
      </c>
      <c r="AH990">
        <v>5</v>
      </c>
      <c r="AI990">
        <v>7</v>
      </c>
    </row>
    <row r="991" spans="1:35" x14ac:dyDescent="0.2">
      <c r="A991" s="102">
        <v>1563</v>
      </c>
      <c r="B991">
        <v>3880</v>
      </c>
      <c r="C991" t="s">
        <v>1155</v>
      </c>
      <c r="D991" t="s">
        <v>1421</v>
      </c>
      <c r="E991">
        <v>1426</v>
      </c>
      <c r="F991">
        <v>1433</v>
      </c>
      <c r="G991">
        <v>400</v>
      </c>
      <c r="H991" t="s">
        <v>1210</v>
      </c>
      <c r="I991">
        <v>6201</v>
      </c>
      <c r="J991" t="s">
        <v>1565</v>
      </c>
      <c r="K991" t="s">
        <v>1227</v>
      </c>
      <c r="L991">
        <v>5800</v>
      </c>
      <c r="M991">
        <v>5710</v>
      </c>
      <c r="N991">
        <v>100</v>
      </c>
      <c r="O991" t="s">
        <v>1213</v>
      </c>
      <c r="P991">
        <v>0.62718506839823795</v>
      </c>
      <c r="Q991">
        <v>0.855732336201526</v>
      </c>
      <c r="R991" s="106">
        <v>0.208761231689789</v>
      </c>
      <c r="S991" s="106">
        <v>1.9450918825673199E-3</v>
      </c>
      <c r="T991">
        <v>3.2291801171727799</v>
      </c>
      <c r="U991">
        <v>3.2291801171727799</v>
      </c>
      <c r="V991">
        <v>2.0376530068630898</v>
      </c>
      <c r="W991">
        <v>7.01</v>
      </c>
      <c r="X991">
        <v>0.39</v>
      </c>
      <c r="Y991">
        <v>165660</v>
      </c>
      <c r="Z991">
        <v>10354</v>
      </c>
      <c r="AA991">
        <v>0.73</v>
      </c>
      <c r="AB991">
        <v>16</v>
      </c>
      <c r="AC991">
        <v>10</v>
      </c>
      <c r="AD991">
        <v>6</v>
      </c>
      <c r="AE991">
        <v>62.5</v>
      </c>
      <c r="AF991">
        <v>13</v>
      </c>
      <c r="AG991">
        <v>6</v>
      </c>
      <c r="AH991">
        <v>2</v>
      </c>
      <c r="AI991">
        <v>8</v>
      </c>
    </row>
    <row r="992" spans="1:35" x14ac:dyDescent="0.2">
      <c r="A992" s="102">
        <v>1920</v>
      </c>
      <c r="B992">
        <v>3076</v>
      </c>
      <c r="C992" t="s">
        <v>1517</v>
      </c>
      <c r="D992" t="s">
        <v>1217</v>
      </c>
      <c r="E992">
        <v>1532</v>
      </c>
      <c r="F992">
        <v>1525</v>
      </c>
      <c r="G992">
        <v>700</v>
      </c>
      <c r="H992" t="s">
        <v>1213</v>
      </c>
      <c r="I992">
        <v>7701</v>
      </c>
      <c r="J992" t="s">
        <v>1631</v>
      </c>
      <c r="K992" t="s">
        <v>1219</v>
      </c>
      <c r="L992">
        <v>2704</v>
      </c>
      <c r="M992">
        <v>2628</v>
      </c>
      <c r="N992">
        <v>400</v>
      </c>
      <c r="O992" t="s">
        <v>1210</v>
      </c>
      <c r="P992">
        <v>0.92773763789121999</v>
      </c>
      <c r="Q992">
        <v>0.83812333682540296</v>
      </c>
      <c r="R992">
        <v>0.18797400849656001</v>
      </c>
      <c r="S992">
        <v>3.16056172252746E-2</v>
      </c>
      <c r="T992">
        <v>-0.91641067915597096</v>
      </c>
      <c r="U992">
        <v>0.91641067915597096</v>
      </c>
      <c r="V992">
        <v>1.3264898992192899</v>
      </c>
      <c r="W992">
        <v>-3.35</v>
      </c>
      <c r="X992">
        <v>1.55</v>
      </c>
      <c r="Y992">
        <v>165209</v>
      </c>
      <c r="Z992">
        <v>7510</v>
      </c>
      <c r="AA992">
        <v>0.28000000000000003</v>
      </c>
      <c r="AB992">
        <v>22</v>
      </c>
      <c r="AC992">
        <v>11</v>
      </c>
      <c r="AD992">
        <v>11</v>
      </c>
      <c r="AE992">
        <v>50</v>
      </c>
      <c r="AF992">
        <v>12</v>
      </c>
      <c r="AG992">
        <v>7</v>
      </c>
      <c r="AH992">
        <v>6</v>
      </c>
      <c r="AI992">
        <v>9</v>
      </c>
    </row>
    <row r="993" spans="1:35" x14ac:dyDescent="0.2">
      <c r="A993" s="102">
        <v>968</v>
      </c>
      <c r="B993">
        <v>8002</v>
      </c>
      <c r="C993" t="s">
        <v>27</v>
      </c>
      <c r="D993" t="s">
        <v>1217</v>
      </c>
      <c r="E993">
        <v>720.2</v>
      </c>
      <c r="F993">
        <v>716.8</v>
      </c>
      <c r="G993">
        <v>1500</v>
      </c>
      <c r="H993" t="s">
        <v>1210</v>
      </c>
      <c r="I993">
        <v>8410</v>
      </c>
      <c r="J993" t="s">
        <v>1419</v>
      </c>
      <c r="K993" t="s">
        <v>1265</v>
      </c>
      <c r="L993">
        <v>285</v>
      </c>
      <c r="M993">
        <v>284</v>
      </c>
      <c r="N993">
        <v>3800</v>
      </c>
      <c r="O993" t="s">
        <v>1213</v>
      </c>
      <c r="P993">
        <v>0.84944725497307205</v>
      </c>
      <c r="Q993">
        <v>0.88699707096423697</v>
      </c>
      <c r="R993">
        <v>1.16399754855272E-2</v>
      </c>
      <c r="S993">
        <v>3.7484786273941001E-2</v>
      </c>
      <c r="T993">
        <v>1.6279880506978901</v>
      </c>
      <c r="U993">
        <v>1.6279880506978901</v>
      </c>
      <c r="V993">
        <v>1.9337603065670199</v>
      </c>
      <c r="W993">
        <v>4.83</v>
      </c>
      <c r="X993">
        <v>0.37</v>
      </c>
      <c r="Y993">
        <v>164920</v>
      </c>
      <c r="Z993">
        <v>9162</v>
      </c>
      <c r="AA993">
        <v>0.42</v>
      </c>
      <c r="AB993">
        <v>18</v>
      </c>
      <c r="AC993">
        <v>10</v>
      </c>
      <c r="AD993">
        <v>8</v>
      </c>
      <c r="AE993">
        <v>55.56</v>
      </c>
      <c r="AF993">
        <v>14</v>
      </c>
      <c r="AG993">
        <v>8</v>
      </c>
      <c r="AH993">
        <v>3</v>
      </c>
      <c r="AI993">
        <v>7</v>
      </c>
    </row>
    <row r="994" spans="1:35" x14ac:dyDescent="0.2">
      <c r="A994" s="102">
        <v>2593</v>
      </c>
      <c r="B994">
        <v>4912</v>
      </c>
      <c r="C994" t="s">
        <v>1964</v>
      </c>
      <c r="D994" t="s">
        <v>1234</v>
      </c>
      <c r="E994">
        <v>1795</v>
      </c>
      <c r="F994">
        <v>1786</v>
      </c>
      <c r="G994">
        <v>500</v>
      </c>
      <c r="H994" t="s">
        <v>1213</v>
      </c>
      <c r="I994">
        <v>8218</v>
      </c>
      <c r="J994" t="s">
        <v>1374</v>
      </c>
      <c r="K994" t="s">
        <v>1235</v>
      </c>
      <c r="L994">
        <v>1991</v>
      </c>
      <c r="M994">
        <v>1950</v>
      </c>
      <c r="N994">
        <v>500</v>
      </c>
      <c r="O994" t="s">
        <v>1210</v>
      </c>
      <c r="P994">
        <v>0.79158824905654401</v>
      </c>
      <c r="Q994">
        <v>0.80268065774972797</v>
      </c>
      <c r="R994">
        <v>9.4861613208027204E-2</v>
      </c>
      <c r="S994">
        <v>1.53882614611564E-4</v>
      </c>
      <c r="T994">
        <v>-5.6422343699752901E-2</v>
      </c>
      <c r="U994">
        <v>5.6422343699752901E-2</v>
      </c>
      <c r="V994">
        <v>0.138104636656151</v>
      </c>
      <c r="W994">
        <v>-0.16</v>
      </c>
      <c r="X994">
        <v>8.41</v>
      </c>
      <c r="Y994">
        <v>164875</v>
      </c>
      <c r="Z994">
        <v>10305</v>
      </c>
      <c r="AA994">
        <v>0.57999999999999996</v>
      </c>
      <c r="AB994">
        <v>16</v>
      </c>
      <c r="AC994">
        <v>9</v>
      </c>
      <c r="AD994">
        <v>7</v>
      </c>
      <c r="AE994">
        <v>56.25</v>
      </c>
      <c r="AF994">
        <v>12</v>
      </c>
      <c r="AG994">
        <v>8</v>
      </c>
      <c r="AH994">
        <v>3</v>
      </c>
      <c r="AI994">
        <v>5</v>
      </c>
    </row>
    <row r="995" spans="1:35" x14ac:dyDescent="0.2">
      <c r="A995" s="102">
        <v>1373</v>
      </c>
      <c r="B995">
        <v>1332</v>
      </c>
      <c r="C995" t="s">
        <v>1600</v>
      </c>
      <c r="D995" t="s">
        <v>1326</v>
      </c>
      <c r="E995">
        <v>514</v>
      </c>
      <c r="F995">
        <v>511</v>
      </c>
      <c r="G995">
        <v>2000</v>
      </c>
      <c r="H995" t="s">
        <v>1213</v>
      </c>
      <c r="I995">
        <v>7976</v>
      </c>
      <c r="J995" t="s">
        <v>1260</v>
      </c>
      <c r="K995" t="s">
        <v>1233</v>
      </c>
      <c r="L995">
        <v>1495</v>
      </c>
      <c r="M995">
        <v>1488</v>
      </c>
      <c r="N995">
        <v>700</v>
      </c>
      <c r="O995" t="s">
        <v>1210</v>
      </c>
      <c r="P995">
        <v>0.79037104504197997</v>
      </c>
      <c r="Q995">
        <v>0.86651040869851903</v>
      </c>
      <c r="R995">
        <v>1.86953581114403E-2</v>
      </c>
      <c r="S995" s="15">
        <v>6.9056089417687094E-2</v>
      </c>
      <c r="T995">
        <v>-2.6241850777207198</v>
      </c>
      <c r="U995">
        <v>2.6241850777207198</v>
      </c>
      <c r="V995">
        <v>1.8054639350027</v>
      </c>
      <c r="W995">
        <v>-8.8699999999999992</v>
      </c>
      <c r="X995">
        <v>1.88</v>
      </c>
      <c r="Y995">
        <v>164872</v>
      </c>
      <c r="Z995">
        <v>7168</v>
      </c>
      <c r="AA995">
        <v>0.3</v>
      </c>
      <c r="AB995">
        <v>23</v>
      </c>
      <c r="AC995">
        <v>12</v>
      </c>
      <c r="AD995">
        <v>11</v>
      </c>
      <c r="AE995">
        <v>52.17</v>
      </c>
      <c r="AF995">
        <v>10</v>
      </c>
      <c r="AG995">
        <v>11</v>
      </c>
      <c r="AH995">
        <v>7</v>
      </c>
      <c r="AI995">
        <v>5</v>
      </c>
    </row>
    <row r="996" spans="1:35" x14ac:dyDescent="0.2">
      <c r="A996" s="102">
        <v>566</v>
      </c>
      <c r="B996">
        <v>6134</v>
      </c>
      <c r="C996" t="s">
        <v>1429</v>
      </c>
      <c r="D996" t="s">
        <v>1222</v>
      </c>
      <c r="E996">
        <v>1756</v>
      </c>
      <c r="F996">
        <v>1735</v>
      </c>
      <c r="G996">
        <v>500</v>
      </c>
      <c r="H996" t="s">
        <v>1210</v>
      </c>
      <c r="I996">
        <v>9706</v>
      </c>
      <c r="J996" t="s">
        <v>1332</v>
      </c>
      <c r="K996" t="s">
        <v>1231</v>
      </c>
      <c r="L996">
        <v>4295</v>
      </c>
      <c r="M996">
        <v>4220</v>
      </c>
      <c r="N996">
        <v>200</v>
      </c>
      <c r="O996" t="s">
        <v>1213</v>
      </c>
      <c r="P996">
        <v>0.781174395357635</v>
      </c>
      <c r="Q996">
        <v>0.90797307888921497</v>
      </c>
      <c r="R996">
        <v>0.203403063024582</v>
      </c>
      <c r="S996">
        <v>1.3010198994643099E-2</v>
      </c>
      <c r="T996">
        <v>3.5508588038858999</v>
      </c>
      <c r="U996">
        <v>3.5508588038858999</v>
      </c>
      <c r="V996">
        <v>3.2008168081008099</v>
      </c>
      <c r="W996">
        <v>15.72</v>
      </c>
      <c r="X996">
        <v>2.78</v>
      </c>
      <c r="Y996">
        <v>164567</v>
      </c>
      <c r="Z996">
        <v>7837</v>
      </c>
      <c r="AA996">
        <v>0.49</v>
      </c>
      <c r="AB996">
        <v>21</v>
      </c>
      <c r="AC996">
        <v>13</v>
      </c>
      <c r="AD996">
        <v>8</v>
      </c>
      <c r="AE996">
        <v>61.9</v>
      </c>
      <c r="AF996">
        <v>13</v>
      </c>
      <c r="AG996">
        <v>8</v>
      </c>
      <c r="AH996">
        <v>7</v>
      </c>
      <c r="AI996">
        <v>6</v>
      </c>
    </row>
    <row r="997" spans="1:35" x14ac:dyDescent="0.2">
      <c r="A997" s="102">
        <v>983</v>
      </c>
      <c r="B997">
        <v>3865</v>
      </c>
      <c r="C997" t="s">
        <v>1160</v>
      </c>
      <c r="D997" t="s">
        <v>1421</v>
      </c>
      <c r="E997">
        <v>439</v>
      </c>
      <c r="F997">
        <v>439</v>
      </c>
      <c r="G997">
        <v>2500</v>
      </c>
      <c r="H997" t="s">
        <v>1213</v>
      </c>
      <c r="I997">
        <v>4005</v>
      </c>
      <c r="J997" t="s">
        <v>1445</v>
      </c>
      <c r="K997" t="s">
        <v>1234</v>
      </c>
      <c r="L997">
        <v>398</v>
      </c>
      <c r="M997">
        <v>393</v>
      </c>
      <c r="N997">
        <v>2800</v>
      </c>
      <c r="O997" t="s">
        <v>1210</v>
      </c>
      <c r="P997">
        <v>0.96262298156505599</v>
      </c>
      <c r="Q997">
        <v>0.88629058605247502</v>
      </c>
      <c r="R997">
        <v>1.2126706878927401E-2</v>
      </c>
      <c r="S997">
        <v>8.0210028359249197E-4</v>
      </c>
      <c r="T997">
        <v>-0.36112141827046301</v>
      </c>
      <c r="U997">
        <v>0.36112141827046301</v>
      </c>
      <c r="V997">
        <v>1.6951887198495701</v>
      </c>
      <c r="W997">
        <v>-0.68</v>
      </c>
      <c r="X997">
        <v>0.26</v>
      </c>
      <c r="Y997">
        <v>164518</v>
      </c>
      <c r="Z997">
        <v>8659</v>
      </c>
      <c r="AA997">
        <v>0.39</v>
      </c>
      <c r="AB997">
        <v>19</v>
      </c>
      <c r="AC997">
        <v>11</v>
      </c>
      <c r="AD997">
        <v>8</v>
      </c>
      <c r="AE997">
        <v>57.89</v>
      </c>
      <c r="AF997">
        <v>13</v>
      </c>
      <c r="AG997">
        <v>7</v>
      </c>
      <c r="AH997">
        <v>4</v>
      </c>
      <c r="AI997">
        <v>8</v>
      </c>
    </row>
    <row r="998" spans="1:35" x14ac:dyDescent="0.2">
      <c r="A998" s="102">
        <v>2178</v>
      </c>
      <c r="B998">
        <v>3591</v>
      </c>
      <c r="C998" t="s">
        <v>635</v>
      </c>
      <c r="D998" t="s">
        <v>1480</v>
      </c>
      <c r="E998">
        <v>2517</v>
      </c>
      <c r="F998">
        <v>2524</v>
      </c>
      <c r="G998">
        <v>400</v>
      </c>
      <c r="H998" t="s">
        <v>1213</v>
      </c>
      <c r="I998">
        <v>8031</v>
      </c>
      <c r="J998" t="s">
        <v>812</v>
      </c>
      <c r="K998" t="s">
        <v>1217</v>
      </c>
      <c r="L998">
        <v>1806.5</v>
      </c>
      <c r="M998">
        <v>1783.5</v>
      </c>
      <c r="N998">
        <v>600</v>
      </c>
      <c r="O998" t="s">
        <v>1210</v>
      </c>
      <c r="P998">
        <v>0.88128367945699204</v>
      </c>
      <c r="Q998">
        <v>0.82368547811988202</v>
      </c>
      <c r="R998">
        <v>5.2623838519072402E-2</v>
      </c>
      <c r="S998">
        <v>3.0328151978062601E-2</v>
      </c>
      <c r="T998">
        <v>-2.4896595831866701</v>
      </c>
      <c r="U998">
        <v>2.4896595831866701</v>
      </c>
      <c r="V998">
        <v>3.3618933301749498</v>
      </c>
      <c r="W998">
        <v>-6.38</v>
      </c>
      <c r="X998">
        <v>5.99</v>
      </c>
      <c r="Y998">
        <v>164253</v>
      </c>
      <c r="Z998">
        <v>11732</v>
      </c>
      <c r="AA998">
        <v>0.63</v>
      </c>
      <c r="AB998">
        <v>14</v>
      </c>
      <c r="AC998">
        <v>10</v>
      </c>
      <c r="AD998">
        <v>4</v>
      </c>
      <c r="AE998">
        <v>71.430000000000007</v>
      </c>
      <c r="AF998">
        <v>15</v>
      </c>
      <c r="AG998">
        <v>4</v>
      </c>
      <c r="AH998">
        <v>0</v>
      </c>
      <c r="AI998">
        <v>10</v>
      </c>
    </row>
    <row r="999" spans="1:35" x14ac:dyDescent="0.2">
      <c r="A999" s="102">
        <v>818</v>
      </c>
      <c r="B999">
        <v>1332</v>
      </c>
      <c r="C999" t="s">
        <v>1600</v>
      </c>
      <c r="D999" t="s">
        <v>1326</v>
      </c>
      <c r="E999">
        <v>514</v>
      </c>
      <c r="F999">
        <v>511</v>
      </c>
      <c r="G999">
        <v>1800</v>
      </c>
      <c r="H999" t="s">
        <v>1210</v>
      </c>
      <c r="I999">
        <v>4004</v>
      </c>
      <c r="J999" t="s">
        <v>1399</v>
      </c>
      <c r="K999" t="s">
        <v>1234</v>
      </c>
      <c r="L999">
        <v>2320</v>
      </c>
      <c r="M999">
        <v>2332</v>
      </c>
      <c r="N999">
        <v>400</v>
      </c>
      <c r="O999" t="s">
        <v>1213</v>
      </c>
      <c r="P999">
        <v>0.90849274061625496</v>
      </c>
      <c r="Q999">
        <v>0.89535876987012397</v>
      </c>
      <c r="R999">
        <v>5.7177719905584304E-3</v>
      </c>
      <c r="S999">
        <v>1.48166141639189E-2</v>
      </c>
      <c r="T999">
        <v>6.7302677972131894E-2</v>
      </c>
      <c r="U999">
        <v>6.7302677972131894E-2</v>
      </c>
      <c r="V999">
        <v>0.31758377454755798</v>
      </c>
      <c r="W999">
        <v>0.28000000000000003</v>
      </c>
      <c r="X999">
        <v>1.39</v>
      </c>
      <c r="Y999">
        <v>164081</v>
      </c>
      <c r="Z999">
        <v>8204</v>
      </c>
      <c r="AA999">
        <v>0.46</v>
      </c>
      <c r="AB999">
        <v>20</v>
      </c>
      <c r="AC999">
        <v>11</v>
      </c>
      <c r="AD999">
        <v>9</v>
      </c>
      <c r="AE999">
        <v>55</v>
      </c>
      <c r="AF999">
        <v>10</v>
      </c>
      <c r="AG999">
        <v>9</v>
      </c>
      <c r="AH999">
        <v>6</v>
      </c>
      <c r="AI999">
        <v>5</v>
      </c>
    </row>
    <row r="1000" spans="1:35" x14ac:dyDescent="0.2">
      <c r="A1000" s="102">
        <v>725</v>
      </c>
      <c r="B1000">
        <v>4536</v>
      </c>
      <c r="C1000" t="s">
        <v>1488</v>
      </c>
      <c r="D1000" t="s">
        <v>1232</v>
      </c>
      <c r="E1000">
        <v>1782</v>
      </c>
      <c r="F1000">
        <v>1732</v>
      </c>
      <c r="G1000">
        <v>600</v>
      </c>
      <c r="H1000" t="s">
        <v>1213</v>
      </c>
      <c r="I1000">
        <v>9989</v>
      </c>
      <c r="J1000" t="s">
        <v>1986</v>
      </c>
      <c r="K1000" t="s">
        <v>1235</v>
      </c>
      <c r="L1000">
        <v>3175</v>
      </c>
      <c r="M1000">
        <v>3375</v>
      </c>
      <c r="N1000">
        <v>300</v>
      </c>
      <c r="O1000" t="s">
        <v>1210</v>
      </c>
      <c r="P1000">
        <v>0.67684377184852096</v>
      </c>
      <c r="Q1000">
        <v>0.89978835816457103</v>
      </c>
      <c r="R1000" s="15">
        <v>3.1503504346441398E-3</v>
      </c>
      <c r="S1000">
        <v>3.11006868089241E-2</v>
      </c>
      <c r="T1000">
        <v>-1.0418778915108999</v>
      </c>
      <c r="U1000">
        <v>1.0418778915108999</v>
      </c>
      <c r="V1000">
        <v>0.97636913185764895</v>
      </c>
      <c r="W1000">
        <v>-5.3</v>
      </c>
      <c r="X1000">
        <v>2.64</v>
      </c>
      <c r="Y1000">
        <v>163865</v>
      </c>
      <c r="Z1000">
        <v>10242</v>
      </c>
      <c r="AA1000">
        <v>0.6</v>
      </c>
      <c r="AB1000">
        <v>16</v>
      </c>
      <c r="AC1000">
        <v>9</v>
      </c>
      <c r="AD1000">
        <v>7</v>
      </c>
      <c r="AE1000">
        <v>56.25</v>
      </c>
      <c r="AF1000">
        <v>13</v>
      </c>
      <c r="AG1000">
        <v>7</v>
      </c>
      <c r="AH1000">
        <v>4</v>
      </c>
      <c r="AI1000">
        <v>5</v>
      </c>
    </row>
    <row r="1001" spans="1:35" x14ac:dyDescent="0.2">
      <c r="A1001" s="102">
        <v>1681</v>
      </c>
      <c r="B1001">
        <v>1414</v>
      </c>
      <c r="C1001" t="s">
        <v>1385</v>
      </c>
      <c r="D1001" t="s">
        <v>1220</v>
      </c>
      <c r="E1001">
        <v>3930</v>
      </c>
      <c r="F1001">
        <v>3940</v>
      </c>
      <c r="G1001">
        <v>200</v>
      </c>
      <c r="H1001" t="s">
        <v>1213</v>
      </c>
      <c r="I1001">
        <v>7164</v>
      </c>
      <c r="J1001" t="s">
        <v>1414</v>
      </c>
      <c r="K1001" t="s">
        <v>1216</v>
      </c>
      <c r="L1001">
        <v>4055</v>
      </c>
      <c r="M1001">
        <v>4045</v>
      </c>
      <c r="N1001">
        <v>200</v>
      </c>
      <c r="O1001" t="s">
        <v>1210</v>
      </c>
      <c r="P1001">
        <v>0.777538344525739</v>
      </c>
      <c r="Q1001">
        <v>0.84992527724016598</v>
      </c>
      <c r="R1001" s="15">
        <v>2.3690912050309001E-2</v>
      </c>
      <c r="S1001">
        <v>7.8446291103078603E-2</v>
      </c>
      <c r="T1001">
        <v>-0.29848194845008302</v>
      </c>
      <c r="U1001">
        <v>0.29848194845008302</v>
      </c>
      <c r="V1001">
        <v>0.62246828434647306</v>
      </c>
      <c r="W1001">
        <v>-0.73</v>
      </c>
      <c r="X1001">
        <v>2.6</v>
      </c>
      <c r="Y1001">
        <v>163858</v>
      </c>
      <c r="Z1001">
        <v>13655</v>
      </c>
      <c r="AA1001">
        <v>0.69</v>
      </c>
      <c r="AB1001">
        <v>12</v>
      </c>
      <c r="AC1001">
        <v>8</v>
      </c>
      <c r="AD1001">
        <v>4</v>
      </c>
      <c r="AE1001">
        <v>66.67</v>
      </c>
      <c r="AF1001">
        <v>11</v>
      </c>
      <c r="AG1001">
        <v>6</v>
      </c>
      <c r="AH1001">
        <v>2</v>
      </c>
      <c r="AI1001">
        <v>4</v>
      </c>
    </row>
    <row r="1002" spans="1:35" x14ac:dyDescent="0.2">
      <c r="A1002" s="102">
        <v>1949</v>
      </c>
      <c r="B1002">
        <v>2503</v>
      </c>
      <c r="C1002" t="s">
        <v>1981</v>
      </c>
      <c r="D1002" t="s">
        <v>1237</v>
      </c>
      <c r="E1002">
        <v>2109</v>
      </c>
      <c r="F1002">
        <v>2075</v>
      </c>
      <c r="G1002">
        <v>500</v>
      </c>
      <c r="H1002" t="s">
        <v>1210</v>
      </c>
      <c r="I1002">
        <v>7846</v>
      </c>
      <c r="J1002" t="s">
        <v>796</v>
      </c>
      <c r="K1002" t="s">
        <v>1233</v>
      </c>
      <c r="L1002">
        <v>3545</v>
      </c>
      <c r="M1002">
        <v>3515</v>
      </c>
      <c r="N1002">
        <v>300</v>
      </c>
      <c r="O1002" t="s">
        <v>1213</v>
      </c>
      <c r="P1002">
        <v>0.856286059876741</v>
      </c>
      <c r="Q1002">
        <v>0.83663218290555197</v>
      </c>
      <c r="R1002">
        <v>0.24853532257653499</v>
      </c>
      <c r="S1002">
        <v>3.9000143349249602E-2</v>
      </c>
      <c r="T1002">
        <v>1.6075993392017001</v>
      </c>
      <c r="U1002">
        <v>1.6075993392017001</v>
      </c>
      <c r="V1002">
        <v>1.50210604579158</v>
      </c>
      <c r="W1002">
        <v>5.26</v>
      </c>
      <c r="X1002">
        <v>1.61</v>
      </c>
      <c r="Y1002">
        <v>163701</v>
      </c>
      <c r="Z1002">
        <v>16370</v>
      </c>
      <c r="AA1002">
        <v>1.27</v>
      </c>
      <c r="AB1002">
        <v>10</v>
      </c>
      <c r="AC1002">
        <v>9</v>
      </c>
      <c r="AD1002">
        <v>1</v>
      </c>
      <c r="AE1002">
        <v>90</v>
      </c>
      <c r="AF1002">
        <v>14</v>
      </c>
      <c r="AG1002">
        <v>5</v>
      </c>
      <c r="AH1002">
        <v>1</v>
      </c>
      <c r="AI1002">
        <v>4</v>
      </c>
    </row>
    <row r="1003" spans="1:35" x14ac:dyDescent="0.2">
      <c r="A1003" s="102">
        <v>849</v>
      </c>
      <c r="B1003">
        <v>1963</v>
      </c>
      <c r="C1003" t="s">
        <v>1451</v>
      </c>
      <c r="D1003" t="s">
        <v>1220</v>
      </c>
      <c r="E1003">
        <v>1352</v>
      </c>
      <c r="F1003">
        <v>1325</v>
      </c>
      <c r="G1003">
        <v>800</v>
      </c>
      <c r="H1003" t="s">
        <v>1213</v>
      </c>
      <c r="I1003">
        <v>7701</v>
      </c>
      <c r="J1003" t="s">
        <v>1631</v>
      </c>
      <c r="K1003" t="s">
        <v>1219</v>
      </c>
      <c r="L1003">
        <v>2704</v>
      </c>
      <c r="M1003">
        <v>2628</v>
      </c>
      <c r="N1003">
        <v>400</v>
      </c>
      <c r="O1003" t="s">
        <v>1210</v>
      </c>
      <c r="P1003">
        <v>0.92651846258808102</v>
      </c>
      <c r="Q1003">
        <v>0.89390376221017998</v>
      </c>
      <c r="R1003">
        <v>0.24161558298506799</v>
      </c>
      <c r="S1003">
        <v>1.30927665224644E-2</v>
      </c>
      <c r="T1003">
        <v>-0.45854108849272301</v>
      </c>
      <c r="U1003">
        <v>0.45854108849272301</v>
      </c>
      <c r="V1003">
        <v>0.43124914928862101</v>
      </c>
      <c r="W1003">
        <v>-1.27</v>
      </c>
      <c r="X1003">
        <v>0.84</v>
      </c>
      <c r="Y1003">
        <v>163346</v>
      </c>
      <c r="Z1003">
        <v>10209</v>
      </c>
      <c r="AA1003">
        <v>0.44</v>
      </c>
      <c r="AB1003">
        <v>16</v>
      </c>
      <c r="AC1003">
        <v>9</v>
      </c>
      <c r="AD1003">
        <v>7</v>
      </c>
      <c r="AE1003">
        <v>56.25</v>
      </c>
      <c r="AF1003">
        <v>9</v>
      </c>
      <c r="AG1003">
        <v>9</v>
      </c>
      <c r="AH1003">
        <v>5</v>
      </c>
      <c r="AI1003">
        <v>2</v>
      </c>
    </row>
    <row r="1004" spans="1:35" x14ac:dyDescent="0.2">
      <c r="A1004" s="102">
        <v>145</v>
      </c>
      <c r="B1004">
        <v>7729</v>
      </c>
      <c r="C1004" t="s">
        <v>542</v>
      </c>
      <c r="D1004" t="s">
        <v>1219</v>
      </c>
      <c r="E1004">
        <v>3420</v>
      </c>
      <c r="F1004">
        <v>3380</v>
      </c>
      <c r="G1004">
        <v>300</v>
      </c>
      <c r="H1004" t="s">
        <v>1213</v>
      </c>
      <c r="I1004">
        <v>9934</v>
      </c>
      <c r="J1004" t="s">
        <v>1403</v>
      </c>
      <c r="K1004" t="s">
        <v>1217</v>
      </c>
      <c r="L1004">
        <v>2400</v>
      </c>
      <c r="M1004">
        <v>2391</v>
      </c>
      <c r="N1004">
        <v>400</v>
      </c>
      <c r="O1004" t="s">
        <v>1210</v>
      </c>
      <c r="P1004">
        <v>0.813646587604962</v>
      </c>
      <c r="Q1004">
        <v>0.94050769609587004</v>
      </c>
      <c r="R1004">
        <v>0.14948784615497901</v>
      </c>
      <c r="S1004" s="15">
        <v>3.1533632311045598E-2</v>
      </c>
      <c r="T1004">
        <v>-1.70771856378927</v>
      </c>
      <c r="U1004">
        <v>1.70771856378927</v>
      </c>
      <c r="V1004">
        <v>1.05951371653764</v>
      </c>
      <c r="W1004">
        <v>-5.57</v>
      </c>
      <c r="X1004">
        <v>5.68</v>
      </c>
      <c r="Y1004">
        <v>163244</v>
      </c>
      <c r="Z1004">
        <v>9069</v>
      </c>
      <c r="AA1004">
        <v>0.6</v>
      </c>
      <c r="AB1004">
        <v>18</v>
      </c>
      <c r="AC1004">
        <v>11</v>
      </c>
      <c r="AD1004">
        <v>7</v>
      </c>
      <c r="AE1004">
        <v>61.11</v>
      </c>
      <c r="AF1004">
        <v>11</v>
      </c>
      <c r="AG1004">
        <v>8</v>
      </c>
      <c r="AH1004">
        <v>4</v>
      </c>
      <c r="AI1004">
        <v>6</v>
      </c>
    </row>
    <row r="1005" spans="1:35" x14ac:dyDescent="0.2">
      <c r="A1005" s="102">
        <v>2471</v>
      </c>
      <c r="B1005">
        <v>4208</v>
      </c>
      <c r="C1005" t="s">
        <v>1398</v>
      </c>
      <c r="D1005" t="s">
        <v>1234</v>
      </c>
      <c r="E1005">
        <v>1965</v>
      </c>
      <c r="F1005">
        <v>1968</v>
      </c>
      <c r="G1005">
        <v>400</v>
      </c>
      <c r="H1005" t="s">
        <v>1213</v>
      </c>
      <c r="I1005">
        <v>4967</v>
      </c>
      <c r="J1005" t="s">
        <v>683</v>
      </c>
      <c r="K1005" t="s">
        <v>1234</v>
      </c>
      <c r="L1005">
        <v>7940</v>
      </c>
      <c r="M1005">
        <v>7850</v>
      </c>
      <c r="N1005">
        <v>100</v>
      </c>
      <c r="O1005" t="s">
        <v>1210</v>
      </c>
      <c r="P1005">
        <v>0.87002463676989905</v>
      </c>
      <c r="Q1005">
        <v>0.80978664479291695</v>
      </c>
      <c r="R1005" s="15">
        <v>0.39881459873142799</v>
      </c>
      <c r="S1005" s="15">
        <v>9.1879215027840896E-2</v>
      </c>
      <c r="T1005">
        <v>-0.98058823350042201</v>
      </c>
      <c r="U1005">
        <v>0.98058823350042201</v>
      </c>
      <c r="V1005">
        <v>0.957656640581239</v>
      </c>
      <c r="W1005">
        <v>-2.98</v>
      </c>
      <c r="X1005">
        <v>0.28000000000000003</v>
      </c>
      <c r="Y1005">
        <v>163120</v>
      </c>
      <c r="Z1005">
        <v>13593</v>
      </c>
      <c r="AA1005">
        <v>0.88</v>
      </c>
      <c r="AB1005">
        <v>12</v>
      </c>
      <c r="AC1005">
        <v>8</v>
      </c>
      <c r="AD1005">
        <v>4</v>
      </c>
      <c r="AE1005">
        <v>66.67</v>
      </c>
      <c r="AF1005">
        <v>12</v>
      </c>
      <c r="AG1005">
        <v>6</v>
      </c>
      <c r="AH1005">
        <v>2</v>
      </c>
      <c r="AI1005">
        <v>4</v>
      </c>
    </row>
    <row r="1006" spans="1:35" x14ac:dyDescent="0.2">
      <c r="A1006" s="102">
        <v>189</v>
      </c>
      <c r="B1006">
        <v>1973</v>
      </c>
      <c r="C1006" t="s">
        <v>1218</v>
      </c>
      <c r="D1006" t="s">
        <v>1212</v>
      </c>
      <c r="E1006">
        <v>3975</v>
      </c>
      <c r="F1006">
        <v>3975</v>
      </c>
      <c r="G1006">
        <v>200</v>
      </c>
      <c r="H1006" t="s">
        <v>1210</v>
      </c>
      <c r="I1006">
        <v>6465</v>
      </c>
      <c r="J1006" t="s">
        <v>432</v>
      </c>
      <c r="K1006" t="s">
        <v>1222</v>
      </c>
      <c r="L1006">
        <v>9260</v>
      </c>
      <c r="M1006">
        <v>9140</v>
      </c>
      <c r="N1006">
        <v>100</v>
      </c>
      <c r="O1006" t="s">
        <v>1213</v>
      </c>
      <c r="P1006">
        <v>0.60047962575637903</v>
      </c>
      <c r="Q1006">
        <v>0.93648258859492495</v>
      </c>
      <c r="R1006" s="15">
        <v>0.43405400574377401</v>
      </c>
      <c r="S1006" s="106">
        <v>2.4703898037880801E-2</v>
      </c>
      <c r="T1006">
        <v>1.8436997855358499</v>
      </c>
      <c r="U1006">
        <v>1.8436997855358499</v>
      </c>
      <c r="V1006">
        <v>1.7644369109465401</v>
      </c>
      <c r="W1006">
        <v>11.23</v>
      </c>
      <c r="X1006">
        <v>13.02</v>
      </c>
      <c r="Y1006">
        <v>162986</v>
      </c>
      <c r="Z1006">
        <v>14817</v>
      </c>
      <c r="AA1006">
        <v>0.99</v>
      </c>
      <c r="AB1006">
        <v>11</v>
      </c>
      <c r="AC1006">
        <v>7</v>
      </c>
      <c r="AD1006">
        <v>4</v>
      </c>
      <c r="AE1006">
        <v>63.64</v>
      </c>
      <c r="AF1006">
        <v>9</v>
      </c>
      <c r="AG1006">
        <v>7</v>
      </c>
      <c r="AH1006">
        <v>3</v>
      </c>
      <c r="AI1006">
        <v>1</v>
      </c>
    </row>
    <row r="1007" spans="1:35" x14ac:dyDescent="0.2">
      <c r="A1007" s="102">
        <v>2347</v>
      </c>
      <c r="B1007">
        <v>8078</v>
      </c>
      <c r="C1007" t="s">
        <v>1621</v>
      </c>
      <c r="D1007" t="s">
        <v>1217</v>
      </c>
      <c r="E1007">
        <v>2221</v>
      </c>
      <c r="F1007">
        <v>2215</v>
      </c>
      <c r="G1007">
        <v>500</v>
      </c>
      <c r="H1007" t="s">
        <v>1213</v>
      </c>
      <c r="I1007">
        <v>9201</v>
      </c>
      <c r="J1007" t="s">
        <v>1461</v>
      </c>
      <c r="K1007" t="s">
        <v>1462</v>
      </c>
      <c r="L1007">
        <v>2595.5</v>
      </c>
      <c r="M1007">
        <v>2678</v>
      </c>
      <c r="N1007">
        <v>400</v>
      </c>
      <c r="O1007" t="s">
        <v>1210</v>
      </c>
      <c r="P1007">
        <v>0.94578201991687005</v>
      </c>
      <c r="Q1007">
        <v>0.81571180840451196</v>
      </c>
      <c r="R1007">
        <v>6.4182013690841602E-2</v>
      </c>
      <c r="S1007">
        <v>1.2269031290117499E-2</v>
      </c>
      <c r="T1007">
        <v>-0.74577663934946403</v>
      </c>
      <c r="U1007">
        <v>0.74577663934946403</v>
      </c>
      <c r="V1007">
        <v>0.33982047741920401</v>
      </c>
      <c r="W1007">
        <v>-2.2200000000000002</v>
      </c>
      <c r="X1007">
        <v>3.39</v>
      </c>
      <c r="Y1007">
        <v>162656</v>
      </c>
      <c r="Z1007">
        <v>23237</v>
      </c>
      <c r="AA1007">
        <v>1.28</v>
      </c>
      <c r="AB1007">
        <v>7</v>
      </c>
      <c r="AC1007">
        <v>5</v>
      </c>
      <c r="AD1007">
        <v>2</v>
      </c>
      <c r="AE1007">
        <v>71.430000000000007</v>
      </c>
      <c r="AF1007">
        <v>14</v>
      </c>
      <c r="AG1007">
        <v>2</v>
      </c>
      <c r="AH1007">
        <v>1</v>
      </c>
      <c r="AI1007">
        <v>4</v>
      </c>
    </row>
    <row r="1008" spans="1:35" x14ac:dyDescent="0.2">
      <c r="A1008" s="102">
        <v>390</v>
      </c>
      <c r="B1008">
        <v>2413</v>
      </c>
      <c r="C1008" t="s">
        <v>1229</v>
      </c>
      <c r="D1008" t="s">
        <v>1224</v>
      </c>
      <c r="E1008">
        <v>2800</v>
      </c>
      <c r="F1008">
        <v>2786</v>
      </c>
      <c r="G1008">
        <v>300</v>
      </c>
      <c r="H1008" t="s">
        <v>1210</v>
      </c>
      <c r="I1008">
        <v>8425</v>
      </c>
      <c r="J1008" t="s">
        <v>1384</v>
      </c>
      <c r="K1008" t="s">
        <v>1216</v>
      </c>
      <c r="L1008">
        <v>2878</v>
      </c>
      <c r="M1008">
        <v>2848</v>
      </c>
      <c r="N1008">
        <v>300</v>
      </c>
      <c r="O1008" t="s">
        <v>1213</v>
      </c>
      <c r="P1008">
        <v>0.82393081743506302</v>
      </c>
      <c r="Q1008">
        <v>0.91868986644135098</v>
      </c>
      <c r="R1008" s="106">
        <v>0.117179256667169</v>
      </c>
      <c r="S1008">
        <v>9.6265794106055097E-2</v>
      </c>
      <c r="T1008">
        <v>1.16176555860695</v>
      </c>
      <c r="U1008">
        <v>1.16176555860695</v>
      </c>
      <c r="V1008">
        <v>1.0332457909331501</v>
      </c>
      <c r="W1008">
        <v>4</v>
      </c>
      <c r="X1008">
        <v>2.1800000000000002</v>
      </c>
      <c r="Y1008">
        <v>162653</v>
      </c>
      <c r="Z1008">
        <v>7072</v>
      </c>
      <c r="AA1008">
        <v>0.38</v>
      </c>
      <c r="AB1008">
        <v>23</v>
      </c>
      <c r="AC1008">
        <v>14</v>
      </c>
      <c r="AD1008">
        <v>9</v>
      </c>
      <c r="AE1008">
        <v>60.87</v>
      </c>
      <c r="AF1008">
        <v>9</v>
      </c>
      <c r="AG1008">
        <v>9</v>
      </c>
      <c r="AH1008">
        <v>8</v>
      </c>
      <c r="AI1008">
        <v>6</v>
      </c>
    </row>
    <row r="1009" spans="1:35" x14ac:dyDescent="0.2">
      <c r="A1009" s="102">
        <v>2154</v>
      </c>
      <c r="B1009">
        <v>1941</v>
      </c>
      <c r="C1009" t="s">
        <v>1579</v>
      </c>
      <c r="D1009" t="s">
        <v>1220</v>
      </c>
      <c r="E1009">
        <v>2286</v>
      </c>
      <c r="F1009">
        <v>2249</v>
      </c>
      <c r="G1009">
        <v>400</v>
      </c>
      <c r="H1009" t="s">
        <v>1210</v>
      </c>
      <c r="I1009">
        <v>9101</v>
      </c>
      <c r="J1009" t="s">
        <v>896</v>
      </c>
      <c r="K1009" t="s">
        <v>1444</v>
      </c>
      <c r="L1009">
        <v>1553</v>
      </c>
      <c r="M1009">
        <v>1544</v>
      </c>
      <c r="N1009">
        <v>600</v>
      </c>
      <c r="O1009" t="s">
        <v>1213</v>
      </c>
      <c r="P1009">
        <v>0.79704802307385803</v>
      </c>
      <c r="Q1009">
        <v>0.825064404062132</v>
      </c>
      <c r="R1009">
        <v>0.41479420778717102</v>
      </c>
      <c r="S1009">
        <v>8.0880878040731505E-2</v>
      </c>
      <c r="T1009">
        <v>1.84411270640305</v>
      </c>
      <c r="U1009">
        <v>1.84411270640305</v>
      </c>
      <c r="V1009">
        <v>2.1110853440059998</v>
      </c>
      <c r="W1009">
        <v>7.4</v>
      </c>
      <c r="X1009">
        <v>2.98</v>
      </c>
      <c r="Y1009">
        <v>162274</v>
      </c>
      <c r="Z1009">
        <v>14752</v>
      </c>
      <c r="AA1009">
        <v>0.84</v>
      </c>
      <c r="AB1009">
        <v>11</v>
      </c>
      <c r="AC1009">
        <v>5</v>
      </c>
      <c r="AD1009">
        <v>6</v>
      </c>
      <c r="AE1009">
        <v>45.45</v>
      </c>
      <c r="AF1009">
        <v>13</v>
      </c>
      <c r="AG1009">
        <v>3</v>
      </c>
      <c r="AH1009">
        <v>2</v>
      </c>
      <c r="AI1009">
        <v>6</v>
      </c>
    </row>
    <row r="1010" spans="1:35" x14ac:dyDescent="0.2">
      <c r="A1010" s="102">
        <v>1752</v>
      </c>
      <c r="B1010">
        <v>4005</v>
      </c>
      <c r="C1010" t="s">
        <v>1445</v>
      </c>
      <c r="D1010" t="s">
        <v>1234</v>
      </c>
      <c r="E1010">
        <v>398</v>
      </c>
      <c r="F1010">
        <v>393</v>
      </c>
      <c r="G1010">
        <v>2700</v>
      </c>
      <c r="H1010" t="s">
        <v>1210</v>
      </c>
      <c r="I1010">
        <v>7167</v>
      </c>
      <c r="J1010" t="s">
        <v>1294</v>
      </c>
      <c r="K1010" t="s">
        <v>1265</v>
      </c>
      <c r="L1010">
        <v>210</v>
      </c>
      <c r="M1010">
        <v>211</v>
      </c>
      <c r="N1010">
        <v>5000</v>
      </c>
      <c r="O1010" t="s">
        <v>1213</v>
      </c>
      <c r="P1010">
        <v>0.94229207624828004</v>
      </c>
      <c r="Q1010">
        <v>0.84640064683073402</v>
      </c>
      <c r="R1010">
        <v>1.8907950084048698E-2</v>
      </c>
      <c r="S1010">
        <v>2.74133496903314E-2</v>
      </c>
      <c r="T1010">
        <v>0.58483704971754902</v>
      </c>
      <c r="U1010">
        <v>0.58483704971754902</v>
      </c>
      <c r="V1010">
        <v>1.8684786613603599</v>
      </c>
      <c r="W1010">
        <v>2.0099999999999998</v>
      </c>
      <c r="X1010">
        <v>0.56999999999999995</v>
      </c>
      <c r="Y1010">
        <v>162110</v>
      </c>
      <c r="Z1010">
        <v>9006</v>
      </c>
      <c r="AA1010">
        <v>0.42</v>
      </c>
      <c r="AB1010">
        <v>18</v>
      </c>
      <c r="AC1010">
        <v>11</v>
      </c>
      <c r="AD1010">
        <v>7</v>
      </c>
      <c r="AE1010">
        <v>61.11</v>
      </c>
      <c r="AF1010">
        <v>14</v>
      </c>
      <c r="AG1010">
        <v>4</v>
      </c>
      <c r="AH1010">
        <v>2</v>
      </c>
      <c r="AI1010">
        <v>12</v>
      </c>
    </row>
    <row r="1011" spans="1:35" x14ac:dyDescent="0.2">
      <c r="A1011" s="102">
        <v>1727</v>
      </c>
      <c r="B1011">
        <v>4188</v>
      </c>
      <c r="C1011" t="s">
        <v>1420</v>
      </c>
      <c r="D1011" t="s">
        <v>1234</v>
      </c>
      <c r="E1011">
        <v>720</v>
      </c>
      <c r="F1011">
        <v>726.3</v>
      </c>
      <c r="G1011">
        <v>1300</v>
      </c>
      <c r="H1011" t="s">
        <v>1213</v>
      </c>
      <c r="I1011">
        <v>9513</v>
      </c>
      <c r="J1011" t="s">
        <v>1416</v>
      </c>
      <c r="K1011" t="s">
        <v>1267</v>
      </c>
      <c r="L1011">
        <v>2310</v>
      </c>
      <c r="M1011">
        <v>2316</v>
      </c>
      <c r="N1011">
        <v>400</v>
      </c>
      <c r="O1011" t="s">
        <v>1210</v>
      </c>
      <c r="P1011">
        <v>0.88002587328612303</v>
      </c>
      <c r="Q1011">
        <v>0.84748303883809395</v>
      </c>
      <c r="R1011">
        <v>8.8402457126991796E-2</v>
      </c>
      <c r="S1011">
        <v>1.6827021992968101E-2</v>
      </c>
      <c r="T1011">
        <v>-0.261770773524859</v>
      </c>
      <c r="U1011">
        <v>0.261770773524859</v>
      </c>
      <c r="V1011">
        <v>5.6332211929844202E-2</v>
      </c>
      <c r="W1011">
        <v>-0.67</v>
      </c>
      <c r="X1011">
        <v>1.92</v>
      </c>
      <c r="Y1011">
        <v>161927</v>
      </c>
      <c r="Z1011">
        <v>10795</v>
      </c>
      <c r="AA1011">
        <v>0.49</v>
      </c>
      <c r="AB1011">
        <v>15</v>
      </c>
      <c r="AC1011">
        <v>8</v>
      </c>
      <c r="AD1011">
        <v>7</v>
      </c>
      <c r="AE1011">
        <v>53.33</v>
      </c>
      <c r="AF1011">
        <v>12</v>
      </c>
      <c r="AG1011">
        <v>6</v>
      </c>
      <c r="AH1011">
        <v>4</v>
      </c>
      <c r="AI1011">
        <v>5</v>
      </c>
    </row>
    <row r="1012" spans="1:35" x14ac:dyDescent="0.2">
      <c r="A1012" s="102">
        <v>1640</v>
      </c>
      <c r="B1012">
        <v>1662</v>
      </c>
      <c r="C1012" t="s">
        <v>562</v>
      </c>
      <c r="D1012" t="s">
        <v>1417</v>
      </c>
      <c r="E1012">
        <v>2345</v>
      </c>
      <c r="F1012">
        <v>2311</v>
      </c>
      <c r="G1012">
        <v>400</v>
      </c>
      <c r="H1012" t="s">
        <v>1213</v>
      </c>
      <c r="I1012">
        <v>4686</v>
      </c>
      <c r="J1012" t="s">
        <v>1230</v>
      </c>
      <c r="K1012" t="s">
        <v>1212</v>
      </c>
      <c r="L1012">
        <v>5240</v>
      </c>
      <c r="M1012">
        <v>5160</v>
      </c>
      <c r="N1012">
        <v>200</v>
      </c>
      <c r="O1012" t="s">
        <v>1210</v>
      </c>
      <c r="P1012">
        <v>0.70676378408258</v>
      </c>
      <c r="Q1012">
        <v>0.85144663141423804</v>
      </c>
      <c r="R1012">
        <v>0.196995037415716</v>
      </c>
      <c r="S1012" s="106">
        <v>1.16563584258314E-2</v>
      </c>
      <c r="T1012">
        <v>-1.6272083201024701</v>
      </c>
      <c r="U1012">
        <v>1.6272083201024701</v>
      </c>
      <c r="V1012">
        <v>0.78045570775675899</v>
      </c>
      <c r="W1012">
        <v>-11.4</v>
      </c>
      <c r="X1012">
        <v>10.43</v>
      </c>
      <c r="Y1012">
        <v>161715</v>
      </c>
      <c r="Z1012">
        <v>10781</v>
      </c>
      <c r="AA1012">
        <v>0.6</v>
      </c>
      <c r="AB1012">
        <v>15</v>
      </c>
      <c r="AC1012">
        <v>10</v>
      </c>
      <c r="AD1012">
        <v>5</v>
      </c>
      <c r="AE1012">
        <v>66.67</v>
      </c>
      <c r="AF1012">
        <v>9</v>
      </c>
      <c r="AG1012">
        <v>9</v>
      </c>
      <c r="AH1012">
        <v>5</v>
      </c>
      <c r="AI1012">
        <v>1</v>
      </c>
    </row>
    <row r="1013" spans="1:35" x14ac:dyDescent="0.2">
      <c r="A1013" s="102">
        <v>407</v>
      </c>
      <c r="B1013">
        <v>1820</v>
      </c>
      <c r="C1013" t="s">
        <v>59</v>
      </c>
      <c r="D1013" t="s">
        <v>1220</v>
      </c>
      <c r="E1013">
        <v>2242</v>
      </c>
      <c r="F1013">
        <v>2272</v>
      </c>
      <c r="G1013">
        <v>300</v>
      </c>
      <c r="H1013" t="s">
        <v>1210</v>
      </c>
      <c r="I1013">
        <v>4502</v>
      </c>
      <c r="J1013" t="s">
        <v>1476</v>
      </c>
      <c r="K1013" t="s">
        <v>1232</v>
      </c>
      <c r="L1013">
        <v>3840</v>
      </c>
      <c r="M1013">
        <v>3763</v>
      </c>
      <c r="N1013">
        <v>200</v>
      </c>
      <c r="O1013" t="s">
        <v>1213</v>
      </c>
      <c r="P1013">
        <v>0.75818049600960002</v>
      </c>
      <c r="Q1013">
        <v>0.91734765146508501</v>
      </c>
      <c r="R1013">
        <v>6.1168446910281497E-2</v>
      </c>
      <c r="S1013">
        <v>8.6961261160781404E-3</v>
      </c>
      <c r="T1013">
        <v>2.3693865763351698</v>
      </c>
      <c r="U1013">
        <v>2.3693865763351698</v>
      </c>
      <c r="V1013">
        <v>1.20883034811617</v>
      </c>
      <c r="W1013">
        <v>6.86</v>
      </c>
      <c r="X1013">
        <v>9.43</v>
      </c>
      <c r="Y1013">
        <v>161670</v>
      </c>
      <c r="Z1013">
        <v>11548</v>
      </c>
      <c r="AA1013">
        <v>0.56000000000000005</v>
      </c>
      <c r="AB1013">
        <v>14</v>
      </c>
      <c r="AC1013">
        <v>9</v>
      </c>
      <c r="AD1013">
        <v>5</v>
      </c>
      <c r="AE1013">
        <v>64.290000000000006</v>
      </c>
      <c r="AF1013">
        <v>10</v>
      </c>
      <c r="AG1013">
        <v>6</v>
      </c>
      <c r="AH1013">
        <v>3</v>
      </c>
      <c r="AI1013">
        <v>5</v>
      </c>
    </row>
    <row r="1014" spans="1:35" x14ac:dyDescent="0.2">
      <c r="A1014" s="102">
        <v>1576</v>
      </c>
      <c r="B1014">
        <v>2220</v>
      </c>
      <c r="C1014" t="s">
        <v>1514</v>
      </c>
      <c r="D1014" t="s">
        <v>1237</v>
      </c>
      <c r="E1014">
        <v>4500</v>
      </c>
      <c r="F1014">
        <v>4375</v>
      </c>
      <c r="G1014">
        <v>200</v>
      </c>
      <c r="H1014" t="s">
        <v>1213</v>
      </c>
      <c r="I1014">
        <v>2768</v>
      </c>
      <c r="J1014" t="s">
        <v>1987</v>
      </c>
      <c r="K1014" t="s">
        <v>1217</v>
      </c>
      <c r="L1014">
        <v>314</v>
      </c>
      <c r="M1014">
        <v>312</v>
      </c>
      <c r="N1014">
        <v>2800</v>
      </c>
      <c r="O1014" t="s">
        <v>1210</v>
      </c>
      <c r="P1014">
        <v>0.81813203408496404</v>
      </c>
      <c r="Q1014">
        <v>0.85452878057135495</v>
      </c>
      <c r="R1014">
        <v>0.13625643634312001</v>
      </c>
      <c r="S1014" s="15">
        <v>1.3299478101806499E-3</v>
      </c>
      <c r="T1014">
        <v>-0.76337783121316605</v>
      </c>
      <c r="U1014">
        <v>0.76337783121316605</v>
      </c>
      <c r="V1014">
        <v>0.55097471621706695</v>
      </c>
      <c r="W1014">
        <v>-1.7</v>
      </c>
      <c r="X1014">
        <v>0.16</v>
      </c>
      <c r="Y1014">
        <v>161646</v>
      </c>
      <c r="Z1014">
        <v>11546</v>
      </c>
      <c r="AA1014">
        <v>0.66</v>
      </c>
      <c r="AB1014">
        <v>14</v>
      </c>
      <c r="AC1014">
        <v>8</v>
      </c>
      <c r="AD1014">
        <v>6</v>
      </c>
      <c r="AE1014">
        <v>57.14</v>
      </c>
      <c r="AF1014">
        <v>13</v>
      </c>
      <c r="AG1014">
        <v>5</v>
      </c>
      <c r="AH1014">
        <v>1</v>
      </c>
      <c r="AI1014">
        <v>8</v>
      </c>
    </row>
    <row r="1015" spans="1:35" x14ac:dyDescent="0.2">
      <c r="A1015" s="102">
        <v>2311</v>
      </c>
      <c r="B1015">
        <v>2587</v>
      </c>
      <c r="C1015" t="s">
        <v>1796</v>
      </c>
      <c r="D1015" t="s">
        <v>1237</v>
      </c>
      <c r="E1015">
        <v>4180</v>
      </c>
      <c r="F1015">
        <v>4110</v>
      </c>
      <c r="G1015">
        <v>200</v>
      </c>
      <c r="H1015" t="s">
        <v>1210</v>
      </c>
      <c r="I1015">
        <v>4324</v>
      </c>
      <c r="J1015" t="s">
        <v>1438</v>
      </c>
      <c r="K1015" t="s">
        <v>1224</v>
      </c>
      <c r="L1015">
        <v>2860</v>
      </c>
      <c r="M1015">
        <v>2812</v>
      </c>
      <c r="N1015">
        <v>300</v>
      </c>
      <c r="O1015" t="s">
        <v>1213</v>
      </c>
      <c r="P1015">
        <v>0.78147724956297404</v>
      </c>
      <c r="Q1015">
        <v>0.81733031941388301</v>
      </c>
      <c r="R1015">
        <v>3.8761154539845799E-2</v>
      </c>
      <c r="S1015">
        <v>2.9916697217110698E-4</v>
      </c>
      <c r="T1015">
        <v>3.11534753700903</v>
      </c>
      <c r="U1015">
        <v>3.11534753700903</v>
      </c>
      <c r="V1015">
        <v>3.0167343610724302</v>
      </c>
      <c r="W1015">
        <v>15.53</v>
      </c>
      <c r="X1015">
        <v>2.63</v>
      </c>
      <c r="Y1015">
        <v>161463</v>
      </c>
      <c r="Z1015">
        <v>23066</v>
      </c>
      <c r="AA1015">
        <v>1.22</v>
      </c>
      <c r="AB1015">
        <v>7</v>
      </c>
      <c r="AC1015">
        <v>4</v>
      </c>
      <c r="AD1015">
        <v>3</v>
      </c>
      <c r="AE1015">
        <v>57.14</v>
      </c>
      <c r="AF1015">
        <v>16</v>
      </c>
      <c r="AG1015">
        <v>3</v>
      </c>
      <c r="AH1015">
        <v>0</v>
      </c>
      <c r="AI1015">
        <v>4</v>
      </c>
    </row>
    <row r="1016" spans="1:35" x14ac:dyDescent="0.2">
      <c r="A1016" s="102">
        <v>988</v>
      </c>
      <c r="B1016">
        <v>5463</v>
      </c>
      <c r="C1016" t="s">
        <v>64</v>
      </c>
      <c r="D1016" t="s">
        <v>1263</v>
      </c>
      <c r="E1016">
        <v>2662</v>
      </c>
      <c r="F1016">
        <v>2620</v>
      </c>
      <c r="G1016">
        <v>400</v>
      </c>
      <c r="H1016" t="s">
        <v>1213</v>
      </c>
      <c r="I1016">
        <v>9069</v>
      </c>
      <c r="J1016" t="s">
        <v>1318</v>
      </c>
      <c r="K1016" t="s">
        <v>1328</v>
      </c>
      <c r="L1016">
        <v>805</v>
      </c>
      <c r="M1016">
        <v>792</v>
      </c>
      <c r="N1016">
        <v>1300</v>
      </c>
      <c r="O1016" t="s">
        <v>1210</v>
      </c>
      <c r="P1016">
        <v>0.84316313684600297</v>
      </c>
      <c r="Q1016">
        <v>0.88607224567154097</v>
      </c>
      <c r="R1016">
        <v>0.44681303189184901</v>
      </c>
      <c r="S1016" s="15">
        <v>1.1404308352036801E-3</v>
      </c>
      <c r="T1016">
        <v>-1.1144984592751099</v>
      </c>
      <c r="U1016">
        <v>1.1144984592751099</v>
      </c>
      <c r="V1016">
        <v>1.1542584048309801</v>
      </c>
      <c r="W1016">
        <v>-2.7</v>
      </c>
      <c r="X1016">
        <v>1.76</v>
      </c>
      <c r="Y1016">
        <v>161366</v>
      </c>
      <c r="Z1016">
        <v>13447</v>
      </c>
      <c r="AA1016">
        <v>0.75</v>
      </c>
      <c r="AB1016">
        <v>12</v>
      </c>
      <c r="AC1016">
        <v>7</v>
      </c>
      <c r="AD1016">
        <v>5</v>
      </c>
      <c r="AE1016">
        <v>58.33</v>
      </c>
      <c r="AF1016">
        <v>13</v>
      </c>
      <c r="AG1016">
        <v>4</v>
      </c>
      <c r="AH1016">
        <v>1</v>
      </c>
      <c r="AI1016">
        <v>7</v>
      </c>
    </row>
    <row r="1017" spans="1:35" x14ac:dyDescent="0.2">
      <c r="A1017" s="102">
        <v>373</v>
      </c>
      <c r="B1017">
        <v>6370</v>
      </c>
      <c r="C1017" t="s">
        <v>1446</v>
      </c>
      <c r="D1017" t="s">
        <v>1222</v>
      </c>
      <c r="E1017">
        <v>2840</v>
      </c>
      <c r="F1017">
        <v>2795</v>
      </c>
      <c r="G1017">
        <v>300</v>
      </c>
      <c r="H1017" t="s">
        <v>1210</v>
      </c>
      <c r="I1017">
        <v>8425</v>
      </c>
      <c r="J1017" t="s">
        <v>1384</v>
      </c>
      <c r="K1017" t="s">
        <v>1216</v>
      </c>
      <c r="L1017">
        <v>2878</v>
      </c>
      <c r="M1017">
        <v>2848</v>
      </c>
      <c r="N1017">
        <v>300</v>
      </c>
      <c r="O1017" t="s">
        <v>1213</v>
      </c>
      <c r="P1017">
        <v>0.783691056895501</v>
      </c>
      <c r="Q1017">
        <v>0.91980892988448404</v>
      </c>
      <c r="R1017">
        <v>0.14560495891578801</v>
      </c>
      <c r="S1017">
        <v>3.89749478154537E-2</v>
      </c>
      <c r="T1017">
        <v>0.62225634231426796</v>
      </c>
      <c r="U1017">
        <v>0.62225634231426796</v>
      </c>
      <c r="V1017">
        <v>0.66336591380490695</v>
      </c>
      <c r="W1017">
        <v>1.4</v>
      </c>
      <c r="X1017">
        <v>1.86</v>
      </c>
      <c r="Y1017">
        <v>161268</v>
      </c>
      <c r="Z1017">
        <v>12405</v>
      </c>
      <c r="AA1017">
        <v>0.64</v>
      </c>
      <c r="AB1017">
        <v>13</v>
      </c>
      <c r="AC1017">
        <v>8</v>
      </c>
      <c r="AD1017">
        <v>5</v>
      </c>
      <c r="AE1017">
        <v>61.54</v>
      </c>
      <c r="AF1017">
        <v>14</v>
      </c>
      <c r="AG1017">
        <v>5</v>
      </c>
      <c r="AH1017">
        <v>1</v>
      </c>
      <c r="AI1017">
        <v>7</v>
      </c>
    </row>
    <row r="1018" spans="1:35" x14ac:dyDescent="0.2">
      <c r="A1018" s="102">
        <v>2474</v>
      </c>
      <c r="B1018">
        <v>3405</v>
      </c>
      <c r="C1018" t="s">
        <v>1851</v>
      </c>
      <c r="D1018" t="s">
        <v>1234</v>
      </c>
      <c r="E1018">
        <v>1121</v>
      </c>
      <c r="F1018">
        <v>1124</v>
      </c>
      <c r="G1018">
        <v>900</v>
      </c>
      <c r="H1018" t="s">
        <v>1210</v>
      </c>
      <c r="I1018">
        <v>7189</v>
      </c>
      <c r="J1018" t="s">
        <v>42</v>
      </c>
      <c r="K1018" t="s">
        <v>1265</v>
      </c>
      <c r="L1018">
        <v>622</v>
      </c>
      <c r="M1018">
        <v>620</v>
      </c>
      <c r="N1018">
        <v>1600</v>
      </c>
      <c r="O1018" t="s">
        <v>1213</v>
      </c>
      <c r="P1018">
        <v>0.67490399240714705</v>
      </c>
      <c r="Q1018">
        <v>0.80964823277902997</v>
      </c>
      <c r="R1018">
        <v>3.7944921143162801E-2</v>
      </c>
      <c r="S1018">
        <v>5.3534051889541903E-3</v>
      </c>
      <c r="T1018">
        <v>1.0887540502553299</v>
      </c>
      <c r="U1018">
        <v>1.0887540502553299</v>
      </c>
      <c r="V1018">
        <v>1.2140692512778599</v>
      </c>
      <c r="W1018">
        <v>7.92</v>
      </c>
      <c r="X1018">
        <v>1.94</v>
      </c>
      <c r="Y1018">
        <v>161141</v>
      </c>
      <c r="Z1018">
        <v>8057</v>
      </c>
      <c r="AA1018">
        <v>0.41</v>
      </c>
      <c r="AB1018">
        <v>20</v>
      </c>
      <c r="AC1018">
        <v>12</v>
      </c>
      <c r="AD1018">
        <v>8</v>
      </c>
      <c r="AE1018">
        <v>60</v>
      </c>
      <c r="AF1018">
        <v>13</v>
      </c>
      <c r="AG1018">
        <v>7</v>
      </c>
      <c r="AH1018">
        <v>5</v>
      </c>
      <c r="AI1018">
        <v>8</v>
      </c>
    </row>
    <row r="1019" spans="1:35" x14ac:dyDescent="0.2">
      <c r="A1019" s="102">
        <v>1413</v>
      </c>
      <c r="B1019">
        <v>4114</v>
      </c>
      <c r="C1019" t="s">
        <v>1360</v>
      </c>
      <c r="D1019" t="s">
        <v>1234</v>
      </c>
      <c r="E1019">
        <v>5560</v>
      </c>
      <c r="F1019">
        <v>5480</v>
      </c>
      <c r="G1019">
        <v>200</v>
      </c>
      <c r="H1019" t="s">
        <v>1210</v>
      </c>
      <c r="I1019">
        <v>5406</v>
      </c>
      <c r="J1019" t="s">
        <v>1531</v>
      </c>
      <c r="K1019" t="s">
        <v>1263</v>
      </c>
      <c r="L1019">
        <v>401</v>
      </c>
      <c r="M1019">
        <v>401</v>
      </c>
      <c r="N1019">
        <v>2700</v>
      </c>
      <c r="O1019" t="s">
        <v>1213</v>
      </c>
      <c r="P1019">
        <v>0.933908268501082</v>
      </c>
      <c r="Q1019">
        <v>0.864407839432633</v>
      </c>
      <c r="R1019" s="15">
        <v>3.86047698220187E-2</v>
      </c>
      <c r="S1019">
        <v>2.6448804007979401E-2</v>
      </c>
      <c r="T1019">
        <v>2.2849298256709698</v>
      </c>
      <c r="U1019">
        <v>2.2849298256709698</v>
      </c>
      <c r="V1019">
        <v>2.2634260827395298</v>
      </c>
      <c r="W1019">
        <v>12.17</v>
      </c>
      <c r="X1019">
        <v>1.21</v>
      </c>
      <c r="Y1019">
        <v>160959</v>
      </c>
      <c r="Z1019">
        <v>10731</v>
      </c>
      <c r="AA1019">
        <v>0.68</v>
      </c>
      <c r="AB1019">
        <v>15</v>
      </c>
      <c r="AC1019">
        <v>9</v>
      </c>
      <c r="AD1019">
        <v>6</v>
      </c>
      <c r="AE1019">
        <v>60</v>
      </c>
      <c r="AF1019">
        <v>11</v>
      </c>
      <c r="AG1019">
        <v>6</v>
      </c>
      <c r="AH1019">
        <v>4</v>
      </c>
      <c r="AI1019">
        <v>5</v>
      </c>
    </row>
    <row r="1020" spans="1:35" x14ac:dyDescent="0.2">
      <c r="A1020" s="102">
        <v>1155</v>
      </c>
      <c r="B1020">
        <v>6457</v>
      </c>
      <c r="C1020" t="s">
        <v>1526</v>
      </c>
      <c r="D1020" t="s">
        <v>1222</v>
      </c>
      <c r="E1020">
        <v>2901</v>
      </c>
      <c r="F1020">
        <v>2874</v>
      </c>
      <c r="G1020">
        <v>400</v>
      </c>
      <c r="H1020" t="s">
        <v>1210</v>
      </c>
      <c r="I1020">
        <v>8919</v>
      </c>
      <c r="J1020" t="s">
        <v>1605</v>
      </c>
      <c r="K1020" t="s">
        <v>1231</v>
      </c>
      <c r="L1020">
        <v>3505</v>
      </c>
      <c r="M1020">
        <v>3620</v>
      </c>
      <c r="N1020">
        <v>300</v>
      </c>
      <c r="O1020" t="s">
        <v>1213</v>
      </c>
      <c r="P1020">
        <v>0.80355896099731206</v>
      </c>
      <c r="Q1020">
        <v>0.87742467716772399</v>
      </c>
      <c r="R1020">
        <v>2.5913400069820201E-2</v>
      </c>
      <c r="S1020" s="106">
        <v>1.36464910421895E-2</v>
      </c>
      <c r="T1020">
        <v>2.1431260320449201</v>
      </c>
      <c r="U1020">
        <v>2.1431260320449201</v>
      </c>
      <c r="V1020">
        <v>2.8484179431366701</v>
      </c>
      <c r="W1020">
        <v>10.86</v>
      </c>
      <c r="X1020">
        <v>5.86</v>
      </c>
      <c r="Y1020">
        <v>160653</v>
      </c>
      <c r="Z1020">
        <v>14605</v>
      </c>
      <c r="AA1020">
        <v>0.79</v>
      </c>
      <c r="AB1020">
        <v>11</v>
      </c>
      <c r="AC1020">
        <v>7</v>
      </c>
      <c r="AD1020">
        <v>4</v>
      </c>
      <c r="AE1020">
        <v>63.64</v>
      </c>
      <c r="AF1020">
        <v>7</v>
      </c>
      <c r="AG1020">
        <v>7</v>
      </c>
      <c r="AH1020">
        <v>4</v>
      </c>
      <c r="AI1020">
        <v>0</v>
      </c>
    </row>
    <row r="1021" spans="1:35" x14ac:dyDescent="0.2">
      <c r="A1021" s="102">
        <v>1575</v>
      </c>
      <c r="B1021">
        <v>4206</v>
      </c>
      <c r="C1021" t="s">
        <v>1622</v>
      </c>
      <c r="D1021" t="s">
        <v>1234</v>
      </c>
      <c r="E1021">
        <v>3180</v>
      </c>
      <c r="F1021">
        <v>3195</v>
      </c>
      <c r="G1021">
        <v>300</v>
      </c>
      <c r="H1021" t="s">
        <v>1213</v>
      </c>
      <c r="I1021">
        <v>7751</v>
      </c>
      <c r="J1021" t="s">
        <v>1619</v>
      </c>
      <c r="K1021" t="s">
        <v>1215</v>
      </c>
      <c r="L1021">
        <v>2719.5</v>
      </c>
      <c r="M1021">
        <v>2733.5</v>
      </c>
      <c r="N1021">
        <v>400</v>
      </c>
      <c r="O1021" t="s">
        <v>1210</v>
      </c>
      <c r="P1021">
        <v>0.68773793801113303</v>
      </c>
      <c r="Q1021">
        <v>0.85463456298442997</v>
      </c>
      <c r="R1021" s="15">
        <v>5.6399723429420498E-2</v>
      </c>
      <c r="S1021">
        <v>5.1856167906550898E-2</v>
      </c>
      <c r="T1021">
        <v>-0.27673897625372201</v>
      </c>
      <c r="U1021">
        <v>0.27673897625372201</v>
      </c>
      <c r="V1021">
        <v>0.42996307468670503</v>
      </c>
      <c r="W1021">
        <v>-0.82</v>
      </c>
      <c r="X1021">
        <v>14.07</v>
      </c>
      <c r="Y1021">
        <v>160532</v>
      </c>
      <c r="Z1021">
        <v>10702</v>
      </c>
      <c r="AA1021">
        <v>0.47</v>
      </c>
      <c r="AB1021">
        <v>15</v>
      </c>
      <c r="AC1021">
        <v>9</v>
      </c>
      <c r="AD1021">
        <v>6</v>
      </c>
      <c r="AE1021">
        <v>60</v>
      </c>
      <c r="AF1021">
        <v>13</v>
      </c>
      <c r="AG1021">
        <v>4</v>
      </c>
      <c r="AH1021">
        <v>1</v>
      </c>
      <c r="AI1021">
        <v>10</v>
      </c>
    </row>
    <row r="1022" spans="1:35" x14ac:dyDescent="0.2">
      <c r="A1022" s="102">
        <v>1885</v>
      </c>
      <c r="B1022">
        <v>6371</v>
      </c>
      <c r="C1022" t="s">
        <v>1368</v>
      </c>
      <c r="D1022" t="s">
        <v>1222</v>
      </c>
      <c r="E1022">
        <v>2995</v>
      </c>
      <c r="F1022">
        <v>2943</v>
      </c>
      <c r="G1022">
        <v>300</v>
      </c>
      <c r="H1022" t="s">
        <v>1210</v>
      </c>
      <c r="I1022">
        <v>7453</v>
      </c>
      <c r="J1022" t="s">
        <v>51</v>
      </c>
      <c r="K1022" t="s">
        <v>1235</v>
      </c>
      <c r="L1022">
        <v>1486</v>
      </c>
      <c r="M1022">
        <v>1478</v>
      </c>
      <c r="N1022">
        <v>600</v>
      </c>
      <c r="O1022" t="s">
        <v>1213</v>
      </c>
      <c r="P1022">
        <v>0.91105845538271202</v>
      </c>
      <c r="Q1022">
        <v>0.84016817025652801</v>
      </c>
      <c r="R1022">
        <v>0.24900993567140201</v>
      </c>
      <c r="S1022">
        <v>1.9670356998670702E-2</v>
      </c>
      <c r="T1022">
        <v>1.9707325857656499</v>
      </c>
      <c r="U1022">
        <v>1.9707325857656499</v>
      </c>
      <c r="V1022">
        <v>1.9484741366246101</v>
      </c>
      <c r="W1022">
        <v>15.89</v>
      </c>
      <c r="X1022">
        <v>0.44</v>
      </c>
      <c r="Y1022">
        <v>160429</v>
      </c>
      <c r="Z1022">
        <v>11459</v>
      </c>
      <c r="AA1022">
        <v>0.54</v>
      </c>
      <c r="AB1022">
        <v>14</v>
      </c>
      <c r="AC1022">
        <v>8</v>
      </c>
      <c r="AD1022">
        <v>6</v>
      </c>
      <c r="AE1022">
        <v>57.14</v>
      </c>
      <c r="AF1022">
        <v>11</v>
      </c>
      <c r="AG1022">
        <v>6</v>
      </c>
      <c r="AH1022">
        <v>3</v>
      </c>
      <c r="AI1022">
        <v>5</v>
      </c>
    </row>
    <row r="1023" spans="1:35" x14ac:dyDescent="0.2">
      <c r="A1023" s="102">
        <v>1718</v>
      </c>
      <c r="B1023">
        <v>2220</v>
      </c>
      <c r="C1023" t="s">
        <v>1514</v>
      </c>
      <c r="D1023" t="s">
        <v>1237</v>
      </c>
      <c r="E1023">
        <v>4500</v>
      </c>
      <c r="F1023">
        <v>4375</v>
      </c>
      <c r="G1023">
        <v>200</v>
      </c>
      <c r="H1023" t="s">
        <v>1213</v>
      </c>
      <c r="I1023">
        <v>8058</v>
      </c>
      <c r="J1023" t="s">
        <v>1537</v>
      </c>
      <c r="K1023" t="s">
        <v>1217</v>
      </c>
      <c r="L1023">
        <v>2691.5</v>
      </c>
      <c r="M1023">
        <v>2690</v>
      </c>
      <c r="N1023">
        <v>300</v>
      </c>
      <c r="O1023" t="s">
        <v>1210</v>
      </c>
      <c r="P1023">
        <v>0.78472424457105605</v>
      </c>
      <c r="Q1023">
        <v>0.84801727098962498</v>
      </c>
      <c r="R1023" s="15">
        <v>0.25732263710555098</v>
      </c>
      <c r="S1023">
        <v>6.4561150833530303E-3</v>
      </c>
      <c r="T1023">
        <v>-2.6097194669214998</v>
      </c>
      <c r="U1023">
        <v>2.6097194669214998</v>
      </c>
      <c r="V1023">
        <v>2.2931272789149499</v>
      </c>
      <c r="W1023">
        <v>-6.1</v>
      </c>
      <c r="X1023">
        <v>7.77</v>
      </c>
      <c r="Y1023">
        <v>160401</v>
      </c>
      <c r="Z1023">
        <v>17822</v>
      </c>
      <c r="AA1023">
        <v>1.01</v>
      </c>
      <c r="AB1023">
        <v>9</v>
      </c>
      <c r="AC1023">
        <v>6</v>
      </c>
      <c r="AD1023">
        <v>3</v>
      </c>
      <c r="AE1023">
        <v>66.67</v>
      </c>
      <c r="AF1023">
        <v>15</v>
      </c>
      <c r="AG1023">
        <v>4</v>
      </c>
      <c r="AH1023">
        <v>0</v>
      </c>
      <c r="AI1023">
        <v>5</v>
      </c>
    </row>
    <row r="1024" spans="1:35" x14ac:dyDescent="0.2">
      <c r="A1024" s="102">
        <v>1020</v>
      </c>
      <c r="B1024">
        <v>1812</v>
      </c>
      <c r="C1024" t="s">
        <v>1305</v>
      </c>
      <c r="D1024" t="s">
        <v>1220</v>
      </c>
      <c r="E1024">
        <v>1146</v>
      </c>
      <c r="F1024">
        <v>1163</v>
      </c>
      <c r="G1024">
        <v>900</v>
      </c>
      <c r="H1024" t="s">
        <v>1210</v>
      </c>
      <c r="I1024">
        <v>3865</v>
      </c>
      <c r="J1024" t="s">
        <v>1160</v>
      </c>
      <c r="K1024" t="s">
        <v>1421</v>
      </c>
      <c r="L1024">
        <v>439</v>
      </c>
      <c r="M1024">
        <v>439</v>
      </c>
      <c r="N1024">
        <v>2400</v>
      </c>
      <c r="O1024" t="s">
        <v>1213</v>
      </c>
      <c r="P1024">
        <v>0.91978125322792903</v>
      </c>
      <c r="Q1024">
        <v>0.88480974064425599</v>
      </c>
      <c r="R1024">
        <v>0.42506248285102199</v>
      </c>
      <c r="S1024" s="15">
        <v>1.8459667628169699E-2</v>
      </c>
      <c r="T1024">
        <v>0.44224386750789602</v>
      </c>
      <c r="U1024">
        <v>0.44224386750789602</v>
      </c>
      <c r="V1024">
        <v>4.8644148503039102E-2</v>
      </c>
      <c r="W1024">
        <v>1.0900000000000001</v>
      </c>
      <c r="X1024">
        <v>0.66</v>
      </c>
      <c r="Y1024">
        <v>160318</v>
      </c>
      <c r="Z1024">
        <v>7634</v>
      </c>
      <c r="AA1024">
        <v>0.3</v>
      </c>
      <c r="AB1024">
        <v>21</v>
      </c>
      <c r="AC1024">
        <v>11</v>
      </c>
      <c r="AD1024">
        <v>10</v>
      </c>
      <c r="AE1024">
        <v>52.38</v>
      </c>
      <c r="AF1024">
        <v>13</v>
      </c>
      <c r="AG1024">
        <v>6</v>
      </c>
      <c r="AH1024">
        <v>5</v>
      </c>
      <c r="AI1024">
        <v>10</v>
      </c>
    </row>
    <row r="1025" spans="1:35" x14ac:dyDescent="0.2">
      <c r="A1025" s="102">
        <v>825</v>
      </c>
      <c r="B1025">
        <v>9069</v>
      </c>
      <c r="C1025" t="s">
        <v>1318</v>
      </c>
      <c r="D1025" t="s">
        <v>1328</v>
      </c>
      <c r="E1025">
        <v>805</v>
      </c>
      <c r="F1025">
        <v>792</v>
      </c>
      <c r="G1025">
        <v>1300</v>
      </c>
      <c r="H1025" t="s">
        <v>1210</v>
      </c>
      <c r="I1025">
        <v>9072</v>
      </c>
      <c r="J1025" t="s">
        <v>1327</v>
      </c>
      <c r="K1025" t="s">
        <v>1328</v>
      </c>
      <c r="L1025">
        <v>2105</v>
      </c>
      <c r="M1025">
        <v>2087</v>
      </c>
      <c r="N1025">
        <v>500</v>
      </c>
      <c r="O1025" t="s">
        <v>1213</v>
      </c>
      <c r="P1025">
        <v>0.95042840390934502</v>
      </c>
      <c r="Q1025">
        <v>0.894998348931205</v>
      </c>
      <c r="R1025">
        <v>9.3154485439310694E-2</v>
      </c>
      <c r="S1025" s="15">
        <v>6.6029667273076898E-4</v>
      </c>
      <c r="T1025">
        <v>3.3264561246514601</v>
      </c>
      <c r="U1025">
        <v>3.3264561246514601</v>
      </c>
      <c r="V1025">
        <v>3.4397489553795202</v>
      </c>
      <c r="W1025">
        <v>9.6</v>
      </c>
      <c r="X1025">
        <v>1.33</v>
      </c>
      <c r="Y1025">
        <v>160186</v>
      </c>
      <c r="Z1025">
        <v>10012</v>
      </c>
      <c r="AA1025">
        <v>0.55000000000000004</v>
      </c>
      <c r="AB1025">
        <v>16</v>
      </c>
      <c r="AC1025">
        <v>11</v>
      </c>
      <c r="AD1025">
        <v>5</v>
      </c>
      <c r="AE1025">
        <v>68.75</v>
      </c>
      <c r="AF1025">
        <v>14</v>
      </c>
      <c r="AG1025">
        <v>6</v>
      </c>
      <c r="AH1025">
        <v>3</v>
      </c>
      <c r="AI1025">
        <v>7</v>
      </c>
    </row>
    <row r="1026" spans="1:35" x14ac:dyDescent="0.2">
      <c r="A1026" s="102">
        <v>2073</v>
      </c>
      <c r="B1026">
        <v>1812</v>
      </c>
      <c r="C1026" t="s">
        <v>1305</v>
      </c>
      <c r="D1026" t="s">
        <v>1220</v>
      </c>
      <c r="E1026">
        <v>1146</v>
      </c>
      <c r="F1026">
        <v>1163</v>
      </c>
      <c r="G1026">
        <v>900</v>
      </c>
      <c r="H1026" t="s">
        <v>1210</v>
      </c>
      <c r="I1026">
        <v>9603</v>
      </c>
      <c r="J1026" t="s">
        <v>1380</v>
      </c>
      <c r="K1026" t="s">
        <v>1224</v>
      </c>
      <c r="L1026">
        <v>2035</v>
      </c>
      <c r="M1026">
        <v>2130</v>
      </c>
      <c r="N1026">
        <v>500</v>
      </c>
      <c r="O1026" t="s">
        <v>1213</v>
      </c>
      <c r="P1026">
        <v>0.84608765676981801</v>
      </c>
      <c r="Q1026">
        <v>0.82970987921387596</v>
      </c>
      <c r="R1026">
        <v>0.23902655600318701</v>
      </c>
      <c r="S1026">
        <v>4.5927914330706601E-2</v>
      </c>
      <c r="T1026">
        <v>1.47128850896539</v>
      </c>
      <c r="U1026">
        <v>1.47128850896539</v>
      </c>
      <c r="V1026">
        <v>1.3261553753908</v>
      </c>
      <c r="W1026">
        <v>7.97</v>
      </c>
      <c r="X1026">
        <v>1.72</v>
      </c>
      <c r="Y1026">
        <v>159561</v>
      </c>
      <c r="Z1026">
        <v>8864</v>
      </c>
      <c r="AA1026">
        <v>0.54</v>
      </c>
      <c r="AB1026">
        <v>18</v>
      </c>
      <c r="AC1026">
        <v>10</v>
      </c>
      <c r="AD1026">
        <v>8</v>
      </c>
      <c r="AE1026">
        <v>55.56</v>
      </c>
      <c r="AF1026">
        <v>14</v>
      </c>
      <c r="AG1026">
        <v>6</v>
      </c>
      <c r="AH1026">
        <v>2</v>
      </c>
      <c r="AI1026">
        <v>10</v>
      </c>
    </row>
    <row r="1027" spans="1:35" x14ac:dyDescent="0.2">
      <c r="A1027" s="102">
        <v>2152</v>
      </c>
      <c r="B1027">
        <v>9449</v>
      </c>
      <c r="C1027" t="s">
        <v>2125</v>
      </c>
      <c r="D1027" t="s">
        <v>1212</v>
      </c>
      <c r="E1027">
        <v>1801</v>
      </c>
      <c r="F1027">
        <v>1793</v>
      </c>
      <c r="G1027">
        <v>500</v>
      </c>
      <c r="H1027" t="s">
        <v>1210</v>
      </c>
      <c r="I1027">
        <v>9706</v>
      </c>
      <c r="J1027" t="s">
        <v>1332</v>
      </c>
      <c r="K1027" t="s">
        <v>1231</v>
      </c>
      <c r="L1027">
        <v>4295</v>
      </c>
      <c r="M1027">
        <v>4220</v>
      </c>
      <c r="N1027">
        <v>200</v>
      </c>
      <c r="O1027" t="s">
        <v>1213</v>
      </c>
      <c r="P1027">
        <v>0.54232325259260905</v>
      </c>
      <c r="Q1027">
        <v>0.82517453086991299</v>
      </c>
      <c r="R1027">
        <v>0.42090601763041702</v>
      </c>
      <c r="S1027">
        <v>5.0273217544615598E-2</v>
      </c>
      <c r="T1027">
        <v>1.63719086433969</v>
      </c>
      <c r="U1027">
        <v>1.63719086433969</v>
      </c>
      <c r="V1027">
        <v>0.99517217165369998</v>
      </c>
      <c r="W1027">
        <v>9.01</v>
      </c>
      <c r="X1027">
        <v>6.22</v>
      </c>
      <c r="Y1027">
        <v>159355</v>
      </c>
      <c r="Z1027">
        <v>7588</v>
      </c>
      <c r="AA1027">
        <v>0.41</v>
      </c>
      <c r="AB1027">
        <v>21</v>
      </c>
      <c r="AC1027">
        <v>12</v>
      </c>
      <c r="AD1027">
        <v>9</v>
      </c>
      <c r="AE1027">
        <v>57.14</v>
      </c>
      <c r="AF1027">
        <v>8</v>
      </c>
      <c r="AG1027">
        <v>12</v>
      </c>
      <c r="AH1027">
        <v>7</v>
      </c>
      <c r="AI1027">
        <v>2</v>
      </c>
    </row>
    <row r="1028" spans="1:35" x14ac:dyDescent="0.2">
      <c r="A1028" s="102">
        <v>1660</v>
      </c>
      <c r="B1028">
        <v>5802</v>
      </c>
      <c r="C1028" t="s">
        <v>1428</v>
      </c>
      <c r="D1028" t="s">
        <v>1225</v>
      </c>
      <c r="E1028">
        <v>1310.5</v>
      </c>
      <c r="F1028">
        <v>1290.5</v>
      </c>
      <c r="G1028">
        <v>800</v>
      </c>
      <c r="H1028" t="s">
        <v>1210</v>
      </c>
      <c r="I1028">
        <v>9072</v>
      </c>
      <c r="J1028" t="s">
        <v>1327</v>
      </c>
      <c r="K1028" t="s">
        <v>1328</v>
      </c>
      <c r="L1028">
        <v>2105</v>
      </c>
      <c r="M1028">
        <v>2087</v>
      </c>
      <c r="N1028">
        <v>500</v>
      </c>
      <c r="O1028" t="s">
        <v>1213</v>
      </c>
      <c r="P1028">
        <v>0.94846136789263902</v>
      </c>
      <c r="Q1028">
        <v>0.85083400934561104</v>
      </c>
      <c r="R1028">
        <v>0.356090255958945</v>
      </c>
      <c r="S1028" s="15">
        <v>1.67190184198217E-2</v>
      </c>
      <c r="T1028">
        <v>1.40541249199464</v>
      </c>
      <c r="U1028">
        <v>1.40541249199464</v>
      </c>
      <c r="V1028" s="15">
        <v>1.47776465200175</v>
      </c>
      <c r="W1028">
        <v>3.67</v>
      </c>
      <c r="X1028">
        <v>1.06</v>
      </c>
      <c r="Y1028">
        <v>159122</v>
      </c>
      <c r="Z1028">
        <v>8375</v>
      </c>
      <c r="AA1028">
        <v>0.41</v>
      </c>
      <c r="AB1028">
        <v>19</v>
      </c>
      <c r="AC1028">
        <v>12</v>
      </c>
      <c r="AD1028">
        <v>7</v>
      </c>
      <c r="AE1028">
        <v>63.16</v>
      </c>
      <c r="AF1028">
        <v>15</v>
      </c>
      <c r="AG1028">
        <v>5</v>
      </c>
      <c r="AH1028">
        <v>1</v>
      </c>
      <c r="AI1028">
        <v>13</v>
      </c>
    </row>
    <row r="1029" spans="1:35" x14ac:dyDescent="0.2">
      <c r="A1029" s="102">
        <v>981</v>
      </c>
      <c r="B1029">
        <v>4183</v>
      </c>
      <c r="C1029" t="s">
        <v>1400</v>
      </c>
      <c r="D1029" t="s">
        <v>1234</v>
      </c>
      <c r="E1029">
        <v>2350</v>
      </c>
      <c r="F1029">
        <v>2339</v>
      </c>
      <c r="G1029">
        <v>400</v>
      </c>
      <c r="H1029" t="s">
        <v>1210</v>
      </c>
      <c r="I1029">
        <v>7259</v>
      </c>
      <c r="J1029" t="s">
        <v>25</v>
      </c>
      <c r="K1029" t="s">
        <v>1227</v>
      </c>
      <c r="L1029">
        <v>3520</v>
      </c>
      <c r="M1029">
        <v>3500</v>
      </c>
      <c r="N1029">
        <v>300</v>
      </c>
      <c r="O1029" t="s">
        <v>1213</v>
      </c>
      <c r="P1029">
        <v>0.81749714715182098</v>
      </c>
      <c r="Q1029">
        <v>0.88639442247286304</v>
      </c>
      <c r="R1029">
        <v>0.144618413057928</v>
      </c>
      <c r="S1029">
        <v>2.3916254136549199E-3</v>
      </c>
      <c r="T1029">
        <v>0.61022703816414703</v>
      </c>
      <c r="U1029">
        <v>0.61022703816414703</v>
      </c>
      <c r="V1029">
        <v>0.38115112677850399</v>
      </c>
      <c r="W1029">
        <v>1.82</v>
      </c>
      <c r="X1029">
        <v>10.9</v>
      </c>
      <c r="Y1029">
        <v>158937</v>
      </c>
      <c r="Z1029">
        <v>12226</v>
      </c>
      <c r="AA1029">
        <v>0.84</v>
      </c>
      <c r="AB1029">
        <v>13</v>
      </c>
      <c r="AC1029">
        <v>7</v>
      </c>
      <c r="AD1029">
        <v>6</v>
      </c>
      <c r="AE1029">
        <v>53.85</v>
      </c>
      <c r="AF1029">
        <v>13</v>
      </c>
      <c r="AG1029">
        <v>7</v>
      </c>
      <c r="AH1029">
        <v>2</v>
      </c>
      <c r="AI1029">
        <v>4</v>
      </c>
    </row>
    <row r="1030" spans="1:35" x14ac:dyDescent="0.2">
      <c r="A1030" s="102">
        <v>1355</v>
      </c>
      <c r="B1030">
        <v>3880</v>
      </c>
      <c r="C1030" t="s">
        <v>1155</v>
      </c>
      <c r="D1030" t="s">
        <v>1421</v>
      </c>
      <c r="E1030">
        <v>1426</v>
      </c>
      <c r="F1030">
        <v>1433</v>
      </c>
      <c r="G1030">
        <v>700</v>
      </c>
      <c r="H1030" t="s">
        <v>1210</v>
      </c>
      <c r="I1030">
        <v>5714</v>
      </c>
      <c r="J1030" t="s">
        <v>698</v>
      </c>
      <c r="K1030" t="s">
        <v>1225</v>
      </c>
      <c r="L1030">
        <v>3570</v>
      </c>
      <c r="M1030">
        <v>3565</v>
      </c>
      <c r="N1030">
        <v>300</v>
      </c>
      <c r="O1030" t="s">
        <v>1213</v>
      </c>
      <c r="P1030">
        <v>0.74423484884320401</v>
      </c>
      <c r="Q1030">
        <v>0.86734662249271</v>
      </c>
      <c r="R1030" s="15">
        <v>0.150388076352656</v>
      </c>
      <c r="S1030" s="15">
        <v>9.9737676283408704E-3</v>
      </c>
      <c r="T1030">
        <v>3.1670700298576002</v>
      </c>
      <c r="U1030">
        <v>3.1670700298576002</v>
      </c>
      <c r="V1030">
        <v>2.2820220487157701</v>
      </c>
      <c r="W1030">
        <v>7.96</v>
      </c>
      <c r="X1030">
        <v>6.21</v>
      </c>
      <c r="Y1030">
        <v>158908</v>
      </c>
      <c r="Z1030">
        <v>9348</v>
      </c>
      <c r="AA1030">
        <v>0.53</v>
      </c>
      <c r="AB1030">
        <v>17</v>
      </c>
      <c r="AC1030">
        <v>9</v>
      </c>
      <c r="AD1030">
        <v>8</v>
      </c>
      <c r="AE1030">
        <v>52.94</v>
      </c>
      <c r="AF1030">
        <v>13</v>
      </c>
      <c r="AG1030">
        <v>6</v>
      </c>
      <c r="AH1030">
        <v>4</v>
      </c>
      <c r="AI1030">
        <v>7</v>
      </c>
    </row>
    <row r="1031" spans="1:35" x14ac:dyDescent="0.2">
      <c r="A1031" s="102">
        <v>1264</v>
      </c>
      <c r="B1031">
        <v>2768</v>
      </c>
      <c r="C1031" t="s">
        <v>1987</v>
      </c>
      <c r="D1031" t="s">
        <v>1217</v>
      </c>
      <c r="E1031">
        <v>314</v>
      </c>
      <c r="F1031">
        <v>312</v>
      </c>
      <c r="G1031">
        <v>3300</v>
      </c>
      <c r="H1031" t="s">
        <v>1210</v>
      </c>
      <c r="I1031">
        <v>7202</v>
      </c>
      <c r="J1031" t="s">
        <v>764</v>
      </c>
      <c r="K1031" t="s">
        <v>1227</v>
      </c>
      <c r="L1031">
        <v>1021</v>
      </c>
      <c r="M1031">
        <v>1016</v>
      </c>
      <c r="N1031">
        <v>1000</v>
      </c>
      <c r="O1031" t="s">
        <v>1213</v>
      </c>
      <c r="P1031">
        <v>0.68126892586839305</v>
      </c>
      <c r="Q1031">
        <v>0.87209552625031705</v>
      </c>
      <c r="R1031">
        <v>3.6408584167831001E-3</v>
      </c>
      <c r="S1031" s="106">
        <v>8.7633741931844505E-2</v>
      </c>
      <c r="T1031">
        <v>1.1905384826937999</v>
      </c>
      <c r="U1031">
        <v>1.1905384826937999</v>
      </c>
      <c r="V1031">
        <v>1.21621612133035</v>
      </c>
      <c r="W1031">
        <v>7.62</v>
      </c>
      <c r="X1031">
        <v>1.34</v>
      </c>
      <c r="Y1031">
        <v>158832</v>
      </c>
      <c r="Z1031">
        <v>7563</v>
      </c>
      <c r="AA1031">
        <v>0.36</v>
      </c>
      <c r="AB1031">
        <v>21</v>
      </c>
      <c r="AC1031">
        <v>13</v>
      </c>
      <c r="AD1031">
        <v>8</v>
      </c>
      <c r="AE1031">
        <v>61.9</v>
      </c>
      <c r="AF1031">
        <v>14</v>
      </c>
      <c r="AG1031">
        <v>6</v>
      </c>
      <c r="AH1031">
        <v>4</v>
      </c>
      <c r="AI1031">
        <v>11</v>
      </c>
    </row>
    <row r="1032" spans="1:35" x14ac:dyDescent="0.2">
      <c r="A1032" s="102">
        <v>1711</v>
      </c>
      <c r="B1032">
        <v>2264</v>
      </c>
      <c r="C1032" t="s">
        <v>1470</v>
      </c>
      <c r="D1032" t="s">
        <v>1237</v>
      </c>
      <c r="E1032">
        <v>3800</v>
      </c>
      <c r="F1032">
        <v>3830</v>
      </c>
      <c r="G1032">
        <v>200</v>
      </c>
      <c r="H1032" t="s">
        <v>1210</v>
      </c>
      <c r="I1032">
        <v>6436</v>
      </c>
      <c r="J1032" t="s">
        <v>1596</v>
      </c>
      <c r="K1032" t="s">
        <v>1222</v>
      </c>
      <c r="L1032">
        <v>2635</v>
      </c>
      <c r="M1032">
        <v>2650</v>
      </c>
      <c r="N1032">
        <v>300</v>
      </c>
      <c r="O1032" t="s">
        <v>1213</v>
      </c>
      <c r="P1032">
        <v>0.76718388257713099</v>
      </c>
      <c r="Q1032">
        <v>0.84835840036160004</v>
      </c>
      <c r="R1032">
        <v>6.8713625193364006E-2</v>
      </c>
      <c r="S1032">
        <v>8.8227772869606206E-3</v>
      </c>
      <c r="T1032">
        <v>1.267778662539</v>
      </c>
      <c r="U1032">
        <v>1.267778662539</v>
      </c>
      <c r="V1032">
        <v>0.94546596557372198</v>
      </c>
      <c r="W1032">
        <v>5.25</v>
      </c>
      <c r="X1032">
        <v>3.79</v>
      </c>
      <c r="Y1032">
        <v>158717</v>
      </c>
      <c r="Z1032">
        <v>10581</v>
      </c>
      <c r="AA1032">
        <v>0.56000000000000005</v>
      </c>
      <c r="AB1032">
        <v>15</v>
      </c>
      <c r="AC1032">
        <v>8</v>
      </c>
      <c r="AD1032">
        <v>7</v>
      </c>
      <c r="AE1032">
        <v>53.33</v>
      </c>
      <c r="AF1032">
        <v>11</v>
      </c>
      <c r="AG1032">
        <v>6</v>
      </c>
      <c r="AH1032">
        <v>4</v>
      </c>
      <c r="AI1032">
        <v>5</v>
      </c>
    </row>
    <row r="1033" spans="1:35" x14ac:dyDescent="0.2">
      <c r="A1033" s="102">
        <v>1744</v>
      </c>
      <c r="B1033">
        <v>5444</v>
      </c>
      <c r="C1033" t="s">
        <v>1633</v>
      </c>
      <c r="D1033" t="s">
        <v>1263</v>
      </c>
      <c r="E1033">
        <v>2305</v>
      </c>
      <c r="F1033">
        <v>2260</v>
      </c>
      <c r="G1033">
        <v>400</v>
      </c>
      <c r="H1033" t="s">
        <v>1213</v>
      </c>
      <c r="I1033">
        <v>9143</v>
      </c>
      <c r="J1033" t="s">
        <v>1408</v>
      </c>
      <c r="K1033" t="s">
        <v>1328</v>
      </c>
      <c r="L1033">
        <v>2133</v>
      </c>
      <c r="M1033">
        <v>2128</v>
      </c>
      <c r="N1033">
        <v>400</v>
      </c>
      <c r="O1033" t="s">
        <v>1210</v>
      </c>
      <c r="P1033">
        <v>0.92010627730247796</v>
      </c>
      <c r="Q1033">
        <v>0.84689169554298904</v>
      </c>
      <c r="R1033" s="106">
        <v>1.03607881314153E-2</v>
      </c>
      <c r="S1033" s="106">
        <v>1.9489175297241E-2</v>
      </c>
      <c r="T1033">
        <v>-0.41429131209565001</v>
      </c>
      <c r="U1033">
        <v>0.41429131209565001</v>
      </c>
      <c r="V1033">
        <v>0.230429624865748</v>
      </c>
      <c r="W1033">
        <v>-1.51</v>
      </c>
      <c r="X1033">
        <v>5.84</v>
      </c>
      <c r="Y1033">
        <v>158619</v>
      </c>
      <c r="Z1033">
        <v>12201</v>
      </c>
      <c r="AA1033">
        <v>0.79</v>
      </c>
      <c r="AB1033">
        <v>13</v>
      </c>
      <c r="AC1033">
        <v>7</v>
      </c>
      <c r="AD1033">
        <v>6</v>
      </c>
      <c r="AE1033">
        <v>53.85</v>
      </c>
      <c r="AF1033">
        <v>10</v>
      </c>
      <c r="AG1033">
        <v>7</v>
      </c>
      <c r="AH1033">
        <v>4</v>
      </c>
      <c r="AI1033">
        <v>2</v>
      </c>
    </row>
    <row r="1034" spans="1:35" x14ac:dyDescent="0.2">
      <c r="A1034" s="102">
        <v>482</v>
      </c>
      <c r="B1034">
        <v>2371</v>
      </c>
      <c r="C1034" t="s">
        <v>586</v>
      </c>
      <c r="D1034" t="s">
        <v>1224</v>
      </c>
      <c r="E1034">
        <v>2338</v>
      </c>
      <c r="F1034">
        <v>2310</v>
      </c>
      <c r="G1034">
        <v>300</v>
      </c>
      <c r="H1034" t="s">
        <v>1213</v>
      </c>
      <c r="I1034">
        <v>6758</v>
      </c>
      <c r="J1034" t="s">
        <v>1226</v>
      </c>
      <c r="K1034" t="s">
        <v>1215</v>
      </c>
      <c r="L1034">
        <v>6700</v>
      </c>
      <c r="M1034">
        <v>6611</v>
      </c>
      <c r="N1034">
        <v>100</v>
      </c>
      <c r="O1034" t="s">
        <v>1210</v>
      </c>
      <c r="P1034">
        <v>0.87352106165064003</v>
      </c>
      <c r="Q1034">
        <v>0.91190712078451797</v>
      </c>
      <c r="R1034">
        <v>4.0611295423103898E-2</v>
      </c>
      <c r="S1034" s="106">
        <v>1.8565189041884901E-2</v>
      </c>
      <c r="T1034">
        <v>-2.58677797167512</v>
      </c>
      <c r="U1034">
        <v>2.58677797167512</v>
      </c>
      <c r="V1034">
        <v>2.29312004173797</v>
      </c>
      <c r="W1034">
        <v>-8.14</v>
      </c>
      <c r="X1034">
        <v>4.83</v>
      </c>
      <c r="Y1034">
        <v>158352</v>
      </c>
      <c r="Z1034">
        <v>10557</v>
      </c>
      <c r="AA1034">
        <v>0.67</v>
      </c>
      <c r="AB1034">
        <v>15</v>
      </c>
      <c r="AC1034">
        <v>10</v>
      </c>
      <c r="AD1034">
        <v>5</v>
      </c>
      <c r="AE1034">
        <v>66.67</v>
      </c>
      <c r="AF1034">
        <v>11</v>
      </c>
      <c r="AG1034">
        <v>7</v>
      </c>
      <c r="AH1034">
        <v>4</v>
      </c>
      <c r="AI1034">
        <v>4</v>
      </c>
    </row>
    <row r="1035" spans="1:35" x14ac:dyDescent="0.2">
      <c r="A1035" s="102">
        <v>1743</v>
      </c>
      <c r="B1035">
        <v>4634</v>
      </c>
      <c r="C1035" t="s">
        <v>63</v>
      </c>
      <c r="D1035" t="s">
        <v>1234</v>
      </c>
      <c r="E1035">
        <v>2138</v>
      </c>
      <c r="F1035">
        <v>2101</v>
      </c>
      <c r="G1035">
        <v>400</v>
      </c>
      <c r="H1035" t="s">
        <v>1213</v>
      </c>
      <c r="I1035">
        <v>5947</v>
      </c>
      <c r="J1035" t="s">
        <v>228</v>
      </c>
      <c r="K1035" t="s">
        <v>1404</v>
      </c>
      <c r="L1035">
        <v>7470</v>
      </c>
      <c r="M1035">
        <v>7370</v>
      </c>
      <c r="N1035">
        <v>100</v>
      </c>
      <c r="O1035" t="s">
        <v>1210</v>
      </c>
      <c r="P1035">
        <v>0.83149031428842801</v>
      </c>
      <c r="Q1035">
        <v>0.84692332281681604</v>
      </c>
      <c r="R1035">
        <v>0.16078542156196199</v>
      </c>
      <c r="S1035">
        <v>2.8810618599012901E-2</v>
      </c>
      <c r="T1035">
        <v>-2.9150477436753399</v>
      </c>
      <c r="U1035">
        <v>2.9150477436753399</v>
      </c>
      <c r="V1035">
        <v>2.3819679753291099</v>
      </c>
      <c r="W1035">
        <v>-9.56</v>
      </c>
      <c r="X1035">
        <v>14.03</v>
      </c>
      <c r="Y1035">
        <v>158237</v>
      </c>
      <c r="Z1035">
        <v>13186</v>
      </c>
      <c r="AA1035">
        <v>0.74</v>
      </c>
      <c r="AB1035">
        <v>12</v>
      </c>
      <c r="AC1035">
        <v>7</v>
      </c>
      <c r="AD1035">
        <v>5</v>
      </c>
      <c r="AE1035">
        <v>58.33</v>
      </c>
      <c r="AF1035">
        <v>11</v>
      </c>
      <c r="AG1035">
        <v>5</v>
      </c>
      <c r="AH1035">
        <v>2</v>
      </c>
      <c r="AI1035">
        <v>5</v>
      </c>
    </row>
    <row r="1036" spans="1:35" x14ac:dyDescent="0.2">
      <c r="A1036" s="102">
        <v>795</v>
      </c>
      <c r="B1036">
        <v>1332</v>
      </c>
      <c r="C1036" t="s">
        <v>1600</v>
      </c>
      <c r="D1036" t="s">
        <v>1326</v>
      </c>
      <c r="E1036">
        <v>514</v>
      </c>
      <c r="F1036">
        <v>511</v>
      </c>
      <c r="G1036">
        <v>2000</v>
      </c>
      <c r="H1036" t="s">
        <v>1210</v>
      </c>
      <c r="I1036">
        <v>3765</v>
      </c>
      <c r="J1036" t="s">
        <v>1490</v>
      </c>
      <c r="K1036" t="s">
        <v>1212</v>
      </c>
      <c r="L1036">
        <v>1725</v>
      </c>
      <c r="M1036">
        <v>1707</v>
      </c>
      <c r="N1036">
        <v>600</v>
      </c>
      <c r="O1036" t="s">
        <v>1213</v>
      </c>
      <c r="P1036">
        <v>0.82626437461456004</v>
      </c>
      <c r="Q1036">
        <v>0.89656388581779201</v>
      </c>
      <c r="R1036" s="15">
        <v>9.4113026599627007E-3</v>
      </c>
      <c r="S1036" s="15">
        <v>5.06111272682052E-2</v>
      </c>
      <c r="T1036">
        <v>0.96531072922836403</v>
      </c>
      <c r="U1036">
        <v>0.96531072922836403</v>
      </c>
      <c r="V1036">
        <v>1.1593035477732401</v>
      </c>
      <c r="W1036">
        <v>5.56</v>
      </c>
      <c r="X1036">
        <v>0.21</v>
      </c>
      <c r="Y1036">
        <v>158207</v>
      </c>
      <c r="Z1036">
        <v>7191</v>
      </c>
      <c r="AA1036">
        <v>0.44</v>
      </c>
      <c r="AB1036">
        <v>22</v>
      </c>
      <c r="AC1036">
        <v>13</v>
      </c>
      <c r="AD1036">
        <v>9</v>
      </c>
      <c r="AE1036">
        <v>59.09</v>
      </c>
      <c r="AF1036">
        <v>9</v>
      </c>
      <c r="AG1036">
        <v>11</v>
      </c>
      <c r="AH1036">
        <v>9</v>
      </c>
      <c r="AI1036">
        <v>2</v>
      </c>
    </row>
    <row r="1037" spans="1:35" x14ac:dyDescent="0.2">
      <c r="A1037" s="102">
        <v>1428</v>
      </c>
      <c r="B1037">
        <v>2201</v>
      </c>
      <c r="C1037" t="s">
        <v>576</v>
      </c>
      <c r="D1037" t="s">
        <v>1237</v>
      </c>
      <c r="E1037">
        <v>4270</v>
      </c>
      <c r="F1037">
        <v>4265</v>
      </c>
      <c r="G1037">
        <v>200</v>
      </c>
      <c r="H1037" t="s">
        <v>1210</v>
      </c>
      <c r="I1037">
        <v>4849</v>
      </c>
      <c r="J1037" t="s">
        <v>544</v>
      </c>
      <c r="K1037" t="s">
        <v>1224</v>
      </c>
      <c r="L1037">
        <v>3035</v>
      </c>
      <c r="M1037">
        <v>2976</v>
      </c>
      <c r="N1037">
        <v>300</v>
      </c>
      <c r="O1037" t="s">
        <v>1213</v>
      </c>
      <c r="P1037">
        <v>0.95283830586016705</v>
      </c>
      <c r="Q1037">
        <v>0.86326911796130901</v>
      </c>
      <c r="R1037" s="106">
        <v>1.2813460996699199E-2</v>
      </c>
      <c r="S1037" s="106">
        <v>4.3268124766631501E-3</v>
      </c>
      <c r="T1037">
        <v>3.1229463462487699</v>
      </c>
      <c r="U1037">
        <v>3.1229463462487699</v>
      </c>
      <c r="V1037">
        <v>2.8548981763093599</v>
      </c>
      <c r="W1037">
        <v>20.309999999999999</v>
      </c>
      <c r="X1037">
        <v>4.67</v>
      </c>
      <c r="Y1037">
        <v>158053</v>
      </c>
      <c r="Z1037">
        <v>17561</v>
      </c>
      <c r="AA1037">
        <v>1.02</v>
      </c>
      <c r="AB1037">
        <v>9</v>
      </c>
      <c r="AC1037">
        <v>6</v>
      </c>
      <c r="AD1037">
        <v>3</v>
      </c>
      <c r="AE1037">
        <v>66.67</v>
      </c>
      <c r="AF1037">
        <v>6</v>
      </c>
      <c r="AG1037">
        <v>6</v>
      </c>
      <c r="AH1037">
        <v>3</v>
      </c>
      <c r="AI1037">
        <v>0</v>
      </c>
    </row>
    <row r="1038" spans="1:35" x14ac:dyDescent="0.2">
      <c r="A1038" s="102">
        <v>505</v>
      </c>
      <c r="B1038">
        <v>2206</v>
      </c>
      <c r="C1038" t="s">
        <v>578</v>
      </c>
      <c r="D1038" t="s">
        <v>1237</v>
      </c>
      <c r="E1038">
        <v>4400</v>
      </c>
      <c r="F1038">
        <v>4445</v>
      </c>
      <c r="G1038">
        <v>200</v>
      </c>
      <c r="H1038" t="s">
        <v>1210</v>
      </c>
      <c r="I1038">
        <v>3863</v>
      </c>
      <c r="J1038" t="s">
        <v>1422</v>
      </c>
      <c r="K1038" t="s">
        <v>1421</v>
      </c>
      <c r="L1038">
        <v>1583</v>
      </c>
      <c r="M1038">
        <v>1564</v>
      </c>
      <c r="N1038">
        <v>600</v>
      </c>
      <c r="O1038" t="s">
        <v>1213</v>
      </c>
      <c r="P1038">
        <v>0.85707819326471102</v>
      </c>
      <c r="Q1038">
        <v>0.91089119776721605</v>
      </c>
      <c r="R1038">
        <v>5.9040244914006397E-2</v>
      </c>
      <c r="S1038">
        <v>4.0627290144966702E-2</v>
      </c>
      <c r="T1038">
        <v>3.0011492748516</v>
      </c>
      <c r="U1038">
        <v>3.0011492748516</v>
      </c>
      <c r="V1038">
        <v>2.1734987870585898</v>
      </c>
      <c r="W1038">
        <v>6.23</v>
      </c>
      <c r="X1038">
        <v>5.56</v>
      </c>
      <c r="Y1038">
        <v>158050</v>
      </c>
      <c r="Z1038">
        <v>15805</v>
      </c>
      <c r="AA1038">
        <v>0.96</v>
      </c>
      <c r="AB1038">
        <v>10</v>
      </c>
      <c r="AC1038">
        <v>5</v>
      </c>
      <c r="AD1038">
        <v>5</v>
      </c>
      <c r="AE1038">
        <v>50</v>
      </c>
      <c r="AF1038">
        <v>12</v>
      </c>
      <c r="AG1038">
        <v>4</v>
      </c>
      <c r="AH1038">
        <v>1</v>
      </c>
      <c r="AI1038">
        <v>5</v>
      </c>
    </row>
    <row r="1039" spans="1:35" x14ac:dyDescent="0.2">
      <c r="A1039" s="102">
        <v>1673</v>
      </c>
      <c r="B1039">
        <v>6113</v>
      </c>
      <c r="C1039" t="s">
        <v>1524</v>
      </c>
      <c r="D1039" t="s">
        <v>1222</v>
      </c>
      <c r="E1039">
        <v>1005</v>
      </c>
      <c r="F1039">
        <v>1008</v>
      </c>
      <c r="G1039">
        <v>1100</v>
      </c>
      <c r="H1039" t="s">
        <v>1210</v>
      </c>
      <c r="I1039">
        <v>6141</v>
      </c>
      <c r="J1039" t="s">
        <v>1442</v>
      </c>
      <c r="K1039" t="s">
        <v>1222</v>
      </c>
      <c r="L1039">
        <v>1354</v>
      </c>
      <c r="M1039">
        <v>1363</v>
      </c>
      <c r="N1039">
        <v>800</v>
      </c>
      <c r="O1039" t="s">
        <v>1213</v>
      </c>
      <c r="P1039">
        <v>0.93482970482213001</v>
      </c>
      <c r="Q1039">
        <v>0.85036713403291397</v>
      </c>
      <c r="R1039">
        <v>0.20775450037790999</v>
      </c>
      <c r="S1039" s="15">
        <v>1.35638763077088E-2</v>
      </c>
      <c r="T1039">
        <v>0.90823482359639496</v>
      </c>
      <c r="U1039">
        <v>0.90823482359639496</v>
      </c>
      <c r="V1039">
        <v>0.13735116326594601</v>
      </c>
      <c r="W1039">
        <v>2.02</v>
      </c>
      <c r="X1039">
        <v>1.69</v>
      </c>
      <c r="Y1039">
        <v>157700</v>
      </c>
      <c r="Z1039">
        <v>10513</v>
      </c>
      <c r="AA1039">
        <v>0.57999999999999996</v>
      </c>
      <c r="AB1039">
        <v>15</v>
      </c>
      <c r="AC1039">
        <v>10</v>
      </c>
      <c r="AD1039">
        <v>5</v>
      </c>
      <c r="AE1039">
        <v>66.67</v>
      </c>
      <c r="AF1039">
        <v>14</v>
      </c>
      <c r="AG1039">
        <v>5</v>
      </c>
      <c r="AH1039">
        <v>2</v>
      </c>
      <c r="AI1039">
        <v>8</v>
      </c>
    </row>
    <row r="1040" spans="1:35" x14ac:dyDescent="0.2">
      <c r="A1040" s="102">
        <v>1986</v>
      </c>
      <c r="B1040">
        <v>3865</v>
      </c>
      <c r="C1040" t="s">
        <v>1160</v>
      </c>
      <c r="D1040" t="s">
        <v>1421</v>
      </c>
      <c r="E1040">
        <v>439</v>
      </c>
      <c r="F1040">
        <v>439</v>
      </c>
      <c r="G1040">
        <v>2500</v>
      </c>
      <c r="H1040" t="s">
        <v>1210</v>
      </c>
      <c r="I1040">
        <v>7167</v>
      </c>
      <c r="J1040" t="s">
        <v>1294</v>
      </c>
      <c r="K1040" t="s">
        <v>1265</v>
      </c>
      <c r="L1040">
        <v>210</v>
      </c>
      <c r="M1040">
        <v>211</v>
      </c>
      <c r="N1040">
        <v>5200</v>
      </c>
      <c r="O1040" t="s">
        <v>1213</v>
      </c>
      <c r="P1040">
        <v>0.967182542764356</v>
      </c>
      <c r="Q1040">
        <v>0.83427942494890595</v>
      </c>
      <c r="R1040">
        <v>3.2032083337852103E-2</v>
      </c>
      <c r="S1040">
        <v>9.4114278674275104E-2</v>
      </c>
      <c r="T1040">
        <v>0.46682531271938599</v>
      </c>
      <c r="U1040">
        <v>0.46682531271938599</v>
      </c>
      <c r="V1040">
        <v>1.0692869439305801</v>
      </c>
      <c r="W1040">
        <v>1.38</v>
      </c>
      <c r="X1040">
        <v>0.03</v>
      </c>
      <c r="Y1040">
        <v>157465</v>
      </c>
      <c r="Z1040">
        <v>9842</v>
      </c>
      <c r="AA1040">
        <v>0.45</v>
      </c>
      <c r="AB1040">
        <v>16</v>
      </c>
      <c r="AC1040">
        <v>10</v>
      </c>
      <c r="AD1040">
        <v>6</v>
      </c>
      <c r="AE1040">
        <v>62.5</v>
      </c>
      <c r="AF1040">
        <v>13</v>
      </c>
      <c r="AG1040">
        <v>7</v>
      </c>
      <c r="AH1040">
        <v>3</v>
      </c>
      <c r="AI1040">
        <v>6</v>
      </c>
    </row>
    <row r="1041" spans="1:35" x14ac:dyDescent="0.2">
      <c r="A1041" s="102">
        <v>650</v>
      </c>
      <c r="B1041">
        <v>2001</v>
      </c>
      <c r="C1041" t="s">
        <v>1132</v>
      </c>
      <c r="D1041" t="s">
        <v>1237</v>
      </c>
      <c r="E1041">
        <v>1586</v>
      </c>
      <c r="F1041">
        <v>1604</v>
      </c>
      <c r="G1041">
        <v>600</v>
      </c>
      <c r="H1041" t="s">
        <v>1210</v>
      </c>
      <c r="I1041">
        <v>2784</v>
      </c>
      <c r="J1041" t="s">
        <v>993</v>
      </c>
      <c r="K1041" t="s">
        <v>1217</v>
      </c>
      <c r="L1041">
        <v>1944</v>
      </c>
      <c r="M1041">
        <v>1896</v>
      </c>
      <c r="N1041">
        <v>500</v>
      </c>
      <c r="O1041" t="s">
        <v>1213</v>
      </c>
      <c r="P1041">
        <v>0.80800206464661295</v>
      </c>
      <c r="Q1041">
        <v>0.90347104062113204</v>
      </c>
      <c r="R1041" s="15">
        <v>0.22806242981304001</v>
      </c>
      <c r="S1041" s="15">
        <v>7.6498364204817801E-2</v>
      </c>
      <c r="T1041">
        <v>3.6822243798125598</v>
      </c>
      <c r="U1041">
        <v>3.6822243798125598</v>
      </c>
      <c r="V1041">
        <v>2.5812199630146799</v>
      </c>
      <c r="W1041">
        <v>12.04</v>
      </c>
      <c r="X1041">
        <v>1.52</v>
      </c>
      <c r="Y1041">
        <v>157364</v>
      </c>
      <c r="Z1041">
        <v>9835</v>
      </c>
      <c r="AA1041">
        <v>0.49</v>
      </c>
      <c r="AB1041">
        <v>16</v>
      </c>
      <c r="AC1041">
        <v>11</v>
      </c>
      <c r="AD1041">
        <v>5</v>
      </c>
      <c r="AE1041">
        <v>68.75</v>
      </c>
      <c r="AF1041">
        <v>15</v>
      </c>
      <c r="AG1041">
        <v>3</v>
      </c>
      <c r="AH1041">
        <v>1</v>
      </c>
      <c r="AI1041">
        <v>12</v>
      </c>
    </row>
    <row r="1042" spans="1:35" x14ac:dyDescent="0.2">
      <c r="A1042" s="102">
        <v>2443</v>
      </c>
      <c r="B1042">
        <v>4676</v>
      </c>
      <c r="C1042" t="s">
        <v>1638</v>
      </c>
      <c r="D1042" t="s">
        <v>1212</v>
      </c>
      <c r="E1042">
        <v>1296</v>
      </c>
      <c r="F1042">
        <v>1275</v>
      </c>
      <c r="G1042">
        <v>800</v>
      </c>
      <c r="H1042" t="s">
        <v>1213</v>
      </c>
      <c r="I1042">
        <v>9069</v>
      </c>
      <c r="J1042" t="s">
        <v>1318</v>
      </c>
      <c r="K1042" t="s">
        <v>1328</v>
      </c>
      <c r="L1042">
        <v>805</v>
      </c>
      <c r="M1042">
        <v>792</v>
      </c>
      <c r="N1042">
        <v>1300</v>
      </c>
      <c r="O1042" t="s">
        <v>1210</v>
      </c>
      <c r="P1042">
        <v>0.89116727411025998</v>
      </c>
      <c r="Q1042">
        <v>0.81091891421180895</v>
      </c>
      <c r="R1042">
        <v>0.19060510952995799</v>
      </c>
      <c r="S1042">
        <v>2.2398084067493502E-3</v>
      </c>
      <c r="T1042">
        <v>-1.7477920948944601</v>
      </c>
      <c r="U1042">
        <v>1.7477920948944601</v>
      </c>
      <c r="V1042">
        <v>1.57416002205279</v>
      </c>
      <c r="W1042">
        <v>-3.6</v>
      </c>
      <c r="X1042">
        <v>0.94</v>
      </c>
      <c r="Y1042">
        <v>157039</v>
      </c>
      <c r="Z1042">
        <v>10469</v>
      </c>
      <c r="AA1042">
        <v>0.56000000000000005</v>
      </c>
      <c r="AB1042">
        <v>15</v>
      </c>
      <c r="AC1042">
        <v>11</v>
      </c>
      <c r="AD1042">
        <v>4</v>
      </c>
      <c r="AE1042">
        <v>73.33</v>
      </c>
      <c r="AF1042">
        <v>13</v>
      </c>
      <c r="AG1042">
        <v>5</v>
      </c>
      <c r="AH1042">
        <v>4</v>
      </c>
      <c r="AI1042">
        <v>6</v>
      </c>
    </row>
    <row r="1043" spans="1:35" x14ac:dyDescent="0.2">
      <c r="A1043" s="102">
        <v>1927</v>
      </c>
      <c r="B1043">
        <v>6269</v>
      </c>
      <c r="C1043" t="s">
        <v>1602</v>
      </c>
      <c r="D1043" t="s">
        <v>1222</v>
      </c>
      <c r="E1043">
        <v>1761</v>
      </c>
      <c r="F1043">
        <v>1807</v>
      </c>
      <c r="G1043">
        <v>600</v>
      </c>
      <c r="H1043" t="s">
        <v>1213</v>
      </c>
      <c r="I1043">
        <v>9956</v>
      </c>
      <c r="J1043" t="s">
        <v>1165</v>
      </c>
      <c r="K1043" t="s">
        <v>1235</v>
      </c>
      <c r="L1043">
        <v>1605</v>
      </c>
      <c r="M1043">
        <v>1635</v>
      </c>
      <c r="N1043">
        <v>700</v>
      </c>
      <c r="O1043" t="s">
        <v>1210</v>
      </c>
      <c r="P1043">
        <v>0.88551338255675804</v>
      </c>
      <c r="Q1043">
        <v>0.83779298293300097</v>
      </c>
      <c r="R1043">
        <v>0.38782455992711301</v>
      </c>
      <c r="S1043" s="15">
        <v>3.63150014475528E-2</v>
      </c>
      <c r="T1043">
        <v>-1.72012581429415</v>
      </c>
      <c r="U1043">
        <v>1.72012581429415</v>
      </c>
      <c r="V1043">
        <v>1.68181213938431</v>
      </c>
      <c r="W1043">
        <v>-12.3</v>
      </c>
      <c r="X1043">
        <v>5.56</v>
      </c>
      <c r="Y1043">
        <v>156942</v>
      </c>
      <c r="Z1043">
        <v>9232</v>
      </c>
      <c r="AA1043">
        <v>0.48</v>
      </c>
      <c r="AB1043">
        <v>17</v>
      </c>
      <c r="AC1043">
        <v>9</v>
      </c>
      <c r="AD1043">
        <v>8</v>
      </c>
      <c r="AE1043">
        <v>52.94</v>
      </c>
      <c r="AF1043">
        <v>11</v>
      </c>
      <c r="AG1043">
        <v>5</v>
      </c>
      <c r="AH1043">
        <v>6</v>
      </c>
      <c r="AI1043">
        <v>6</v>
      </c>
    </row>
    <row r="1044" spans="1:35" x14ac:dyDescent="0.2">
      <c r="A1044" s="102">
        <v>1552</v>
      </c>
      <c r="B1044">
        <v>1812</v>
      </c>
      <c r="C1044" t="s">
        <v>1305</v>
      </c>
      <c r="D1044" t="s">
        <v>1220</v>
      </c>
      <c r="E1044">
        <v>1146</v>
      </c>
      <c r="F1044">
        <v>1163</v>
      </c>
      <c r="G1044">
        <v>800</v>
      </c>
      <c r="H1044" t="s">
        <v>1213</v>
      </c>
      <c r="I1044">
        <v>2206</v>
      </c>
      <c r="J1044" t="s">
        <v>578</v>
      </c>
      <c r="K1044" t="s">
        <v>1237</v>
      </c>
      <c r="L1044">
        <v>4400</v>
      </c>
      <c r="M1044">
        <v>4445</v>
      </c>
      <c r="N1044">
        <v>200</v>
      </c>
      <c r="O1044" t="s">
        <v>1210</v>
      </c>
      <c r="P1044">
        <v>0.84089332162237496</v>
      </c>
      <c r="Q1044">
        <v>0.85623798146855901</v>
      </c>
      <c r="R1044" s="15">
        <v>0.24051753929240599</v>
      </c>
      <c r="S1044">
        <v>1.415920568178E-2</v>
      </c>
      <c r="T1044">
        <v>-2.77472264545619</v>
      </c>
      <c r="U1044">
        <v>2.77472264545619</v>
      </c>
      <c r="V1044">
        <v>2.7243972647661701</v>
      </c>
      <c r="W1044">
        <v>-11.38</v>
      </c>
      <c r="X1044">
        <v>4.66</v>
      </c>
      <c r="Y1044">
        <v>156361</v>
      </c>
      <c r="Z1044">
        <v>11169</v>
      </c>
      <c r="AA1044">
        <v>0.78</v>
      </c>
      <c r="AB1044">
        <v>14</v>
      </c>
      <c r="AC1044">
        <v>9</v>
      </c>
      <c r="AD1044">
        <v>5</v>
      </c>
      <c r="AE1044">
        <v>64.290000000000006</v>
      </c>
      <c r="AF1044">
        <v>12</v>
      </c>
      <c r="AG1044">
        <v>5</v>
      </c>
      <c r="AH1044">
        <v>4</v>
      </c>
      <c r="AI1044">
        <v>5</v>
      </c>
    </row>
    <row r="1045" spans="1:35" x14ac:dyDescent="0.2">
      <c r="A1045" s="102">
        <v>1648</v>
      </c>
      <c r="B1045">
        <v>2413</v>
      </c>
      <c r="C1045" t="s">
        <v>1229</v>
      </c>
      <c r="D1045" t="s">
        <v>1224</v>
      </c>
      <c r="E1045">
        <v>2800</v>
      </c>
      <c r="F1045">
        <v>2786</v>
      </c>
      <c r="G1045">
        <v>300</v>
      </c>
      <c r="H1045" t="s">
        <v>1210</v>
      </c>
      <c r="I1045">
        <v>6925</v>
      </c>
      <c r="J1045" t="s">
        <v>1603</v>
      </c>
      <c r="K1045" t="s">
        <v>1215</v>
      </c>
      <c r="L1045">
        <v>1345</v>
      </c>
      <c r="M1045">
        <v>1350</v>
      </c>
      <c r="N1045">
        <v>600</v>
      </c>
      <c r="O1045" t="s">
        <v>1213</v>
      </c>
      <c r="P1045">
        <v>0.587397315536209</v>
      </c>
      <c r="Q1045">
        <v>0.85128508433565697</v>
      </c>
      <c r="R1045">
        <v>0.41237654692520198</v>
      </c>
      <c r="S1045">
        <v>1.2668877932560701E-2</v>
      </c>
      <c r="T1045">
        <v>1.0433906820704</v>
      </c>
      <c r="U1045">
        <v>1.0433906820704</v>
      </c>
      <c r="V1045">
        <v>1.3595163045949401</v>
      </c>
      <c r="W1045">
        <v>6.86</v>
      </c>
      <c r="X1045">
        <v>3.09</v>
      </c>
      <c r="Y1045">
        <v>156318</v>
      </c>
      <c r="Z1045">
        <v>8227</v>
      </c>
      <c r="AA1045">
        <v>0.34</v>
      </c>
      <c r="AB1045">
        <v>19</v>
      </c>
      <c r="AC1045">
        <v>8</v>
      </c>
      <c r="AD1045">
        <v>11</v>
      </c>
      <c r="AE1045">
        <v>42.11</v>
      </c>
      <c r="AF1045">
        <v>11</v>
      </c>
      <c r="AG1045">
        <v>7</v>
      </c>
      <c r="AH1045">
        <v>5</v>
      </c>
      <c r="AI1045">
        <v>7</v>
      </c>
    </row>
    <row r="1046" spans="1:35" x14ac:dyDescent="0.2">
      <c r="A1046" s="102">
        <v>1792</v>
      </c>
      <c r="B1046">
        <v>2801</v>
      </c>
      <c r="C1046" t="s">
        <v>600</v>
      </c>
      <c r="D1046" t="s">
        <v>1237</v>
      </c>
      <c r="E1046">
        <v>5050</v>
      </c>
      <c r="F1046">
        <v>5010</v>
      </c>
      <c r="G1046">
        <v>200</v>
      </c>
      <c r="H1046" t="s">
        <v>1213</v>
      </c>
      <c r="I1046">
        <v>4182</v>
      </c>
      <c r="J1046" t="s">
        <v>45</v>
      </c>
      <c r="K1046" t="s">
        <v>1234</v>
      </c>
      <c r="L1046">
        <v>1665</v>
      </c>
      <c r="M1046">
        <v>1636</v>
      </c>
      <c r="N1046">
        <v>600</v>
      </c>
      <c r="O1046" t="s">
        <v>1210</v>
      </c>
      <c r="P1046">
        <v>0.77128541920537497</v>
      </c>
      <c r="Q1046">
        <v>0.84470806652852104</v>
      </c>
      <c r="R1046">
        <v>1.0405220228452699E-2</v>
      </c>
      <c r="S1046">
        <v>7.44819167913254E-3</v>
      </c>
      <c r="T1046">
        <v>-1.5588450178443001</v>
      </c>
      <c r="U1046">
        <v>1.5588450178443001</v>
      </c>
      <c r="V1046">
        <v>1.6940271012732599</v>
      </c>
      <c r="W1046">
        <v>-5.1100000000000003</v>
      </c>
      <c r="X1046">
        <v>2.04</v>
      </c>
      <c r="Y1046">
        <v>156084</v>
      </c>
      <c r="Z1046">
        <v>6786</v>
      </c>
      <c r="AA1046">
        <v>0.3</v>
      </c>
      <c r="AB1046">
        <v>23</v>
      </c>
      <c r="AC1046">
        <v>14</v>
      </c>
      <c r="AD1046">
        <v>9</v>
      </c>
      <c r="AE1046">
        <v>60.87</v>
      </c>
      <c r="AF1046">
        <v>10</v>
      </c>
      <c r="AG1046">
        <v>10</v>
      </c>
      <c r="AH1046">
        <v>9</v>
      </c>
      <c r="AI1046">
        <v>4</v>
      </c>
    </row>
    <row r="1047" spans="1:35" x14ac:dyDescent="0.2">
      <c r="A1047" s="102">
        <v>766</v>
      </c>
      <c r="B1047">
        <v>1802</v>
      </c>
      <c r="C1047" t="s">
        <v>1413</v>
      </c>
      <c r="D1047" t="s">
        <v>1220</v>
      </c>
      <c r="E1047">
        <v>1102</v>
      </c>
      <c r="F1047">
        <v>1089</v>
      </c>
      <c r="G1047">
        <v>900</v>
      </c>
      <c r="H1047" t="s">
        <v>1210</v>
      </c>
      <c r="I1047">
        <v>6448</v>
      </c>
      <c r="J1047" t="s">
        <v>437</v>
      </c>
      <c r="K1047" t="s">
        <v>1215</v>
      </c>
      <c r="L1047">
        <v>1933</v>
      </c>
      <c r="M1047">
        <v>1923</v>
      </c>
      <c r="N1047">
        <v>500</v>
      </c>
      <c r="O1047" t="s">
        <v>1213</v>
      </c>
      <c r="P1047">
        <v>0.82696989757194495</v>
      </c>
      <c r="Q1047">
        <v>0.89783727141671699</v>
      </c>
      <c r="R1047" s="106">
        <v>0.35637740416575597</v>
      </c>
      <c r="S1047">
        <v>5.09303714158479E-2</v>
      </c>
      <c r="T1047">
        <v>1.5284062109359899</v>
      </c>
      <c r="U1047">
        <v>1.5284062109359899</v>
      </c>
      <c r="V1047">
        <v>1.92047343802992</v>
      </c>
      <c r="W1047">
        <v>3.98</v>
      </c>
      <c r="X1047">
        <v>1.93</v>
      </c>
      <c r="Y1047">
        <v>155948</v>
      </c>
      <c r="Z1047">
        <v>9747</v>
      </c>
      <c r="AA1047">
        <v>0.52</v>
      </c>
      <c r="AB1047">
        <v>16</v>
      </c>
      <c r="AC1047">
        <v>10</v>
      </c>
      <c r="AD1047">
        <v>6</v>
      </c>
      <c r="AE1047">
        <v>62.5</v>
      </c>
      <c r="AF1047">
        <v>12</v>
      </c>
      <c r="AG1047">
        <v>6</v>
      </c>
      <c r="AH1047">
        <v>3</v>
      </c>
      <c r="AI1047">
        <v>7</v>
      </c>
    </row>
    <row r="1048" spans="1:35" x14ac:dyDescent="0.2">
      <c r="A1048" s="102">
        <v>709</v>
      </c>
      <c r="B1048">
        <v>4185</v>
      </c>
      <c r="C1048" t="s">
        <v>1595</v>
      </c>
      <c r="D1048" t="s">
        <v>1234</v>
      </c>
      <c r="E1048">
        <v>1941</v>
      </c>
      <c r="F1048">
        <v>1900</v>
      </c>
      <c r="G1048">
        <v>500</v>
      </c>
      <c r="H1048" t="s">
        <v>1213</v>
      </c>
      <c r="I1048">
        <v>4626</v>
      </c>
      <c r="J1048" t="s">
        <v>1459</v>
      </c>
      <c r="K1048" t="s">
        <v>1234</v>
      </c>
      <c r="L1048">
        <v>4325</v>
      </c>
      <c r="M1048">
        <v>4290</v>
      </c>
      <c r="N1048">
        <v>200</v>
      </c>
      <c r="O1048" t="s">
        <v>1210</v>
      </c>
      <c r="P1048">
        <v>0.72152009934847605</v>
      </c>
      <c r="Q1048">
        <v>0.90052782178621305</v>
      </c>
      <c r="R1048">
        <v>8.6513762452144802E-2</v>
      </c>
      <c r="S1048">
        <v>8.8297305575344695E-2</v>
      </c>
      <c r="T1048">
        <v>-0.63294432335235196</v>
      </c>
      <c r="U1048">
        <v>0.63294432335235196</v>
      </c>
      <c r="V1048">
        <v>0.79857972003756905</v>
      </c>
      <c r="W1048">
        <v>-2.59</v>
      </c>
      <c r="X1048">
        <v>10.72</v>
      </c>
      <c r="Y1048">
        <v>155837</v>
      </c>
      <c r="Z1048">
        <v>10389</v>
      </c>
      <c r="AA1048">
        <v>0.53</v>
      </c>
      <c r="AB1048">
        <v>15</v>
      </c>
      <c r="AC1048">
        <v>10</v>
      </c>
      <c r="AD1048">
        <v>5</v>
      </c>
      <c r="AE1048">
        <v>66.67</v>
      </c>
      <c r="AF1048">
        <v>14</v>
      </c>
      <c r="AG1048">
        <v>5</v>
      </c>
      <c r="AH1048">
        <v>3</v>
      </c>
      <c r="AI1048">
        <v>7</v>
      </c>
    </row>
    <row r="1049" spans="1:35" x14ac:dyDescent="0.2">
      <c r="A1049" s="102">
        <v>2638</v>
      </c>
      <c r="B1049">
        <v>1963</v>
      </c>
      <c r="C1049" t="s">
        <v>1451</v>
      </c>
      <c r="D1049" t="s">
        <v>1220</v>
      </c>
      <c r="E1049">
        <v>1352</v>
      </c>
      <c r="F1049">
        <v>1325</v>
      </c>
      <c r="G1049">
        <v>700</v>
      </c>
      <c r="H1049" t="s">
        <v>1213</v>
      </c>
      <c r="I1049">
        <v>7458</v>
      </c>
      <c r="J1049" t="s">
        <v>1623</v>
      </c>
      <c r="K1049" t="s">
        <v>1217</v>
      </c>
      <c r="L1049">
        <v>4355</v>
      </c>
      <c r="M1049">
        <v>4410</v>
      </c>
      <c r="N1049">
        <v>200</v>
      </c>
      <c r="O1049" t="s">
        <v>1210</v>
      </c>
      <c r="P1049">
        <v>0.86526375730242999</v>
      </c>
      <c r="Q1049">
        <v>0.80072787087989805</v>
      </c>
      <c r="R1049">
        <v>0.34145129832267701</v>
      </c>
      <c r="S1049">
        <v>2.9616600799742199E-2</v>
      </c>
      <c r="T1049">
        <v>-0.52903933305109496</v>
      </c>
      <c r="U1049">
        <v>0.52903933305109496</v>
      </c>
      <c r="V1049">
        <v>0.51882072084675401</v>
      </c>
      <c r="W1049">
        <v>-1.74</v>
      </c>
      <c r="X1049">
        <v>5.16</v>
      </c>
      <c r="Y1049">
        <v>155513</v>
      </c>
      <c r="Z1049">
        <v>9148</v>
      </c>
      <c r="AA1049">
        <v>0.53</v>
      </c>
      <c r="AB1049">
        <v>17</v>
      </c>
      <c r="AC1049">
        <v>11</v>
      </c>
      <c r="AD1049">
        <v>6</v>
      </c>
      <c r="AE1049">
        <v>64.709999999999994</v>
      </c>
      <c r="AF1049">
        <v>11</v>
      </c>
      <c r="AG1049">
        <v>7</v>
      </c>
      <c r="AH1049">
        <v>3</v>
      </c>
      <c r="AI1049">
        <v>7</v>
      </c>
    </row>
    <row r="1050" spans="1:35" x14ac:dyDescent="0.2">
      <c r="A1050" s="102">
        <v>2371</v>
      </c>
      <c r="B1050">
        <v>7202</v>
      </c>
      <c r="C1050" t="s">
        <v>764</v>
      </c>
      <c r="D1050" t="s">
        <v>1227</v>
      </c>
      <c r="E1050">
        <v>1021</v>
      </c>
      <c r="F1050">
        <v>1016</v>
      </c>
      <c r="G1050">
        <v>1000</v>
      </c>
      <c r="H1050" t="s">
        <v>1210</v>
      </c>
      <c r="I1050">
        <v>9716</v>
      </c>
      <c r="J1050" t="s">
        <v>1406</v>
      </c>
      <c r="K1050" t="s">
        <v>1224</v>
      </c>
      <c r="L1050">
        <v>966</v>
      </c>
      <c r="M1050">
        <v>983</v>
      </c>
      <c r="N1050">
        <v>1000</v>
      </c>
      <c r="O1050" t="s">
        <v>1213</v>
      </c>
      <c r="P1050">
        <v>0.88151878011861196</v>
      </c>
      <c r="Q1050">
        <v>0.81460732156698601</v>
      </c>
      <c r="R1050" s="106">
        <v>0.42320295918462603</v>
      </c>
      <c r="S1050">
        <v>1.6601649236821399E-2</v>
      </c>
      <c r="T1050">
        <v>3.27269418141121</v>
      </c>
      <c r="U1050">
        <v>3.27269418141121</v>
      </c>
      <c r="V1050">
        <v>3.04684092870807</v>
      </c>
      <c r="W1050">
        <v>11.8</v>
      </c>
      <c r="X1050">
        <v>3.25</v>
      </c>
      <c r="Y1050">
        <v>155400</v>
      </c>
      <c r="Z1050">
        <v>10360</v>
      </c>
      <c r="AA1050">
        <v>0.52</v>
      </c>
      <c r="AB1050">
        <v>15</v>
      </c>
      <c r="AC1050">
        <v>9</v>
      </c>
      <c r="AD1050">
        <v>6</v>
      </c>
      <c r="AE1050">
        <v>60</v>
      </c>
      <c r="AF1050">
        <v>11</v>
      </c>
      <c r="AG1050">
        <v>8</v>
      </c>
      <c r="AH1050">
        <v>4</v>
      </c>
      <c r="AI1050">
        <v>3</v>
      </c>
    </row>
    <row r="1051" spans="1:35" x14ac:dyDescent="0.2">
      <c r="A1051" s="102">
        <v>447</v>
      </c>
      <c r="B1051">
        <v>7321</v>
      </c>
      <c r="C1051" t="s">
        <v>1409</v>
      </c>
      <c r="D1051" t="s">
        <v>1265</v>
      </c>
      <c r="E1051">
        <v>514</v>
      </c>
      <c r="F1051">
        <v>508</v>
      </c>
      <c r="G1051">
        <v>2100</v>
      </c>
      <c r="H1051" t="s">
        <v>1210</v>
      </c>
      <c r="I1051">
        <v>8242</v>
      </c>
      <c r="J1051" t="s">
        <v>837</v>
      </c>
      <c r="K1051" t="s">
        <v>1235</v>
      </c>
      <c r="L1051">
        <v>831</v>
      </c>
      <c r="M1051">
        <v>833</v>
      </c>
      <c r="N1051">
        <v>1300</v>
      </c>
      <c r="O1051" t="s">
        <v>1213</v>
      </c>
      <c r="P1051">
        <v>0.957115380632101</v>
      </c>
      <c r="Q1051">
        <v>0.91437948574481498</v>
      </c>
      <c r="R1051">
        <v>3.4029161945975897E-2</v>
      </c>
      <c r="S1051">
        <v>1.29474318011821E-3</v>
      </c>
      <c r="T1051">
        <v>1.1984016352331699</v>
      </c>
      <c r="U1051">
        <v>1.1984016352331699</v>
      </c>
      <c r="V1051">
        <v>1.02581920320197</v>
      </c>
      <c r="W1051">
        <v>4.42</v>
      </c>
      <c r="X1051">
        <v>1.49</v>
      </c>
      <c r="Y1051">
        <v>155290</v>
      </c>
      <c r="Z1051">
        <v>15529</v>
      </c>
      <c r="AA1051">
        <v>0.74</v>
      </c>
      <c r="AB1051">
        <v>10</v>
      </c>
      <c r="AC1051">
        <v>7</v>
      </c>
      <c r="AD1051">
        <v>3</v>
      </c>
      <c r="AE1051">
        <v>70</v>
      </c>
      <c r="AF1051">
        <v>13</v>
      </c>
      <c r="AG1051">
        <v>5</v>
      </c>
      <c r="AH1051">
        <v>2</v>
      </c>
      <c r="AI1051">
        <v>3</v>
      </c>
    </row>
    <row r="1052" spans="1:35" x14ac:dyDescent="0.2">
      <c r="A1052" s="102">
        <v>1113</v>
      </c>
      <c r="B1052">
        <v>4516</v>
      </c>
      <c r="C1052" t="s">
        <v>1626</v>
      </c>
      <c r="D1052" t="s">
        <v>1232</v>
      </c>
      <c r="E1052">
        <v>7960</v>
      </c>
      <c r="F1052">
        <v>7990</v>
      </c>
      <c r="G1052">
        <v>100</v>
      </c>
      <c r="H1052" t="s">
        <v>1213</v>
      </c>
      <c r="I1052">
        <v>4612</v>
      </c>
      <c r="J1052" t="s">
        <v>670</v>
      </c>
      <c r="K1052" t="s">
        <v>1234</v>
      </c>
      <c r="L1052">
        <v>4880</v>
      </c>
      <c r="M1052">
        <v>4925</v>
      </c>
      <c r="N1052">
        <v>200</v>
      </c>
      <c r="O1052" t="s">
        <v>1210</v>
      </c>
      <c r="P1052">
        <v>0.57806645086368103</v>
      </c>
      <c r="Q1052">
        <v>0.87997332370236703</v>
      </c>
      <c r="R1052" s="15">
        <v>8.9501176987553402E-2</v>
      </c>
      <c r="S1052">
        <v>3.1902667005689597E-2</v>
      </c>
      <c r="T1052">
        <v>-0.838576644526427</v>
      </c>
      <c r="U1052">
        <v>0.838576644526427</v>
      </c>
      <c r="V1052">
        <v>0.80493396940412898</v>
      </c>
      <c r="W1052">
        <v>-5.27</v>
      </c>
      <c r="X1052">
        <v>23.28</v>
      </c>
      <c r="Y1052">
        <v>154797</v>
      </c>
      <c r="Z1052">
        <v>19350</v>
      </c>
      <c r="AA1052">
        <v>0.99</v>
      </c>
      <c r="AB1052">
        <v>8</v>
      </c>
      <c r="AC1052">
        <v>5</v>
      </c>
      <c r="AD1052">
        <v>3</v>
      </c>
      <c r="AE1052">
        <v>62.5</v>
      </c>
      <c r="AF1052">
        <v>11</v>
      </c>
      <c r="AG1052">
        <v>5</v>
      </c>
      <c r="AH1052">
        <v>2</v>
      </c>
      <c r="AI1052">
        <v>1</v>
      </c>
    </row>
    <row r="1053" spans="1:35" x14ac:dyDescent="0.2">
      <c r="A1053" s="102">
        <v>310</v>
      </c>
      <c r="B1053">
        <v>9508</v>
      </c>
      <c r="C1053" t="s">
        <v>1333</v>
      </c>
      <c r="D1053" t="s">
        <v>1267</v>
      </c>
      <c r="E1053">
        <v>783</v>
      </c>
      <c r="F1053">
        <v>782</v>
      </c>
      <c r="G1053">
        <v>1400</v>
      </c>
      <c r="H1053" t="s">
        <v>1213</v>
      </c>
      <c r="I1053">
        <v>9531</v>
      </c>
      <c r="J1053" t="s">
        <v>1847</v>
      </c>
      <c r="K1053" t="s">
        <v>1267</v>
      </c>
      <c r="L1053">
        <v>2215</v>
      </c>
      <c r="M1053">
        <v>2183</v>
      </c>
      <c r="N1053">
        <v>500</v>
      </c>
      <c r="O1053" t="s">
        <v>1210</v>
      </c>
      <c r="P1053">
        <v>0.90088963846655301</v>
      </c>
      <c r="Q1053">
        <v>0.92580425233685903</v>
      </c>
      <c r="R1053">
        <v>0.343902539468663</v>
      </c>
      <c r="S1053">
        <v>6.7730652105499903E-2</v>
      </c>
      <c r="T1053">
        <v>-0.39942634399203703</v>
      </c>
      <c r="U1053">
        <v>0.39942634399203703</v>
      </c>
      <c r="V1053">
        <v>0.55858330736976203</v>
      </c>
      <c r="W1053">
        <v>-1</v>
      </c>
      <c r="X1053">
        <v>0.3</v>
      </c>
      <c r="Y1053">
        <v>154735</v>
      </c>
      <c r="Z1053">
        <v>7737</v>
      </c>
      <c r="AA1053">
        <v>0.41</v>
      </c>
      <c r="AB1053">
        <v>20</v>
      </c>
      <c r="AC1053">
        <v>12</v>
      </c>
      <c r="AD1053">
        <v>8</v>
      </c>
      <c r="AE1053">
        <v>60</v>
      </c>
      <c r="AF1053">
        <v>15</v>
      </c>
      <c r="AG1053">
        <v>5</v>
      </c>
      <c r="AH1053">
        <v>0</v>
      </c>
      <c r="AI1053">
        <v>15</v>
      </c>
    </row>
    <row r="1054" spans="1:35" x14ac:dyDescent="0.2">
      <c r="A1054" s="102">
        <v>552</v>
      </c>
      <c r="B1054">
        <v>4634</v>
      </c>
      <c r="C1054" t="s">
        <v>63</v>
      </c>
      <c r="D1054" t="s">
        <v>1234</v>
      </c>
      <c r="E1054">
        <v>2138</v>
      </c>
      <c r="F1054">
        <v>2101</v>
      </c>
      <c r="G1054">
        <v>400</v>
      </c>
      <c r="H1054" t="s">
        <v>1213</v>
      </c>
      <c r="I1054">
        <v>7267</v>
      </c>
      <c r="J1054" t="s">
        <v>58</v>
      </c>
      <c r="K1054" t="s">
        <v>1227</v>
      </c>
      <c r="L1054">
        <v>2832</v>
      </c>
      <c r="M1054">
        <v>2799.5</v>
      </c>
      <c r="N1054">
        <v>300</v>
      </c>
      <c r="O1054" t="s">
        <v>1210</v>
      </c>
      <c r="P1054">
        <v>0.75392005587988997</v>
      </c>
      <c r="Q1054">
        <v>0.90850326184111496</v>
      </c>
      <c r="R1054" s="106">
        <v>0.140640483177633</v>
      </c>
      <c r="S1054">
        <v>1.1204410219685801E-2</v>
      </c>
      <c r="T1054">
        <v>-3.4714757559208702</v>
      </c>
      <c r="U1054">
        <v>3.4714757559208702</v>
      </c>
      <c r="V1054">
        <v>3.4937132794338899</v>
      </c>
      <c r="W1054">
        <v>-13.43</v>
      </c>
      <c r="X1054">
        <v>7.0000000000000007E-2</v>
      </c>
      <c r="Y1054">
        <v>154678</v>
      </c>
      <c r="Z1054">
        <v>15468</v>
      </c>
      <c r="AA1054">
        <v>0.75</v>
      </c>
      <c r="AB1054">
        <v>10</v>
      </c>
      <c r="AC1054">
        <v>6</v>
      </c>
      <c r="AD1054">
        <v>4</v>
      </c>
      <c r="AE1054">
        <v>60</v>
      </c>
      <c r="AF1054">
        <v>13</v>
      </c>
      <c r="AG1054">
        <v>3</v>
      </c>
      <c r="AH1054">
        <v>1</v>
      </c>
      <c r="AI1054">
        <v>6</v>
      </c>
    </row>
    <row r="1055" spans="1:35" x14ac:dyDescent="0.2">
      <c r="A1055" s="102">
        <v>499</v>
      </c>
      <c r="B1055">
        <v>3407</v>
      </c>
      <c r="C1055" t="s">
        <v>1335</v>
      </c>
      <c r="D1055" t="s">
        <v>1234</v>
      </c>
      <c r="E1055">
        <v>930</v>
      </c>
      <c r="F1055">
        <v>900.7</v>
      </c>
      <c r="G1055">
        <v>1000</v>
      </c>
      <c r="H1055" t="s">
        <v>1213</v>
      </c>
      <c r="I1055">
        <v>5201</v>
      </c>
      <c r="J1055" t="s">
        <v>1584</v>
      </c>
      <c r="K1055" t="s">
        <v>1209</v>
      </c>
      <c r="L1055">
        <v>3100</v>
      </c>
      <c r="M1055">
        <v>3100</v>
      </c>
      <c r="N1055">
        <v>300</v>
      </c>
      <c r="O1055" t="s">
        <v>1210</v>
      </c>
      <c r="P1055">
        <v>0.94482622129464799</v>
      </c>
      <c r="Q1055">
        <v>0.91117527291242895</v>
      </c>
      <c r="R1055" s="15">
        <v>0.24713737794427301</v>
      </c>
      <c r="S1055" s="15">
        <v>4.7777012404319003E-2</v>
      </c>
      <c r="T1055">
        <v>-1.87616446834541</v>
      </c>
      <c r="U1055">
        <v>1.87616446834541</v>
      </c>
      <c r="V1055">
        <v>0.80273150568319296</v>
      </c>
      <c r="W1055">
        <v>-5.47</v>
      </c>
      <c r="X1055">
        <v>3.15</v>
      </c>
      <c r="Y1055">
        <v>154497</v>
      </c>
      <c r="Z1055">
        <v>9088</v>
      </c>
      <c r="AA1055">
        <v>0.49</v>
      </c>
      <c r="AB1055">
        <v>17</v>
      </c>
      <c r="AC1055">
        <v>9</v>
      </c>
      <c r="AD1055">
        <v>8</v>
      </c>
      <c r="AE1055">
        <v>52.94</v>
      </c>
      <c r="AF1055">
        <v>14</v>
      </c>
      <c r="AG1055">
        <v>6</v>
      </c>
      <c r="AH1055">
        <v>4</v>
      </c>
      <c r="AI1055">
        <v>7</v>
      </c>
    </row>
    <row r="1056" spans="1:35" x14ac:dyDescent="0.2">
      <c r="A1056" s="102">
        <v>1820</v>
      </c>
      <c r="B1056">
        <v>8316</v>
      </c>
      <c r="C1056" t="s">
        <v>1423</v>
      </c>
      <c r="D1056" t="s">
        <v>1265</v>
      </c>
      <c r="E1056">
        <v>3462</v>
      </c>
      <c r="F1056">
        <v>3484</v>
      </c>
      <c r="G1056">
        <v>300</v>
      </c>
      <c r="H1056" t="s">
        <v>1210</v>
      </c>
      <c r="I1056">
        <v>9069</v>
      </c>
      <c r="J1056" t="s">
        <v>1318</v>
      </c>
      <c r="K1056" t="s">
        <v>1328</v>
      </c>
      <c r="L1056">
        <v>805</v>
      </c>
      <c r="M1056">
        <v>792</v>
      </c>
      <c r="N1056">
        <v>1300</v>
      </c>
      <c r="O1056" t="s">
        <v>1213</v>
      </c>
      <c r="P1056">
        <v>0.95446815323815604</v>
      </c>
      <c r="Q1056">
        <v>0.84331416047082197</v>
      </c>
      <c r="R1056">
        <v>2.8697812468793601E-2</v>
      </c>
      <c r="S1056">
        <v>2.8190231430640499E-2</v>
      </c>
      <c r="T1056">
        <v>0.64614640601597295</v>
      </c>
      <c r="U1056">
        <v>0.64614640601597295</v>
      </c>
      <c r="V1056">
        <v>1.1211568656865301</v>
      </c>
      <c r="W1056">
        <v>0.77</v>
      </c>
      <c r="X1056">
        <v>1.49</v>
      </c>
      <c r="Y1056">
        <v>154407</v>
      </c>
      <c r="Z1056">
        <v>11029</v>
      </c>
      <c r="AA1056">
        <v>0.63</v>
      </c>
      <c r="AB1056">
        <v>14</v>
      </c>
      <c r="AC1056">
        <v>10</v>
      </c>
      <c r="AD1056">
        <v>4</v>
      </c>
      <c r="AE1056">
        <v>71.430000000000007</v>
      </c>
      <c r="AF1056">
        <v>14</v>
      </c>
      <c r="AG1056">
        <v>4</v>
      </c>
      <c r="AH1056">
        <v>2</v>
      </c>
      <c r="AI1056">
        <v>8</v>
      </c>
    </row>
    <row r="1057" spans="1:35" x14ac:dyDescent="0.2">
      <c r="A1057" s="102">
        <v>865</v>
      </c>
      <c r="B1057">
        <v>1332</v>
      </c>
      <c r="C1057" t="s">
        <v>1600</v>
      </c>
      <c r="D1057" t="s">
        <v>1326</v>
      </c>
      <c r="E1057">
        <v>514</v>
      </c>
      <c r="F1057">
        <v>511</v>
      </c>
      <c r="G1057">
        <v>2100</v>
      </c>
      <c r="H1057" t="s">
        <v>1210</v>
      </c>
      <c r="I1057">
        <v>5401</v>
      </c>
      <c r="J1057" t="s">
        <v>1536</v>
      </c>
      <c r="K1057" t="s">
        <v>1263</v>
      </c>
      <c r="L1057">
        <v>1230</v>
      </c>
      <c r="M1057">
        <v>1216</v>
      </c>
      <c r="N1057">
        <v>900</v>
      </c>
      <c r="O1057" t="s">
        <v>1213</v>
      </c>
      <c r="P1057">
        <v>0.777583066901952</v>
      </c>
      <c r="Q1057">
        <v>0.89306642214967102</v>
      </c>
      <c r="R1057" s="106">
        <v>0.13972029845919301</v>
      </c>
      <c r="S1057" s="106">
        <v>5.36044755664348E-2</v>
      </c>
      <c r="T1057">
        <v>1.2653811427041299</v>
      </c>
      <c r="U1057">
        <v>1.2653811427041299</v>
      </c>
      <c r="V1057">
        <v>1.5207111878077899</v>
      </c>
      <c r="W1057">
        <v>6.44</v>
      </c>
      <c r="X1057">
        <v>1.95</v>
      </c>
      <c r="Y1057">
        <v>154148</v>
      </c>
      <c r="Z1057">
        <v>6702</v>
      </c>
      <c r="AA1057">
        <v>0.3</v>
      </c>
      <c r="AB1057">
        <v>23</v>
      </c>
      <c r="AC1057">
        <v>14</v>
      </c>
      <c r="AD1057">
        <v>9</v>
      </c>
      <c r="AE1057">
        <v>60.87</v>
      </c>
      <c r="AF1057">
        <v>11</v>
      </c>
      <c r="AG1057">
        <v>9</v>
      </c>
      <c r="AH1057">
        <v>7</v>
      </c>
      <c r="AI1057">
        <v>7</v>
      </c>
    </row>
    <row r="1058" spans="1:35" x14ac:dyDescent="0.2">
      <c r="A1058" s="102">
        <v>1179</v>
      </c>
      <c r="B1058">
        <v>7951</v>
      </c>
      <c r="C1058" t="s">
        <v>1527</v>
      </c>
      <c r="D1058" t="s">
        <v>1233</v>
      </c>
      <c r="E1058">
        <v>5310</v>
      </c>
      <c r="F1058">
        <v>5300</v>
      </c>
      <c r="G1058">
        <v>200</v>
      </c>
      <c r="H1058" t="s">
        <v>1210</v>
      </c>
      <c r="I1058">
        <v>8002</v>
      </c>
      <c r="J1058" t="s">
        <v>27</v>
      </c>
      <c r="K1058" t="s">
        <v>1217</v>
      </c>
      <c r="L1058">
        <v>720.2</v>
      </c>
      <c r="M1058">
        <v>716.8</v>
      </c>
      <c r="N1058">
        <v>1500</v>
      </c>
      <c r="O1058" t="s">
        <v>1213</v>
      </c>
      <c r="P1058">
        <v>0.88802768697039502</v>
      </c>
      <c r="Q1058">
        <v>0.87649289533691399</v>
      </c>
      <c r="R1058">
        <v>0.101258638069748</v>
      </c>
      <c r="S1058">
        <v>8.8929120625484304E-2</v>
      </c>
      <c r="T1058">
        <v>7.8609909176805496E-3</v>
      </c>
      <c r="U1058">
        <v>7.8609909176805496E-3</v>
      </c>
      <c r="V1058">
        <v>0.896031289354845</v>
      </c>
      <c r="W1058">
        <v>0.02</v>
      </c>
      <c r="X1058">
        <v>1.43</v>
      </c>
      <c r="Y1058">
        <v>154142</v>
      </c>
      <c r="Z1058">
        <v>10276</v>
      </c>
      <c r="AA1058">
        <v>0.69</v>
      </c>
      <c r="AB1058">
        <v>15</v>
      </c>
      <c r="AC1058">
        <v>9</v>
      </c>
      <c r="AD1058">
        <v>6</v>
      </c>
      <c r="AE1058">
        <v>60</v>
      </c>
      <c r="AF1058">
        <v>14</v>
      </c>
      <c r="AG1058">
        <v>7</v>
      </c>
      <c r="AH1058">
        <v>3</v>
      </c>
      <c r="AI1058">
        <v>5</v>
      </c>
    </row>
    <row r="1059" spans="1:35" x14ac:dyDescent="0.2">
      <c r="A1059" s="102">
        <v>179</v>
      </c>
      <c r="B1059">
        <v>3861</v>
      </c>
      <c r="C1059" t="s">
        <v>35</v>
      </c>
      <c r="D1059" t="s">
        <v>1421</v>
      </c>
      <c r="E1059">
        <v>516</v>
      </c>
      <c r="F1059">
        <v>515</v>
      </c>
      <c r="G1059">
        <v>2100</v>
      </c>
      <c r="H1059" t="s">
        <v>1210</v>
      </c>
      <c r="I1059">
        <v>5233</v>
      </c>
      <c r="J1059" t="s">
        <v>1405</v>
      </c>
      <c r="K1059" t="s">
        <v>1209</v>
      </c>
      <c r="L1059">
        <v>2655</v>
      </c>
      <c r="M1059">
        <v>2663</v>
      </c>
      <c r="N1059">
        <v>400</v>
      </c>
      <c r="O1059" t="s">
        <v>1213</v>
      </c>
      <c r="P1059">
        <v>0.84854640713657403</v>
      </c>
      <c r="Q1059">
        <v>0.93733301199733499</v>
      </c>
      <c r="R1059">
        <v>4.93631204742754E-2</v>
      </c>
      <c r="S1059">
        <v>6.8235455790001797E-3</v>
      </c>
      <c r="T1059">
        <v>0.46536195770209199</v>
      </c>
      <c r="U1059">
        <v>0.46536195770209199</v>
      </c>
      <c r="V1059">
        <v>0.488379703397614</v>
      </c>
      <c r="W1059">
        <v>1.42</v>
      </c>
      <c r="X1059">
        <v>1.53</v>
      </c>
      <c r="Y1059">
        <v>154015</v>
      </c>
      <c r="Z1059">
        <v>7334</v>
      </c>
      <c r="AA1059">
        <v>0.46</v>
      </c>
      <c r="AB1059">
        <v>21</v>
      </c>
      <c r="AC1059">
        <v>12</v>
      </c>
      <c r="AD1059">
        <v>9</v>
      </c>
      <c r="AE1059">
        <v>57.14</v>
      </c>
      <c r="AF1059">
        <v>12</v>
      </c>
      <c r="AG1059">
        <v>7</v>
      </c>
      <c r="AH1059">
        <v>7</v>
      </c>
      <c r="AI1059">
        <v>7</v>
      </c>
    </row>
    <row r="1060" spans="1:35" x14ac:dyDescent="0.2">
      <c r="A1060" s="102">
        <v>2442</v>
      </c>
      <c r="B1060">
        <v>4917</v>
      </c>
      <c r="C1060" t="s">
        <v>1534</v>
      </c>
      <c r="D1060" t="s">
        <v>1234</v>
      </c>
      <c r="E1060">
        <v>2338</v>
      </c>
      <c r="F1060">
        <v>2306</v>
      </c>
      <c r="G1060">
        <v>400</v>
      </c>
      <c r="H1060" t="s">
        <v>1213</v>
      </c>
      <c r="I1060">
        <v>5201</v>
      </c>
      <c r="J1060" t="s">
        <v>1584</v>
      </c>
      <c r="K1060" t="s">
        <v>1209</v>
      </c>
      <c r="L1060">
        <v>3100</v>
      </c>
      <c r="M1060">
        <v>3100</v>
      </c>
      <c r="N1060">
        <v>300</v>
      </c>
      <c r="O1060" t="s">
        <v>1210</v>
      </c>
      <c r="P1060">
        <v>0.92044862530625404</v>
      </c>
      <c r="Q1060">
        <v>0.81099447587082796</v>
      </c>
      <c r="R1060">
        <v>8.3586965790181295E-2</v>
      </c>
      <c r="S1060">
        <v>5.1915013627403403E-2</v>
      </c>
      <c r="T1060">
        <v>-5.0719003829443297E-2</v>
      </c>
      <c r="U1060">
        <v>5.0719003829443297E-2</v>
      </c>
      <c r="V1060">
        <v>0.44062128822382102</v>
      </c>
      <c r="W1060">
        <v>-0.14000000000000001</v>
      </c>
      <c r="X1060">
        <v>0.82</v>
      </c>
      <c r="Y1060">
        <v>153917</v>
      </c>
      <c r="Z1060">
        <v>17102</v>
      </c>
      <c r="AA1060">
        <v>1.01</v>
      </c>
      <c r="AB1060">
        <v>9</v>
      </c>
      <c r="AC1060">
        <v>6</v>
      </c>
      <c r="AD1060">
        <v>3</v>
      </c>
      <c r="AE1060">
        <v>66.67</v>
      </c>
      <c r="AF1060">
        <v>11</v>
      </c>
      <c r="AG1060">
        <v>5</v>
      </c>
      <c r="AH1060">
        <v>2</v>
      </c>
      <c r="AI1060">
        <v>2</v>
      </c>
    </row>
    <row r="1061" spans="1:35" x14ac:dyDescent="0.2">
      <c r="A1061" s="102">
        <v>750</v>
      </c>
      <c r="B1061">
        <v>3086</v>
      </c>
      <c r="C1061" t="s">
        <v>613</v>
      </c>
      <c r="D1061" t="s">
        <v>1235</v>
      </c>
      <c r="E1061">
        <v>1144</v>
      </c>
      <c r="F1061">
        <v>1147</v>
      </c>
      <c r="G1061">
        <v>900</v>
      </c>
      <c r="H1061" t="s">
        <v>1213</v>
      </c>
      <c r="I1061">
        <v>6134</v>
      </c>
      <c r="J1061" t="s">
        <v>1429</v>
      </c>
      <c r="K1061" t="s">
        <v>1222</v>
      </c>
      <c r="L1061">
        <v>1756</v>
      </c>
      <c r="M1061">
        <v>1735</v>
      </c>
      <c r="N1061">
        <v>600</v>
      </c>
      <c r="O1061" t="s">
        <v>1210</v>
      </c>
      <c r="P1061">
        <v>0.81060301251126898</v>
      </c>
      <c r="Q1061">
        <v>0.89864862194822703</v>
      </c>
      <c r="R1061">
        <v>0.18588121479511899</v>
      </c>
      <c r="S1061">
        <v>6.1433560945091197E-4</v>
      </c>
      <c r="T1061">
        <v>-2.4742504800206899</v>
      </c>
      <c r="U1061">
        <v>2.4742504800206899</v>
      </c>
      <c r="V1061">
        <v>2.90128547941065</v>
      </c>
      <c r="W1061">
        <v>-11.61</v>
      </c>
      <c r="X1061">
        <v>0.84</v>
      </c>
      <c r="Y1061">
        <v>153844</v>
      </c>
      <c r="Z1061">
        <v>9050</v>
      </c>
      <c r="AA1061">
        <v>0.5</v>
      </c>
      <c r="AB1061">
        <v>17</v>
      </c>
      <c r="AC1061">
        <v>10</v>
      </c>
      <c r="AD1061">
        <v>7</v>
      </c>
      <c r="AE1061">
        <v>58.82</v>
      </c>
      <c r="AF1061">
        <v>12</v>
      </c>
      <c r="AG1061">
        <v>5</v>
      </c>
      <c r="AH1061">
        <v>5</v>
      </c>
      <c r="AI1061">
        <v>7</v>
      </c>
    </row>
    <row r="1062" spans="1:35" x14ac:dyDescent="0.2">
      <c r="A1062" s="102">
        <v>63</v>
      </c>
      <c r="B1062">
        <v>6755</v>
      </c>
      <c r="C1062" t="s">
        <v>526</v>
      </c>
      <c r="D1062" t="s">
        <v>1215</v>
      </c>
      <c r="E1062">
        <v>2203</v>
      </c>
      <c r="F1062">
        <v>2146</v>
      </c>
      <c r="G1062">
        <v>400</v>
      </c>
      <c r="H1062" t="s">
        <v>1213</v>
      </c>
      <c r="I1062">
        <v>8036</v>
      </c>
      <c r="J1062" t="s">
        <v>1223</v>
      </c>
      <c r="K1062" t="s">
        <v>1217</v>
      </c>
      <c r="L1062">
        <v>7980</v>
      </c>
      <c r="M1062">
        <v>7970</v>
      </c>
      <c r="N1062">
        <v>100</v>
      </c>
      <c r="O1062" t="s">
        <v>1210</v>
      </c>
      <c r="P1062">
        <v>0.66049846855560101</v>
      </c>
      <c r="Q1062">
        <v>0.95449889146535505</v>
      </c>
      <c r="R1062">
        <v>1.64331097664615E-2</v>
      </c>
      <c r="S1062">
        <v>6.4092983541022996E-2</v>
      </c>
      <c r="T1062">
        <v>-2.9957105319278998</v>
      </c>
      <c r="U1062">
        <v>2.9957105319278998</v>
      </c>
      <c r="V1062">
        <v>2.1717945439858601</v>
      </c>
      <c r="W1062">
        <v>-14.67</v>
      </c>
      <c r="X1062">
        <v>7.7</v>
      </c>
      <c r="Y1062">
        <v>153759</v>
      </c>
      <c r="Z1062">
        <v>8542</v>
      </c>
      <c r="AA1062">
        <v>0.39</v>
      </c>
      <c r="AB1062">
        <v>18</v>
      </c>
      <c r="AC1062">
        <v>10</v>
      </c>
      <c r="AD1062">
        <v>8</v>
      </c>
      <c r="AE1062">
        <v>55.56</v>
      </c>
      <c r="AF1062">
        <v>11</v>
      </c>
      <c r="AG1062">
        <v>7</v>
      </c>
      <c r="AH1062">
        <v>4</v>
      </c>
      <c r="AI1062">
        <v>7</v>
      </c>
    </row>
    <row r="1063" spans="1:35" x14ac:dyDescent="0.2">
      <c r="A1063" s="102">
        <v>1886</v>
      </c>
      <c r="B1063">
        <v>1969</v>
      </c>
      <c r="C1063" t="s">
        <v>1557</v>
      </c>
      <c r="D1063" t="s">
        <v>1220</v>
      </c>
      <c r="E1063">
        <v>1684</v>
      </c>
      <c r="F1063">
        <v>1668</v>
      </c>
      <c r="G1063">
        <v>600</v>
      </c>
      <c r="H1063" t="s">
        <v>1213</v>
      </c>
      <c r="I1063">
        <v>6762</v>
      </c>
      <c r="J1063" t="s">
        <v>2127</v>
      </c>
      <c r="K1063" t="s">
        <v>1215</v>
      </c>
      <c r="L1063">
        <v>10440</v>
      </c>
      <c r="M1063">
        <v>10450</v>
      </c>
      <c r="N1063">
        <v>100</v>
      </c>
      <c r="O1063" t="s">
        <v>1210</v>
      </c>
      <c r="P1063">
        <v>0.84687926456865503</v>
      </c>
      <c r="Q1063">
        <v>0.84014014453049601</v>
      </c>
      <c r="R1063" s="15">
        <v>0.14768338511852599</v>
      </c>
      <c r="S1063" s="15">
        <v>1.8519736741087499E-2</v>
      </c>
      <c r="T1063">
        <v>-0.327881080809515</v>
      </c>
      <c r="U1063">
        <v>0.327881080809515</v>
      </c>
      <c r="V1063">
        <v>0.576123907238966</v>
      </c>
      <c r="W1063">
        <v>-1.1599999999999999</v>
      </c>
      <c r="X1063">
        <v>4.2300000000000004</v>
      </c>
      <c r="Y1063">
        <v>152827</v>
      </c>
      <c r="Z1063">
        <v>12736</v>
      </c>
      <c r="AA1063">
        <v>0.86</v>
      </c>
      <c r="AB1063">
        <v>12</v>
      </c>
      <c r="AC1063">
        <v>9</v>
      </c>
      <c r="AD1063">
        <v>3</v>
      </c>
      <c r="AE1063">
        <v>75</v>
      </c>
      <c r="AF1063">
        <v>12</v>
      </c>
      <c r="AG1063">
        <v>6</v>
      </c>
      <c r="AH1063">
        <v>2</v>
      </c>
      <c r="AI1063">
        <v>4</v>
      </c>
    </row>
    <row r="1064" spans="1:35" x14ac:dyDescent="0.2">
      <c r="A1064" s="102">
        <v>1114</v>
      </c>
      <c r="B1064">
        <v>6448</v>
      </c>
      <c r="C1064" t="s">
        <v>437</v>
      </c>
      <c r="D1064" t="s">
        <v>1215</v>
      </c>
      <c r="E1064">
        <v>1933</v>
      </c>
      <c r="F1064">
        <v>1923</v>
      </c>
      <c r="G1064">
        <v>600</v>
      </c>
      <c r="H1064" t="s">
        <v>1213</v>
      </c>
      <c r="I1064">
        <v>7951</v>
      </c>
      <c r="J1064" t="s">
        <v>1527</v>
      </c>
      <c r="K1064" t="s">
        <v>1233</v>
      </c>
      <c r="L1064">
        <v>5310</v>
      </c>
      <c r="M1064">
        <v>5300</v>
      </c>
      <c r="N1064">
        <v>200</v>
      </c>
      <c r="O1064" t="s">
        <v>1210</v>
      </c>
      <c r="P1064">
        <v>0.76755546836757305</v>
      </c>
      <c r="Q1064">
        <v>0.87986076433625604</v>
      </c>
      <c r="R1064" s="15">
        <v>0.28079715136259997</v>
      </c>
      <c r="S1064">
        <v>3.4713118143914298E-2</v>
      </c>
      <c r="T1064">
        <v>-1.08942457753577</v>
      </c>
      <c r="U1064">
        <v>1.08942457753577</v>
      </c>
      <c r="V1064">
        <v>0.83695906598609804</v>
      </c>
      <c r="W1064">
        <v>-3.12</v>
      </c>
      <c r="X1064">
        <v>8.85</v>
      </c>
      <c r="Y1064">
        <v>152825</v>
      </c>
      <c r="Z1064">
        <v>10916</v>
      </c>
      <c r="AA1064">
        <v>0.53</v>
      </c>
      <c r="AB1064">
        <v>14</v>
      </c>
      <c r="AC1064">
        <v>9</v>
      </c>
      <c r="AD1064">
        <v>5</v>
      </c>
      <c r="AE1064">
        <v>64.290000000000006</v>
      </c>
      <c r="AF1064">
        <v>10</v>
      </c>
      <c r="AG1064">
        <v>8</v>
      </c>
      <c r="AH1064">
        <v>4</v>
      </c>
      <c r="AI1064">
        <v>2</v>
      </c>
    </row>
    <row r="1065" spans="1:35" x14ac:dyDescent="0.2">
      <c r="A1065" s="102">
        <v>1908</v>
      </c>
      <c r="B1065">
        <v>3099</v>
      </c>
      <c r="C1065" t="s">
        <v>34</v>
      </c>
      <c r="D1065" t="s">
        <v>1235</v>
      </c>
      <c r="E1065">
        <v>705</v>
      </c>
      <c r="F1065">
        <v>707</v>
      </c>
      <c r="G1065">
        <v>1500</v>
      </c>
      <c r="H1065" t="s">
        <v>1213</v>
      </c>
      <c r="I1065">
        <v>9069</v>
      </c>
      <c r="J1065" t="s">
        <v>1318</v>
      </c>
      <c r="K1065" t="s">
        <v>1328</v>
      </c>
      <c r="L1065">
        <v>805</v>
      </c>
      <c r="M1065">
        <v>792</v>
      </c>
      <c r="N1065">
        <v>1300</v>
      </c>
      <c r="O1065" t="s">
        <v>1210</v>
      </c>
      <c r="P1065">
        <v>0.89400537527253299</v>
      </c>
      <c r="Q1065">
        <v>0.83874088802539504</v>
      </c>
      <c r="R1065">
        <v>0.25696916797706498</v>
      </c>
      <c r="S1065" s="15">
        <v>6.2574554051228595E-2</v>
      </c>
      <c r="T1065">
        <v>-2.0781705459140301</v>
      </c>
      <c r="U1065">
        <v>2.0781705459140301</v>
      </c>
      <c r="V1065">
        <v>2.1178818690996901</v>
      </c>
      <c r="W1065">
        <v>-16.3</v>
      </c>
      <c r="X1065">
        <v>3</v>
      </c>
      <c r="Y1065">
        <v>152649</v>
      </c>
      <c r="Z1065">
        <v>7269</v>
      </c>
      <c r="AA1065">
        <v>0.35</v>
      </c>
      <c r="AB1065">
        <v>21</v>
      </c>
      <c r="AC1065">
        <v>11</v>
      </c>
      <c r="AD1065">
        <v>10</v>
      </c>
      <c r="AE1065">
        <v>52.38</v>
      </c>
      <c r="AF1065">
        <v>13</v>
      </c>
      <c r="AG1065">
        <v>7</v>
      </c>
      <c r="AH1065">
        <v>5</v>
      </c>
      <c r="AI1065">
        <v>9</v>
      </c>
    </row>
    <row r="1066" spans="1:35" x14ac:dyDescent="0.2">
      <c r="A1066" s="102">
        <v>548</v>
      </c>
      <c r="B1066">
        <v>5802</v>
      </c>
      <c r="C1066" t="s">
        <v>1428</v>
      </c>
      <c r="D1066" t="s">
        <v>1225</v>
      </c>
      <c r="E1066">
        <v>1310.5</v>
      </c>
      <c r="F1066">
        <v>1290.5</v>
      </c>
      <c r="G1066">
        <v>800</v>
      </c>
      <c r="H1066" t="s">
        <v>1213</v>
      </c>
      <c r="I1066">
        <v>8410</v>
      </c>
      <c r="J1066" t="s">
        <v>1419</v>
      </c>
      <c r="K1066" t="s">
        <v>1265</v>
      </c>
      <c r="L1066">
        <v>285</v>
      </c>
      <c r="M1066">
        <v>284</v>
      </c>
      <c r="N1066">
        <v>3600</v>
      </c>
      <c r="O1066" t="s">
        <v>1210</v>
      </c>
      <c r="P1066">
        <v>0.93674282980939205</v>
      </c>
      <c r="Q1066">
        <v>0.90868357389163701</v>
      </c>
      <c r="R1066">
        <v>0.31612407116284402</v>
      </c>
      <c r="S1066">
        <v>3.2338000912792902E-2</v>
      </c>
      <c r="T1066">
        <v>-1.22723445122352</v>
      </c>
      <c r="U1066">
        <v>1.22723445122352</v>
      </c>
      <c r="V1066">
        <v>0.89125416764745002</v>
      </c>
      <c r="W1066">
        <v>-3.02</v>
      </c>
      <c r="X1066">
        <v>0.97</v>
      </c>
      <c r="Y1066">
        <v>152567</v>
      </c>
      <c r="Z1066">
        <v>10171</v>
      </c>
      <c r="AA1066">
        <v>0.51</v>
      </c>
      <c r="AB1066">
        <v>15</v>
      </c>
      <c r="AC1066">
        <v>9</v>
      </c>
      <c r="AD1066">
        <v>6</v>
      </c>
      <c r="AE1066">
        <v>60</v>
      </c>
      <c r="AF1066">
        <v>14</v>
      </c>
      <c r="AG1066">
        <v>6</v>
      </c>
      <c r="AH1066">
        <v>3</v>
      </c>
      <c r="AI1066">
        <v>6</v>
      </c>
    </row>
    <row r="1067" spans="1:35" x14ac:dyDescent="0.2">
      <c r="A1067" s="102">
        <v>1364</v>
      </c>
      <c r="B1067">
        <v>1332</v>
      </c>
      <c r="C1067" t="s">
        <v>1600</v>
      </c>
      <c r="D1067" t="s">
        <v>1326</v>
      </c>
      <c r="E1067">
        <v>514</v>
      </c>
      <c r="F1067">
        <v>511</v>
      </c>
      <c r="G1067">
        <v>2100</v>
      </c>
      <c r="H1067" t="s">
        <v>1213</v>
      </c>
      <c r="I1067">
        <v>5233</v>
      </c>
      <c r="J1067" t="s">
        <v>1405</v>
      </c>
      <c r="K1067" t="s">
        <v>1209</v>
      </c>
      <c r="L1067">
        <v>2655</v>
      </c>
      <c r="M1067">
        <v>2663</v>
      </c>
      <c r="N1067">
        <v>400</v>
      </c>
      <c r="O1067" t="s">
        <v>1210</v>
      </c>
      <c r="P1067">
        <v>0.79292737200450603</v>
      </c>
      <c r="Q1067">
        <v>0.86673185112681095</v>
      </c>
      <c r="R1067">
        <v>1.1250042655164501E-2</v>
      </c>
      <c r="S1067" s="15">
        <v>3.7693957329872803E-2</v>
      </c>
      <c r="T1067">
        <v>-1.03781483736641</v>
      </c>
      <c r="U1067">
        <v>1.03781483736641</v>
      </c>
      <c r="V1067">
        <v>0.40406395253847899</v>
      </c>
      <c r="W1067">
        <v>-3.53</v>
      </c>
      <c r="X1067">
        <v>0.74</v>
      </c>
      <c r="Y1067">
        <v>152332</v>
      </c>
      <c r="Z1067">
        <v>7254</v>
      </c>
      <c r="AA1067">
        <v>0.38</v>
      </c>
      <c r="AB1067">
        <v>21</v>
      </c>
      <c r="AC1067">
        <v>12</v>
      </c>
      <c r="AD1067">
        <v>9</v>
      </c>
      <c r="AE1067">
        <v>57.14</v>
      </c>
      <c r="AF1067">
        <v>10</v>
      </c>
      <c r="AG1067">
        <v>10</v>
      </c>
      <c r="AH1067">
        <v>6</v>
      </c>
      <c r="AI1067">
        <v>5</v>
      </c>
    </row>
    <row r="1068" spans="1:35" x14ac:dyDescent="0.2">
      <c r="A1068" s="102">
        <v>1487</v>
      </c>
      <c r="B1068">
        <v>8218</v>
      </c>
      <c r="C1068" t="s">
        <v>1374</v>
      </c>
      <c r="D1068" t="s">
        <v>1235</v>
      </c>
      <c r="E1068">
        <v>1991</v>
      </c>
      <c r="F1068">
        <v>1950</v>
      </c>
      <c r="G1068">
        <v>500</v>
      </c>
      <c r="H1068" t="s">
        <v>1210</v>
      </c>
      <c r="I1068">
        <v>8276</v>
      </c>
      <c r="J1068" t="s">
        <v>841</v>
      </c>
      <c r="K1068" t="s">
        <v>1235</v>
      </c>
      <c r="L1068">
        <v>1695</v>
      </c>
      <c r="M1068">
        <v>1675</v>
      </c>
      <c r="N1068">
        <v>600</v>
      </c>
      <c r="O1068" t="s">
        <v>1213</v>
      </c>
      <c r="P1068">
        <v>0.75277656484972399</v>
      </c>
      <c r="Q1068">
        <v>0.85987168225625699</v>
      </c>
      <c r="R1068">
        <v>0.289160258741261</v>
      </c>
      <c r="S1068">
        <v>8.11341784300839E-2</v>
      </c>
      <c r="T1068">
        <v>0.72854030358927602</v>
      </c>
      <c r="U1068">
        <v>0.72854030358927602</v>
      </c>
      <c r="V1068">
        <v>0.99722562487560096</v>
      </c>
      <c r="W1068">
        <v>2.31</v>
      </c>
      <c r="X1068">
        <v>3.08</v>
      </c>
      <c r="Y1068">
        <v>152116</v>
      </c>
      <c r="Z1068">
        <v>9507</v>
      </c>
      <c r="AA1068">
        <v>0.43</v>
      </c>
      <c r="AB1068">
        <v>16</v>
      </c>
      <c r="AC1068">
        <v>9</v>
      </c>
      <c r="AD1068">
        <v>7</v>
      </c>
      <c r="AE1068">
        <v>56.25</v>
      </c>
      <c r="AF1068">
        <v>12</v>
      </c>
      <c r="AG1068">
        <v>6</v>
      </c>
      <c r="AH1068">
        <v>2</v>
      </c>
      <c r="AI1068">
        <v>8</v>
      </c>
    </row>
    <row r="1069" spans="1:35" x14ac:dyDescent="0.2">
      <c r="A1069" s="102">
        <v>1060</v>
      </c>
      <c r="B1069">
        <v>5802</v>
      </c>
      <c r="C1069" t="s">
        <v>1428</v>
      </c>
      <c r="D1069" t="s">
        <v>1225</v>
      </c>
      <c r="E1069">
        <v>1310.5</v>
      </c>
      <c r="F1069">
        <v>1290.5</v>
      </c>
      <c r="G1069">
        <v>800</v>
      </c>
      <c r="H1069" t="s">
        <v>1213</v>
      </c>
      <c r="I1069">
        <v>7984</v>
      </c>
      <c r="J1069" t="s">
        <v>805</v>
      </c>
      <c r="K1069" t="s">
        <v>1233</v>
      </c>
      <c r="L1069">
        <v>1529</v>
      </c>
      <c r="M1069">
        <v>1528</v>
      </c>
      <c r="N1069">
        <v>700</v>
      </c>
      <c r="O1069" t="s">
        <v>1210</v>
      </c>
      <c r="P1069">
        <v>0.85343051843880502</v>
      </c>
      <c r="Q1069">
        <v>0.88274197779140695</v>
      </c>
      <c r="R1069">
        <v>0.18067589081562899</v>
      </c>
      <c r="S1069" s="106">
        <v>1.0383372593413801E-2</v>
      </c>
      <c r="T1069">
        <v>-3.05292037111432</v>
      </c>
      <c r="U1069">
        <v>3.05292037111432</v>
      </c>
      <c r="V1069">
        <v>2.9753017807247502</v>
      </c>
      <c r="W1069">
        <v>-13.45</v>
      </c>
      <c r="X1069">
        <v>3.48</v>
      </c>
      <c r="Y1069">
        <v>152111</v>
      </c>
      <c r="Z1069">
        <v>8451</v>
      </c>
      <c r="AA1069">
        <v>0.46</v>
      </c>
      <c r="AB1069">
        <v>18</v>
      </c>
      <c r="AC1069">
        <v>11</v>
      </c>
      <c r="AD1069">
        <v>7</v>
      </c>
      <c r="AE1069">
        <v>61.11</v>
      </c>
      <c r="AF1069">
        <v>12</v>
      </c>
      <c r="AG1069">
        <v>6</v>
      </c>
      <c r="AH1069">
        <v>3</v>
      </c>
      <c r="AI1069">
        <v>9</v>
      </c>
    </row>
    <row r="1070" spans="1:35" x14ac:dyDescent="0.2">
      <c r="A1070" s="102">
        <v>1043</v>
      </c>
      <c r="B1070">
        <v>1942</v>
      </c>
      <c r="C1070" t="s">
        <v>1616</v>
      </c>
      <c r="D1070" t="s">
        <v>1220</v>
      </c>
      <c r="E1070">
        <v>921</v>
      </c>
      <c r="F1070">
        <v>915</v>
      </c>
      <c r="G1070">
        <v>600</v>
      </c>
      <c r="H1070" t="s">
        <v>1213</v>
      </c>
      <c r="I1070">
        <v>6981</v>
      </c>
      <c r="J1070" t="s">
        <v>1392</v>
      </c>
      <c r="K1070" t="s">
        <v>1215</v>
      </c>
      <c r="L1070">
        <v>5836</v>
      </c>
      <c r="M1070">
        <v>5721</v>
      </c>
      <c r="N1070">
        <v>100</v>
      </c>
      <c r="O1070" t="s">
        <v>1210</v>
      </c>
      <c r="P1070">
        <v>0.67230025065190502</v>
      </c>
      <c r="Q1070">
        <v>0.88366230139395596</v>
      </c>
      <c r="R1070" s="106">
        <v>0.37491105119932999</v>
      </c>
      <c r="S1070" s="106">
        <v>6.1109962245950798E-2</v>
      </c>
      <c r="T1070">
        <v>-0.28357481283003799</v>
      </c>
      <c r="U1070">
        <v>0.28357481283003799</v>
      </c>
      <c r="V1070">
        <v>0.54826611340507403</v>
      </c>
      <c r="W1070">
        <v>-1.19</v>
      </c>
      <c r="X1070">
        <v>4.04</v>
      </c>
      <c r="Y1070">
        <v>151930</v>
      </c>
      <c r="Z1070">
        <v>6606</v>
      </c>
      <c r="AA1070">
        <v>0.42</v>
      </c>
      <c r="AB1070">
        <v>23</v>
      </c>
      <c r="AC1070">
        <v>14</v>
      </c>
      <c r="AD1070">
        <v>9</v>
      </c>
      <c r="AE1070">
        <v>60.87</v>
      </c>
      <c r="AF1070">
        <v>12</v>
      </c>
      <c r="AG1070">
        <v>9</v>
      </c>
      <c r="AH1070">
        <v>6</v>
      </c>
      <c r="AI1070">
        <v>8</v>
      </c>
    </row>
    <row r="1071" spans="1:35" x14ac:dyDescent="0.2">
      <c r="A1071" s="102">
        <v>733</v>
      </c>
      <c r="B1071">
        <v>6588</v>
      </c>
      <c r="C1071" t="s">
        <v>434</v>
      </c>
      <c r="D1071" t="s">
        <v>1215</v>
      </c>
      <c r="E1071">
        <v>3910</v>
      </c>
      <c r="F1071">
        <v>3980</v>
      </c>
      <c r="G1071">
        <v>200</v>
      </c>
      <c r="H1071" t="s">
        <v>1213</v>
      </c>
      <c r="I1071">
        <v>8031</v>
      </c>
      <c r="J1071" t="s">
        <v>812</v>
      </c>
      <c r="K1071" t="s">
        <v>1217</v>
      </c>
      <c r="L1071">
        <v>1806.5</v>
      </c>
      <c r="M1071">
        <v>1783.5</v>
      </c>
      <c r="N1071">
        <v>400</v>
      </c>
      <c r="O1071" t="s">
        <v>1210</v>
      </c>
      <c r="P1071">
        <v>0.81332117220524103</v>
      </c>
      <c r="Q1071">
        <v>0.89957400083839301</v>
      </c>
      <c r="R1071" s="106">
        <v>2.7631409794477702E-2</v>
      </c>
      <c r="S1071">
        <v>7.1937480967747894E-2</v>
      </c>
      <c r="T1071">
        <v>-0.38427622017402402</v>
      </c>
      <c r="U1071">
        <v>0.38427622017402402</v>
      </c>
      <c r="V1071">
        <v>1.44898958826466</v>
      </c>
      <c r="W1071">
        <v>-1.2</v>
      </c>
      <c r="X1071">
        <v>10.38</v>
      </c>
      <c r="Y1071">
        <v>151787</v>
      </c>
      <c r="Z1071">
        <v>6899</v>
      </c>
      <c r="AA1071">
        <v>0.35</v>
      </c>
      <c r="AB1071">
        <v>22</v>
      </c>
      <c r="AC1071">
        <v>12</v>
      </c>
      <c r="AD1071">
        <v>10</v>
      </c>
      <c r="AE1071">
        <v>54.55</v>
      </c>
      <c r="AF1071">
        <v>14</v>
      </c>
      <c r="AG1071">
        <v>7</v>
      </c>
      <c r="AH1071">
        <v>4</v>
      </c>
      <c r="AI1071">
        <v>11</v>
      </c>
    </row>
    <row r="1072" spans="1:35" x14ac:dyDescent="0.2">
      <c r="A1072" s="102">
        <v>823</v>
      </c>
      <c r="B1072">
        <v>1808</v>
      </c>
      <c r="C1072" t="s">
        <v>565</v>
      </c>
      <c r="D1072" t="s">
        <v>1220</v>
      </c>
      <c r="E1072">
        <v>1268</v>
      </c>
      <c r="F1072">
        <v>1390</v>
      </c>
      <c r="G1072">
        <v>700</v>
      </c>
      <c r="H1072" t="s">
        <v>1210</v>
      </c>
      <c r="I1072">
        <v>9787</v>
      </c>
      <c r="J1072" t="s">
        <v>1608</v>
      </c>
      <c r="K1072" t="s">
        <v>1224</v>
      </c>
      <c r="L1072">
        <v>3330</v>
      </c>
      <c r="M1072">
        <v>3290</v>
      </c>
      <c r="N1072">
        <v>300</v>
      </c>
      <c r="O1072" t="s">
        <v>1213</v>
      </c>
      <c r="P1072">
        <v>0.63268076108084603</v>
      </c>
      <c r="Q1072">
        <v>0.89516971419153402</v>
      </c>
      <c r="R1072" s="15">
        <v>0.102665197785113</v>
      </c>
      <c r="S1072">
        <v>2.0054491520576301E-2</v>
      </c>
      <c r="T1072">
        <v>3.9198222873231399</v>
      </c>
      <c r="U1072">
        <v>3.9198222873231399</v>
      </c>
      <c r="V1072">
        <v>0.156487701450049</v>
      </c>
      <c r="W1072">
        <v>10.54</v>
      </c>
      <c r="X1072">
        <v>1.42</v>
      </c>
      <c r="Y1072">
        <v>151743</v>
      </c>
      <c r="Z1072">
        <v>12645</v>
      </c>
      <c r="AA1072">
        <v>0.7</v>
      </c>
      <c r="AB1072">
        <v>12</v>
      </c>
      <c r="AC1072">
        <v>8</v>
      </c>
      <c r="AD1072">
        <v>4</v>
      </c>
      <c r="AE1072">
        <v>66.67</v>
      </c>
      <c r="AF1072">
        <v>15</v>
      </c>
      <c r="AG1072">
        <v>3</v>
      </c>
      <c r="AH1072">
        <v>1</v>
      </c>
      <c r="AI1072">
        <v>8</v>
      </c>
    </row>
    <row r="1073" spans="1:35" x14ac:dyDescent="0.2">
      <c r="A1073" s="102">
        <v>559</v>
      </c>
      <c r="B1073">
        <v>2001</v>
      </c>
      <c r="C1073" t="s">
        <v>1132</v>
      </c>
      <c r="D1073" t="s">
        <v>1237</v>
      </c>
      <c r="E1073">
        <v>1586</v>
      </c>
      <c r="F1073">
        <v>1604</v>
      </c>
      <c r="G1073">
        <v>600</v>
      </c>
      <c r="H1073" t="s">
        <v>1210</v>
      </c>
      <c r="I1073">
        <v>4927</v>
      </c>
      <c r="J1073" t="s">
        <v>1484</v>
      </c>
      <c r="K1073" t="s">
        <v>1234</v>
      </c>
      <c r="L1073">
        <v>2030</v>
      </c>
      <c r="M1073">
        <v>2064</v>
      </c>
      <c r="N1073">
        <v>500</v>
      </c>
      <c r="O1073" t="s">
        <v>1213</v>
      </c>
      <c r="P1073">
        <v>0.91444214968500703</v>
      </c>
      <c r="Q1073">
        <v>0.90839723742267398</v>
      </c>
      <c r="R1073" s="106">
        <v>4.9539812640989598E-4</v>
      </c>
      <c r="S1073">
        <v>3.3717903829877903E-2</v>
      </c>
      <c r="T1073">
        <v>2.9963074818524298</v>
      </c>
      <c r="U1073">
        <v>2.9963074818524298</v>
      </c>
      <c r="V1073">
        <v>2.8322057251808301</v>
      </c>
      <c r="W1073">
        <v>13.77</v>
      </c>
      <c r="X1073">
        <v>6.74</v>
      </c>
      <c r="Y1073">
        <v>151557</v>
      </c>
      <c r="Z1073">
        <v>6589</v>
      </c>
      <c r="AA1073">
        <v>0.34</v>
      </c>
      <c r="AB1073">
        <v>23</v>
      </c>
      <c r="AC1073">
        <v>12</v>
      </c>
      <c r="AD1073">
        <v>11</v>
      </c>
      <c r="AE1073">
        <v>52.17</v>
      </c>
      <c r="AF1073">
        <v>10</v>
      </c>
      <c r="AG1073">
        <v>10</v>
      </c>
      <c r="AH1073">
        <v>7</v>
      </c>
      <c r="AI1073">
        <v>6</v>
      </c>
    </row>
    <row r="1074" spans="1:35" x14ac:dyDescent="0.2">
      <c r="A1074" s="102">
        <v>771</v>
      </c>
      <c r="B1074">
        <v>1941</v>
      </c>
      <c r="C1074" t="s">
        <v>1579</v>
      </c>
      <c r="D1074" t="s">
        <v>1220</v>
      </c>
      <c r="E1074">
        <v>2286</v>
      </c>
      <c r="F1074">
        <v>2249</v>
      </c>
      <c r="G1074">
        <v>400</v>
      </c>
      <c r="H1074" t="s">
        <v>1210</v>
      </c>
      <c r="I1074">
        <v>6457</v>
      </c>
      <c r="J1074" t="s">
        <v>1526</v>
      </c>
      <c r="K1074" t="s">
        <v>1222</v>
      </c>
      <c r="L1074">
        <v>2901</v>
      </c>
      <c r="M1074">
        <v>2874</v>
      </c>
      <c r="N1074">
        <v>300</v>
      </c>
      <c r="O1074" t="s">
        <v>1213</v>
      </c>
      <c r="P1074">
        <v>0.72854589721516705</v>
      </c>
      <c r="Q1074">
        <v>0.89748958179683402</v>
      </c>
      <c r="R1074">
        <v>0.17076761624087999</v>
      </c>
      <c r="S1074">
        <v>1.01472622231617E-2</v>
      </c>
      <c r="T1074">
        <v>0.56178780064503597</v>
      </c>
      <c r="U1074">
        <v>0.56178780064503597</v>
      </c>
      <c r="V1074">
        <v>0.332135020177655</v>
      </c>
      <c r="W1074">
        <v>1.17</v>
      </c>
      <c r="X1074">
        <v>4.34</v>
      </c>
      <c r="Y1074">
        <v>151515</v>
      </c>
      <c r="Z1074">
        <v>16835</v>
      </c>
      <c r="AA1074">
        <v>0.94</v>
      </c>
      <c r="AB1074">
        <v>9</v>
      </c>
      <c r="AC1074">
        <v>6</v>
      </c>
      <c r="AD1074">
        <v>3</v>
      </c>
      <c r="AE1074">
        <v>66.67</v>
      </c>
      <c r="AF1074">
        <v>14</v>
      </c>
      <c r="AG1074">
        <v>4</v>
      </c>
      <c r="AH1074">
        <v>1</v>
      </c>
      <c r="AI1074">
        <v>4</v>
      </c>
    </row>
    <row r="1075" spans="1:35" x14ac:dyDescent="0.2">
      <c r="A1075" s="102">
        <v>2212</v>
      </c>
      <c r="B1075">
        <v>6457</v>
      </c>
      <c r="C1075" t="s">
        <v>1526</v>
      </c>
      <c r="D1075" t="s">
        <v>1222</v>
      </c>
      <c r="E1075">
        <v>2901</v>
      </c>
      <c r="F1075">
        <v>2874</v>
      </c>
      <c r="G1075">
        <v>300</v>
      </c>
      <c r="H1075" t="s">
        <v>1210</v>
      </c>
      <c r="I1075">
        <v>8850</v>
      </c>
      <c r="J1075" t="s">
        <v>1974</v>
      </c>
      <c r="K1075" t="s">
        <v>1231</v>
      </c>
      <c r="L1075">
        <v>2299</v>
      </c>
      <c r="M1075">
        <v>2224</v>
      </c>
      <c r="N1075">
        <v>400</v>
      </c>
      <c r="O1075" t="s">
        <v>1213</v>
      </c>
      <c r="P1075">
        <v>0.82513016721486498</v>
      </c>
      <c r="Q1075">
        <v>0.82173840830197797</v>
      </c>
      <c r="R1075" s="106">
        <v>0.29720084540746999</v>
      </c>
      <c r="S1075">
        <v>9.1628161174350103E-2</v>
      </c>
      <c r="T1075">
        <v>2.7630948864498301</v>
      </c>
      <c r="U1075">
        <v>2.7630948864498301</v>
      </c>
      <c r="V1075">
        <v>2.15077907729684</v>
      </c>
      <c r="W1075">
        <v>6.08</v>
      </c>
      <c r="X1075">
        <v>3.18</v>
      </c>
      <c r="Y1075">
        <v>151469</v>
      </c>
      <c r="Z1075">
        <v>16830</v>
      </c>
      <c r="AA1075">
        <v>0.81</v>
      </c>
      <c r="AB1075">
        <v>9</v>
      </c>
      <c r="AC1075">
        <v>4</v>
      </c>
      <c r="AD1075">
        <v>5</v>
      </c>
      <c r="AE1075">
        <v>44.44</v>
      </c>
      <c r="AF1075">
        <v>14</v>
      </c>
      <c r="AG1075">
        <v>3</v>
      </c>
      <c r="AH1075">
        <v>1</v>
      </c>
      <c r="AI1075">
        <v>5</v>
      </c>
    </row>
    <row r="1076" spans="1:35" x14ac:dyDescent="0.2">
      <c r="A1076" s="102">
        <v>949</v>
      </c>
      <c r="B1076">
        <v>4004</v>
      </c>
      <c r="C1076" t="s">
        <v>1399</v>
      </c>
      <c r="D1076" t="s">
        <v>1234</v>
      </c>
      <c r="E1076">
        <v>2320</v>
      </c>
      <c r="F1076">
        <v>2332</v>
      </c>
      <c r="G1076">
        <v>400</v>
      </c>
      <c r="H1076" t="s">
        <v>1210</v>
      </c>
      <c r="I1076">
        <v>8242</v>
      </c>
      <c r="J1076" t="s">
        <v>837</v>
      </c>
      <c r="K1076" t="s">
        <v>1235</v>
      </c>
      <c r="L1076">
        <v>831</v>
      </c>
      <c r="M1076">
        <v>833</v>
      </c>
      <c r="N1076">
        <v>1100</v>
      </c>
      <c r="O1076" t="s">
        <v>1213</v>
      </c>
      <c r="P1076">
        <v>0.87584606029300904</v>
      </c>
      <c r="Q1076">
        <v>0.88843693731699502</v>
      </c>
      <c r="R1076">
        <v>0.26498394734242597</v>
      </c>
      <c r="S1076" s="15">
        <v>8.3854535515428097E-2</v>
      </c>
      <c r="T1076">
        <v>1.68229628836486</v>
      </c>
      <c r="U1076">
        <v>1.68229628836486</v>
      </c>
      <c r="V1076">
        <v>1.77011792516183</v>
      </c>
      <c r="W1076">
        <v>10.79</v>
      </c>
      <c r="X1076">
        <v>1.77</v>
      </c>
      <c r="Y1076">
        <v>151393</v>
      </c>
      <c r="Z1076">
        <v>6882</v>
      </c>
      <c r="AA1076">
        <v>0.31</v>
      </c>
      <c r="AB1076">
        <v>22</v>
      </c>
      <c r="AC1076">
        <v>13</v>
      </c>
      <c r="AD1076">
        <v>9</v>
      </c>
      <c r="AE1076">
        <v>59.09</v>
      </c>
      <c r="AF1076">
        <v>10</v>
      </c>
      <c r="AG1076">
        <v>12</v>
      </c>
      <c r="AH1076">
        <v>9</v>
      </c>
      <c r="AI1076">
        <v>1</v>
      </c>
    </row>
    <row r="1077" spans="1:35" x14ac:dyDescent="0.2">
      <c r="A1077" s="102">
        <v>2478</v>
      </c>
      <c r="B1077">
        <v>4042</v>
      </c>
      <c r="C1077" t="s">
        <v>1489</v>
      </c>
      <c r="D1077" t="s">
        <v>1234</v>
      </c>
      <c r="E1077">
        <v>1489</v>
      </c>
      <c r="F1077">
        <v>1481</v>
      </c>
      <c r="G1077">
        <v>600</v>
      </c>
      <c r="H1077" t="s">
        <v>1210</v>
      </c>
      <c r="I1077">
        <v>7458</v>
      </c>
      <c r="J1077" t="s">
        <v>1623</v>
      </c>
      <c r="K1077" t="s">
        <v>1217</v>
      </c>
      <c r="L1077">
        <v>4355</v>
      </c>
      <c r="M1077">
        <v>4410</v>
      </c>
      <c r="N1077">
        <v>200</v>
      </c>
      <c r="O1077" t="s">
        <v>1213</v>
      </c>
      <c r="P1077">
        <v>0.68047500584251697</v>
      </c>
      <c r="Q1077">
        <v>0.80949867821847099</v>
      </c>
      <c r="R1077" s="106">
        <v>1.15576350132906E-2</v>
      </c>
      <c r="S1077" s="15">
        <v>1.8870463541719801E-2</v>
      </c>
      <c r="T1077">
        <v>1.91296980672229</v>
      </c>
      <c r="U1077">
        <v>1.91296980672229</v>
      </c>
      <c r="V1077">
        <v>2.4988696268200599</v>
      </c>
      <c r="W1077">
        <v>8.2100000000000009</v>
      </c>
      <c r="X1077">
        <v>0.75</v>
      </c>
      <c r="Y1077">
        <v>151206</v>
      </c>
      <c r="Z1077">
        <v>12600</v>
      </c>
      <c r="AA1077">
        <v>0.56999999999999995</v>
      </c>
      <c r="AB1077">
        <v>12</v>
      </c>
      <c r="AC1077">
        <v>6</v>
      </c>
      <c r="AD1077">
        <v>6</v>
      </c>
      <c r="AE1077">
        <v>50</v>
      </c>
      <c r="AF1077">
        <v>12</v>
      </c>
      <c r="AG1077">
        <v>6</v>
      </c>
      <c r="AH1077">
        <v>2</v>
      </c>
      <c r="AI1077">
        <v>4</v>
      </c>
    </row>
    <row r="1078" spans="1:35" x14ac:dyDescent="0.2">
      <c r="A1078" s="102">
        <v>1868</v>
      </c>
      <c r="B1078">
        <v>7224</v>
      </c>
      <c r="C1078" t="s">
        <v>766</v>
      </c>
      <c r="D1078" t="s">
        <v>1227</v>
      </c>
      <c r="E1078">
        <v>1200</v>
      </c>
      <c r="F1078">
        <v>1218</v>
      </c>
      <c r="G1078">
        <v>900</v>
      </c>
      <c r="H1078" t="s">
        <v>1210</v>
      </c>
      <c r="I1078">
        <v>8020</v>
      </c>
      <c r="J1078" t="s">
        <v>1324</v>
      </c>
      <c r="K1078" t="s">
        <v>1217</v>
      </c>
      <c r="L1078">
        <v>1186</v>
      </c>
      <c r="M1078">
        <v>1172</v>
      </c>
      <c r="N1078">
        <v>900</v>
      </c>
      <c r="O1078" t="s">
        <v>1213</v>
      </c>
      <c r="P1078">
        <v>0.94637534646946098</v>
      </c>
      <c r="Q1078">
        <v>0.84136779483036594</v>
      </c>
      <c r="R1078">
        <v>9.4950603589176896E-2</v>
      </c>
      <c r="S1078">
        <v>6.0421292952490997E-2</v>
      </c>
      <c r="T1078">
        <v>1.5410789294196801</v>
      </c>
      <c r="U1078">
        <v>1.5410789294196801</v>
      </c>
      <c r="V1078">
        <v>0.24502074311497599</v>
      </c>
      <c r="W1078">
        <v>3.46</v>
      </c>
      <c r="X1078">
        <v>3.78</v>
      </c>
      <c r="Y1078">
        <v>150960</v>
      </c>
      <c r="Z1078">
        <v>7548</v>
      </c>
      <c r="AA1078">
        <v>0.36</v>
      </c>
      <c r="AB1078">
        <v>20</v>
      </c>
      <c r="AC1078">
        <v>12</v>
      </c>
      <c r="AD1078">
        <v>8</v>
      </c>
      <c r="AE1078">
        <v>60</v>
      </c>
      <c r="AF1078">
        <v>14</v>
      </c>
      <c r="AG1078">
        <v>5</v>
      </c>
      <c r="AH1078">
        <v>1</v>
      </c>
      <c r="AI1078">
        <v>14</v>
      </c>
    </row>
    <row r="1079" spans="1:35" x14ac:dyDescent="0.2">
      <c r="A1079" s="102">
        <v>2408</v>
      </c>
      <c r="B1079">
        <v>5401</v>
      </c>
      <c r="C1079" t="s">
        <v>1536</v>
      </c>
      <c r="D1079" t="s">
        <v>1263</v>
      </c>
      <c r="E1079">
        <v>1230</v>
      </c>
      <c r="F1079">
        <v>1216</v>
      </c>
      <c r="G1079">
        <v>900</v>
      </c>
      <c r="H1079" t="s">
        <v>1210</v>
      </c>
      <c r="I1079">
        <v>9716</v>
      </c>
      <c r="J1079" t="s">
        <v>1406</v>
      </c>
      <c r="K1079" t="s">
        <v>1224</v>
      </c>
      <c r="L1079">
        <v>966</v>
      </c>
      <c r="M1079">
        <v>983</v>
      </c>
      <c r="N1079">
        <v>1100</v>
      </c>
      <c r="O1079" t="s">
        <v>1213</v>
      </c>
      <c r="P1079">
        <v>0.89372663218619197</v>
      </c>
      <c r="Q1079">
        <v>0.81250595515902801</v>
      </c>
      <c r="R1079" s="106">
        <v>0.45351098441083598</v>
      </c>
      <c r="S1079">
        <v>7.41978022656965E-2</v>
      </c>
      <c r="T1079">
        <v>1.2356916219590299</v>
      </c>
      <c r="U1079">
        <v>1.2356916219590299</v>
      </c>
      <c r="V1079">
        <v>1.1928346653673101</v>
      </c>
      <c r="W1079">
        <v>4.66</v>
      </c>
      <c r="X1079">
        <v>1.2</v>
      </c>
      <c r="Y1079">
        <v>150704</v>
      </c>
      <c r="Z1079">
        <v>8865</v>
      </c>
      <c r="AA1079">
        <v>0.53</v>
      </c>
      <c r="AB1079">
        <v>17</v>
      </c>
      <c r="AC1079">
        <v>11</v>
      </c>
      <c r="AD1079">
        <v>6</v>
      </c>
      <c r="AE1079">
        <v>64.709999999999994</v>
      </c>
      <c r="AF1079">
        <v>9</v>
      </c>
      <c r="AG1079">
        <v>10</v>
      </c>
      <c r="AH1079">
        <v>5</v>
      </c>
      <c r="AI1079">
        <v>2</v>
      </c>
    </row>
    <row r="1080" spans="1:35" x14ac:dyDescent="0.2">
      <c r="A1080" s="102">
        <v>2378</v>
      </c>
      <c r="B1080">
        <v>3880</v>
      </c>
      <c r="C1080" t="s">
        <v>1155</v>
      </c>
      <c r="D1080" t="s">
        <v>1421</v>
      </c>
      <c r="E1080">
        <v>1426</v>
      </c>
      <c r="F1080">
        <v>1433</v>
      </c>
      <c r="G1080">
        <v>700</v>
      </c>
      <c r="H1080" t="s">
        <v>1210</v>
      </c>
      <c r="I1080">
        <v>4204</v>
      </c>
      <c r="J1080" t="s">
        <v>227</v>
      </c>
      <c r="K1080" t="s">
        <v>1234</v>
      </c>
      <c r="L1080">
        <v>1638</v>
      </c>
      <c r="M1080">
        <v>1609</v>
      </c>
      <c r="N1080">
        <v>600</v>
      </c>
      <c r="O1080" t="s">
        <v>1213</v>
      </c>
      <c r="P1080">
        <v>0.66619907122903099</v>
      </c>
      <c r="Q1080">
        <v>0.81397568252479202</v>
      </c>
      <c r="R1080">
        <v>5.4834757338848801E-2</v>
      </c>
      <c r="S1080" s="106">
        <v>6.4640187434369903E-2</v>
      </c>
      <c r="T1080">
        <v>4.7286923641132397</v>
      </c>
      <c r="U1080">
        <v>4.7286923641132397</v>
      </c>
      <c r="V1080">
        <v>4.2764481798960103</v>
      </c>
      <c r="W1080">
        <v>11.42</v>
      </c>
      <c r="X1080">
        <v>3.91</v>
      </c>
      <c r="Y1080">
        <v>150678</v>
      </c>
      <c r="Z1080">
        <v>10045</v>
      </c>
      <c r="AA1080">
        <v>0.48</v>
      </c>
      <c r="AB1080">
        <v>15</v>
      </c>
      <c r="AC1080">
        <v>8</v>
      </c>
      <c r="AD1080">
        <v>7</v>
      </c>
      <c r="AE1080">
        <v>53.33</v>
      </c>
      <c r="AF1080">
        <v>13</v>
      </c>
      <c r="AG1080">
        <v>6</v>
      </c>
      <c r="AH1080">
        <v>3</v>
      </c>
      <c r="AI1080">
        <v>6</v>
      </c>
    </row>
    <row r="1081" spans="1:35" x14ac:dyDescent="0.2">
      <c r="A1081" s="102">
        <v>631</v>
      </c>
      <c r="B1081">
        <v>7203</v>
      </c>
      <c r="C1081" t="s">
        <v>1992</v>
      </c>
      <c r="D1081" t="s">
        <v>1227</v>
      </c>
      <c r="E1081">
        <v>7202</v>
      </c>
      <c r="F1081">
        <v>7127</v>
      </c>
      <c r="G1081">
        <v>100</v>
      </c>
      <c r="H1081" t="s">
        <v>1210</v>
      </c>
      <c r="I1081">
        <v>8804</v>
      </c>
      <c r="J1081" t="s">
        <v>882</v>
      </c>
      <c r="K1081" t="s">
        <v>1231</v>
      </c>
      <c r="L1081">
        <v>1510</v>
      </c>
      <c r="M1081">
        <v>1473</v>
      </c>
      <c r="N1081">
        <v>500</v>
      </c>
      <c r="O1081" t="s">
        <v>1213</v>
      </c>
      <c r="P1081">
        <v>0.57658517245376895</v>
      </c>
      <c r="Q1081">
        <v>0.90436902742750302</v>
      </c>
      <c r="R1081" s="106">
        <v>1.11620625241822E-3</v>
      </c>
      <c r="S1081" s="106">
        <v>6.8967466038411002E-2</v>
      </c>
      <c r="T1081">
        <v>0.88020046977049704</v>
      </c>
      <c r="U1081">
        <v>0.88020046977049704</v>
      </c>
      <c r="V1081">
        <v>0.49561383742937298</v>
      </c>
      <c r="W1081">
        <v>4.75</v>
      </c>
      <c r="X1081">
        <v>3.34</v>
      </c>
      <c r="Y1081">
        <v>150480</v>
      </c>
      <c r="Z1081">
        <v>9405</v>
      </c>
      <c r="AA1081">
        <v>0.64</v>
      </c>
      <c r="AB1081">
        <v>16</v>
      </c>
      <c r="AC1081">
        <v>10</v>
      </c>
      <c r="AD1081">
        <v>6</v>
      </c>
      <c r="AE1081">
        <v>62.5</v>
      </c>
      <c r="AF1081">
        <v>15</v>
      </c>
      <c r="AG1081">
        <v>6</v>
      </c>
      <c r="AH1081">
        <v>2</v>
      </c>
      <c r="AI1081">
        <v>8</v>
      </c>
    </row>
    <row r="1082" spans="1:35" x14ac:dyDescent="0.2">
      <c r="A1082" s="102">
        <v>2032</v>
      </c>
      <c r="B1082">
        <v>1963</v>
      </c>
      <c r="C1082" t="s">
        <v>1451</v>
      </c>
      <c r="D1082" t="s">
        <v>1220</v>
      </c>
      <c r="E1082">
        <v>1352</v>
      </c>
      <c r="F1082">
        <v>1325</v>
      </c>
      <c r="G1082">
        <v>800</v>
      </c>
      <c r="H1082" t="s">
        <v>1210</v>
      </c>
      <c r="I1082">
        <v>9107</v>
      </c>
      <c r="J1082" t="s">
        <v>1443</v>
      </c>
      <c r="K1082" t="s">
        <v>1444</v>
      </c>
      <c r="L1082">
        <v>1227</v>
      </c>
      <c r="M1082">
        <v>1216</v>
      </c>
      <c r="N1082">
        <v>900</v>
      </c>
      <c r="O1082" t="s">
        <v>1213</v>
      </c>
      <c r="P1082">
        <v>0.85259494002548097</v>
      </c>
      <c r="Q1082">
        <v>0.83163259147614199</v>
      </c>
      <c r="R1082">
        <v>0.49115239544438499</v>
      </c>
      <c r="S1082" s="106">
        <v>9.2143912586642507E-2</v>
      </c>
      <c r="T1082">
        <v>1.5429778390086</v>
      </c>
      <c r="U1082">
        <v>1.5429778390086</v>
      </c>
      <c r="V1082">
        <v>1.5579421028618301</v>
      </c>
      <c r="W1082">
        <v>10.18</v>
      </c>
      <c r="X1082">
        <v>3.25</v>
      </c>
      <c r="Y1082">
        <v>149972</v>
      </c>
      <c r="Z1082">
        <v>7893</v>
      </c>
      <c r="AA1082">
        <v>0.36</v>
      </c>
      <c r="AB1082">
        <v>19</v>
      </c>
      <c r="AC1082">
        <v>12</v>
      </c>
      <c r="AD1082">
        <v>7</v>
      </c>
      <c r="AE1082">
        <v>63.16</v>
      </c>
      <c r="AF1082">
        <v>10</v>
      </c>
      <c r="AG1082">
        <v>10</v>
      </c>
      <c r="AH1082">
        <v>5</v>
      </c>
      <c r="AI1082">
        <v>4</v>
      </c>
    </row>
    <row r="1083" spans="1:35" x14ac:dyDescent="0.2">
      <c r="A1083" s="102">
        <v>1629</v>
      </c>
      <c r="B1083">
        <v>1812</v>
      </c>
      <c r="C1083" t="s">
        <v>1305</v>
      </c>
      <c r="D1083" t="s">
        <v>1220</v>
      </c>
      <c r="E1083">
        <v>1146</v>
      </c>
      <c r="F1083">
        <v>1163</v>
      </c>
      <c r="G1083">
        <v>900</v>
      </c>
      <c r="H1083" t="s">
        <v>1213</v>
      </c>
      <c r="I1083">
        <v>2768</v>
      </c>
      <c r="J1083" t="s">
        <v>1987</v>
      </c>
      <c r="K1083" t="s">
        <v>1217</v>
      </c>
      <c r="L1083">
        <v>314</v>
      </c>
      <c r="M1083">
        <v>312</v>
      </c>
      <c r="N1083">
        <v>3400</v>
      </c>
      <c r="O1083" t="s">
        <v>1210</v>
      </c>
      <c r="P1083">
        <v>0.85389313674844403</v>
      </c>
      <c r="Q1083">
        <v>0.85209224186094101</v>
      </c>
      <c r="R1083">
        <v>0.41729763959070398</v>
      </c>
      <c r="S1083" s="106">
        <v>8.2310030767257597E-2</v>
      </c>
      <c r="T1083">
        <v>-2.0340901310663</v>
      </c>
      <c r="U1083">
        <v>2.0340901310663</v>
      </c>
      <c r="V1083">
        <v>2.2784765596696301</v>
      </c>
      <c r="W1083">
        <v>-9.99</v>
      </c>
      <c r="X1083">
        <v>1.35</v>
      </c>
      <c r="Y1083">
        <v>149593</v>
      </c>
      <c r="Z1083">
        <v>6800</v>
      </c>
      <c r="AA1083">
        <v>0.31</v>
      </c>
      <c r="AB1083">
        <v>22</v>
      </c>
      <c r="AC1083">
        <v>13</v>
      </c>
      <c r="AD1083">
        <v>9</v>
      </c>
      <c r="AE1083">
        <v>59.09</v>
      </c>
      <c r="AF1083">
        <v>11</v>
      </c>
      <c r="AG1083">
        <v>9</v>
      </c>
      <c r="AH1083">
        <v>5</v>
      </c>
      <c r="AI1083">
        <v>8</v>
      </c>
    </row>
    <row r="1084" spans="1:35" x14ac:dyDescent="0.2">
      <c r="A1084" s="102">
        <v>422</v>
      </c>
      <c r="B1084">
        <v>1332</v>
      </c>
      <c r="C1084" t="s">
        <v>1600</v>
      </c>
      <c r="D1084" t="s">
        <v>1326</v>
      </c>
      <c r="E1084">
        <v>514</v>
      </c>
      <c r="F1084">
        <v>511</v>
      </c>
      <c r="G1084">
        <v>2100</v>
      </c>
      <c r="H1084" t="s">
        <v>1210</v>
      </c>
      <c r="I1084">
        <v>7201</v>
      </c>
      <c r="J1084" t="s">
        <v>1250</v>
      </c>
      <c r="K1084" t="s">
        <v>1227</v>
      </c>
      <c r="L1084">
        <v>454.3</v>
      </c>
      <c r="M1084">
        <v>463.6</v>
      </c>
      <c r="N1084">
        <v>2300</v>
      </c>
      <c r="O1084" t="s">
        <v>1213</v>
      </c>
      <c r="P1084">
        <v>0.76541997641124604</v>
      </c>
      <c r="Q1084">
        <v>0.91620801261114704</v>
      </c>
      <c r="R1084">
        <v>3.0505640173353599E-2</v>
      </c>
      <c r="S1084" s="15">
        <v>1.8998159763364501E-2</v>
      </c>
      <c r="T1084">
        <v>1.1934851188636799</v>
      </c>
      <c r="U1084">
        <v>1.1934851188636799</v>
      </c>
      <c r="V1084">
        <v>1.72890455387732</v>
      </c>
      <c r="W1084">
        <v>8.98</v>
      </c>
      <c r="X1084">
        <v>0.64</v>
      </c>
      <c r="Y1084">
        <v>149402</v>
      </c>
      <c r="Z1084">
        <v>6496</v>
      </c>
      <c r="AA1084">
        <v>0.31</v>
      </c>
      <c r="AB1084">
        <v>23</v>
      </c>
      <c r="AC1084">
        <v>14</v>
      </c>
      <c r="AD1084">
        <v>9</v>
      </c>
      <c r="AE1084">
        <v>60.87</v>
      </c>
      <c r="AF1084">
        <v>12</v>
      </c>
      <c r="AG1084">
        <v>10</v>
      </c>
      <c r="AH1084">
        <v>6</v>
      </c>
      <c r="AI1084">
        <v>7</v>
      </c>
    </row>
    <row r="1085" spans="1:35" x14ac:dyDescent="0.2">
      <c r="A1085" s="102">
        <v>858</v>
      </c>
      <c r="B1085">
        <v>6744</v>
      </c>
      <c r="C1085" t="s">
        <v>1625</v>
      </c>
      <c r="D1085" t="s">
        <v>1215</v>
      </c>
      <c r="E1085">
        <v>2072</v>
      </c>
      <c r="F1085">
        <v>2029</v>
      </c>
      <c r="G1085">
        <v>500</v>
      </c>
      <c r="H1085" t="s">
        <v>1213</v>
      </c>
      <c r="I1085">
        <v>9613</v>
      </c>
      <c r="J1085" t="s">
        <v>1609</v>
      </c>
      <c r="K1085" t="s">
        <v>1212</v>
      </c>
      <c r="L1085">
        <v>1290</v>
      </c>
      <c r="M1085">
        <v>1291</v>
      </c>
      <c r="N1085">
        <v>800</v>
      </c>
      <c r="O1085" t="s">
        <v>1210</v>
      </c>
      <c r="P1085">
        <v>0.644442922491269</v>
      </c>
      <c r="Q1085">
        <v>0.89343117767878</v>
      </c>
      <c r="R1085">
        <v>8.4277831177785603E-2</v>
      </c>
      <c r="S1085" s="106">
        <v>1.1103188978968901E-2</v>
      </c>
      <c r="T1085">
        <v>-0.62495670588332397</v>
      </c>
      <c r="U1085">
        <v>0.62495670588332397</v>
      </c>
      <c r="V1085">
        <v>0.34633284442624801</v>
      </c>
      <c r="W1085">
        <v>-2.33</v>
      </c>
      <c r="X1085">
        <v>1.8</v>
      </c>
      <c r="Y1085">
        <v>149346</v>
      </c>
      <c r="Z1085">
        <v>7467</v>
      </c>
      <c r="AA1085">
        <v>0.34</v>
      </c>
      <c r="AB1085">
        <v>20</v>
      </c>
      <c r="AC1085">
        <v>13</v>
      </c>
      <c r="AD1085">
        <v>7</v>
      </c>
      <c r="AE1085">
        <v>65</v>
      </c>
      <c r="AF1085">
        <v>11</v>
      </c>
      <c r="AG1085">
        <v>7</v>
      </c>
      <c r="AH1085">
        <v>5</v>
      </c>
      <c r="AI1085">
        <v>8</v>
      </c>
    </row>
    <row r="1086" spans="1:35" x14ac:dyDescent="0.2">
      <c r="A1086" s="102">
        <v>2376</v>
      </c>
      <c r="B1086">
        <v>6301</v>
      </c>
      <c r="C1086" t="s">
        <v>53</v>
      </c>
      <c r="D1086" t="s">
        <v>1222</v>
      </c>
      <c r="E1086">
        <v>2178</v>
      </c>
      <c r="F1086">
        <v>2182.5</v>
      </c>
      <c r="G1086">
        <v>500</v>
      </c>
      <c r="H1086" t="s">
        <v>1210</v>
      </c>
      <c r="I1086">
        <v>9076</v>
      </c>
      <c r="J1086" t="s">
        <v>894</v>
      </c>
      <c r="K1086" t="s">
        <v>1328</v>
      </c>
      <c r="L1086">
        <v>1170</v>
      </c>
      <c r="M1086">
        <v>1170</v>
      </c>
      <c r="N1086">
        <v>900</v>
      </c>
      <c r="O1086" t="s">
        <v>1213</v>
      </c>
      <c r="P1086">
        <v>0.83738765313381502</v>
      </c>
      <c r="Q1086">
        <v>0.81440050363113603</v>
      </c>
      <c r="R1086">
        <v>5.1627904445514003E-2</v>
      </c>
      <c r="S1086" s="106">
        <v>2.9689436650177599E-2</v>
      </c>
      <c r="T1086" s="15">
        <v>1.8738297255590699</v>
      </c>
      <c r="U1086" s="15">
        <v>1.8738297255590699</v>
      </c>
      <c r="V1086">
        <v>1.28531724026857</v>
      </c>
      <c r="W1086">
        <v>6.05</v>
      </c>
      <c r="X1086">
        <v>3.51</v>
      </c>
      <c r="Y1086">
        <v>147823</v>
      </c>
      <c r="Z1086">
        <v>10559</v>
      </c>
      <c r="AA1086">
        <v>0.57999999999999996</v>
      </c>
      <c r="AB1086">
        <v>14</v>
      </c>
      <c r="AC1086">
        <v>9</v>
      </c>
      <c r="AD1086">
        <v>5</v>
      </c>
      <c r="AE1086">
        <v>64.290000000000006</v>
      </c>
      <c r="AF1086">
        <v>14</v>
      </c>
      <c r="AG1086">
        <v>4</v>
      </c>
      <c r="AH1086">
        <v>2</v>
      </c>
      <c r="AI1086">
        <v>8</v>
      </c>
    </row>
    <row r="1087" spans="1:35" x14ac:dyDescent="0.2">
      <c r="A1087" s="102">
        <v>1221</v>
      </c>
      <c r="B1087">
        <v>5110</v>
      </c>
      <c r="C1087" t="s">
        <v>1072</v>
      </c>
      <c r="D1087" t="s">
        <v>1336</v>
      </c>
      <c r="E1087">
        <v>1127</v>
      </c>
      <c r="F1087">
        <v>1123</v>
      </c>
      <c r="G1087">
        <v>900</v>
      </c>
      <c r="H1087" t="s">
        <v>1213</v>
      </c>
      <c r="I1087">
        <v>5334</v>
      </c>
      <c r="J1087" t="s">
        <v>1448</v>
      </c>
      <c r="K1087" t="s">
        <v>1209</v>
      </c>
      <c r="L1087">
        <v>1776</v>
      </c>
      <c r="M1087">
        <v>1775</v>
      </c>
      <c r="N1087">
        <v>600</v>
      </c>
      <c r="O1087" t="s">
        <v>1210</v>
      </c>
      <c r="P1087">
        <v>0.91191935233366705</v>
      </c>
      <c r="Q1087">
        <v>0.87386402158365695</v>
      </c>
      <c r="R1087">
        <v>0.49005659955776198</v>
      </c>
      <c r="S1087">
        <v>3.2526093534464201E-2</v>
      </c>
      <c r="T1087">
        <v>-2.9970375879371301E-3</v>
      </c>
      <c r="U1087">
        <v>2.9970375879371301E-3</v>
      </c>
      <c r="V1087">
        <v>0.45173817757427698</v>
      </c>
      <c r="W1087">
        <v>-0.01</v>
      </c>
      <c r="X1087">
        <v>5.0999999999999996</v>
      </c>
      <c r="Y1087">
        <v>147043</v>
      </c>
      <c r="Z1087">
        <v>8650</v>
      </c>
      <c r="AA1087">
        <v>0.35</v>
      </c>
      <c r="AB1087">
        <v>17</v>
      </c>
      <c r="AC1087">
        <v>10</v>
      </c>
      <c r="AD1087">
        <v>7</v>
      </c>
      <c r="AE1087">
        <v>58.82</v>
      </c>
      <c r="AF1087">
        <v>11</v>
      </c>
      <c r="AG1087">
        <v>6</v>
      </c>
      <c r="AH1087">
        <v>4</v>
      </c>
      <c r="AI1087">
        <v>7</v>
      </c>
    </row>
    <row r="1088" spans="1:35" x14ac:dyDescent="0.2">
      <c r="A1088" s="102">
        <v>58</v>
      </c>
      <c r="B1088">
        <v>9201</v>
      </c>
      <c r="C1088" t="s">
        <v>1461</v>
      </c>
      <c r="D1088" t="s">
        <v>1462</v>
      </c>
      <c r="E1088">
        <v>2595.5</v>
      </c>
      <c r="F1088">
        <v>2678</v>
      </c>
      <c r="G1088">
        <v>400</v>
      </c>
      <c r="H1088" t="s">
        <v>1210</v>
      </c>
      <c r="I1088">
        <v>9474</v>
      </c>
      <c r="J1088" t="s">
        <v>1418</v>
      </c>
      <c r="K1088" t="s">
        <v>1212</v>
      </c>
      <c r="L1088">
        <v>1279</v>
      </c>
      <c r="M1088">
        <v>1261</v>
      </c>
      <c r="N1088">
        <v>800</v>
      </c>
      <c r="O1088" t="s">
        <v>1213</v>
      </c>
      <c r="P1088">
        <v>0.911944691409321</v>
      </c>
      <c r="Q1088">
        <v>0.95536994364934802</v>
      </c>
      <c r="R1088" s="15">
        <v>0.44936812311427499</v>
      </c>
      <c r="S1088">
        <v>2.87062763535828E-3</v>
      </c>
      <c r="T1088">
        <v>1.9475118817315999</v>
      </c>
      <c r="U1088">
        <v>1.9475118817315999</v>
      </c>
      <c r="V1088">
        <v>1.1321089871726999</v>
      </c>
      <c r="W1088">
        <v>11.58</v>
      </c>
      <c r="X1088">
        <v>5.83</v>
      </c>
      <c r="Y1088">
        <v>147001</v>
      </c>
      <c r="Z1088">
        <v>9800</v>
      </c>
      <c r="AA1088">
        <v>0.55000000000000004</v>
      </c>
      <c r="AB1088">
        <v>15</v>
      </c>
      <c r="AC1088">
        <v>9</v>
      </c>
      <c r="AD1088">
        <v>6</v>
      </c>
      <c r="AE1088">
        <v>60</v>
      </c>
      <c r="AF1088">
        <v>11</v>
      </c>
      <c r="AG1088">
        <v>5</v>
      </c>
      <c r="AH1088">
        <v>3</v>
      </c>
      <c r="AI1088">
        <v>7</v>
      </c>
    </row>
    <row r="1089" spans="1:35" x14ac:dyDescent="0.2">
      <c r="A1089" s="102">
        <v>1811</v>
      </c>
      <c r="B1089">
        <v>3880</v>
      </c>
      <c r="C1089" t="s">
        <v>1155</v>
      </c>
      <c r="D1089" t="s">
        <v>1421</v>
      </c>
      <c r="E1089">
        <v>1426</v>
      </c>
      <c r="F1089">
        <v>1433</v>
      </c>
      <c r="G1089">
        <v>600</v>
      </c>
      <c r="H1089" t="s">
        <v>1210</v>
      </c>
      <c r="I1089">
        <v>9684</v>
      </c>
      <c r="J1089" t="s">
        <v>1389</v>
      </c>
      <c r="K1089" t="s">
        <v>1212</v>
      </c>
      <c r="L1089">
        <v>4300</v>
      </c>
      <c r="M1089">
        <v>4350</v>
      </c>
      <c r="N1089">
        <v>200</v>
      </c>
      <c r="O1089" t="s">
        <v>1213</v>
      </c>
      <c r="P1089">
        <v>0.70938343588150599</v>
      </c>
      <c r="Q1089">
        <v>0.84366552930063399</v>
      </c>
      <c r="R1089">
        <v>0.30518030503876797</v>
      </c>
      <c r="S1089">
        <v>2.9424091338647401E-2</v>
      </c>
      <c r="T1089">
        <v>3.2269772381980002</v>
      </c>
      <c r="U1089">
        <v>3.2269772381980002</v>
      </c>
      <c r="V1089">
        <v>2.8261882265723699</v>
      </c>
      <c r="W1089">
        <v>14.89</v>
      </c>
      <c r="X1089">
        <v>1.17</v>
      </c>
      <c r="Y1089">
        <v>146647</v>
      </c>
      <c r="Z1089">
        <v>7718</v>
      </c>
      <c r="AA1089">
        <v>0.56999999999999995</v>
      </c>
      <c r="AB1089">
        <v>19</v>
      </c>
      <c r="AC1089">
        <v>11</v>
      </c>
      <c r="AD1089">
        <v>8</v>
      </c>
      <c r="AE1089">
        <v>57.89</v>
      </c>
      <c r="AF1089">
        <v>9</v>
      </c>
      <c r="AG1089">
        <v>11</v>
      </c>
      <c r="AH1089">
        <v>6</v>
      </c>
      <c r="AI1089">
        <v>2</v>
      </c>
    </row>
    <row r="1090" spans="1:35" x14ac:dyDescent="0.2">
      <c r="A1090" s="102">
        <v>824</v>
      </c>
      <c r="B1090">
        <v>7321</v>
      </c>
      <c r="C1090" t="s">
        <v>1409</v>
      </c>
      <c r="D1090" t="s">
        <v>1265</v>
      </c>
      <c r="E1090">
        <v>514</v>
      </c>
      <c r="F1090">
        <v>508</v>
      </c>
      <c r="G1090">
        <v>2100</v>
      </c>
      <c r="H1090" t="s">
        <v>1213</v>
      </c>
      <c r="I1090">
        <v>9201</v>
      </c>
      <c r="J1090" t="s">
        <v>1461</v>
      </c>
      <c r="K1090" t="s">
        <v>1462</v>
      </c>
      <c r="L1090">
        <v>2595.5</v>
      </c>
      <c r="M1090">
        <v>2678</v>
      </c>
      <c r="N1090">
        <v>400</v>
      </c>
      <c r="O1090" t="s">
        <v>1210</v>
      </c>
      <c r="P1090">
        <v>0.927568599735344</v>
      </c>
      <c r="Q1090">
        <v>0.895112013021238</v>
      </c>
      <c r="R1090">
        <v>0.203441169192078</v>
      </c>
      <c r="S1090">
        <v>6.4465797265398396E-3</v>
      </c>
      <c r="T1090">
        <v>-1.7074897503455899</v>
      </c>
      <c r="U1090">
        <v>1.7074897503455899</v>
      </c>
      <c r="V1090">
        <v>1.1950862668922899</v>
      </c>
      <c r="W1090">
        <v>-8.14</v>
      </c>
      <c r="X1090">
        <v>0.41</v>
      </c>
      <c r="Y1090">
        <v>146600</v>
      </c>
      <c r="Z1090">
        <v>14660</v>
      </c>
      <c r="AA1090">
        <v>0.77</v>
      </c>
      <c r="AB1090">
        <v>10</v>
      </c>
      <c r="AC1090">
        <v>6</v>
      </c>
      <c r="AD1090">
        <v>4</v>
      </c>
      <c r="AE1090">
        <v>60</v>
      </c>
      <c r="AF1090">
        <v>12</v>
      </c>
      <c r="AG1090">
        <v>4</v>
      </c>
      <c r="AH1090">
        <v>2</v>
      </c>
      <c r="AI1090">
        <v>4</v>
      </c>
    </row>
    <row r="1091" spans="1:35" x14ac:dyDescent="0.2">
      <c r="A1091" s="102">
        <v>1823</v>
      </c>
      <c r="B1091">
        <v>8012</v>
      </c>
      <c r="C1091" t="s">
        <v>1427</v>
      </c>
      <c r="D1091" t="s">
        <v>1217</v>
      </c>
      <c r="E1091">
        <v>1309</v>
      </c>
      <c r="F1091">
        <v>1297</v>
      </c>
      <c r="G1091">
        <v>800</v>
      </c>
      <c r="H1091" t="s">
        <v>1213</v>
      </c>
      <c r="I1091">
        <v>8377</v>
      </c>
      <c r="J1091" t="s">
        <v>1329</v>
      </c>
      <c r="K1091" t="s">
        <v>1265</v>
      </c>
      <c r="L1091">
        <v>920</v>
      </c>
      <c r="M1091">
        <v>917</v>
      </c>
      <c r="N1091">
        <v>1100</v>
      </c>
      <c r="O1091" t="s">
        <v>1210</v>
      </c>
      <c r="P1091">
        <v>0.97666274334290304</v>
      </c>
      <c r="Q1091">
        <v>0.84313169323912196</v>
      </c>
      <c r="R1091">
        <v>0.15322231466008501</v>
      </c>
      <c r="S1091">
        <v>9.2665569432963196E-2</v>
      </c>
      <c r="T1091">
        <v>-1.3421226251276499</v>
      </c>
      <c r="U1091">
        <v>1.3421226251276499</v>
      </c>
      <c r="V1091">
        <v>0.25112872791269603</v>
      </c>
      <c r="W1091">
        <v>-1.53</v>
      </c>
      <c r="X1091">
        <v>2.79</v>
      </c>
      <c r="Y1091">
        <v>146573</v>
      </c>
      <c r="Z1091">
        <v>9161</v>
      </c>
      <c r="AA1091">
        <v>0.45</v>
      </c>
      <c r="AB1091">
        <v>16</v>
      </c>
      <c r="AC1091">
        <v>10</v>
      </c>
      <c r="AD1091">
        <v>6</v>
      </c>
      <c r="AE1091">
        <v>62.5</v>
      </c>
      <c r="AF1091">
        <v>14</v>
      </c>
      <c r="AG1091">
        <v>5</v>
      </c>
      <c r="AH1091">
        <v>3</v>
      </c>
      <c r="AI1091">
        <v>8</v>
      </c>
    </row>
    <row r="1092" spans="1:35" x14ac:dyDescent="0.2">
      <c r="A1092" s="102">
        <v>2153</v>
      </c>
      <c r="B1092">
        <v>4202</v>
      </c>
      <c r="C1092" t="s">
        <v>46</v>
      </c>
      <c r="D1092" t="s">
        <v>1234</v>
      </c>
      <c r="E1092">
        <v>929</v>
      </c>
      <c r="F1092">
        <v>931</v>
      </c>
      <c r="G1092">
        <v>1100</v>
      </c>
      <c r="H1092" t="s">
        <v>1210</v>
      </c>
      <c r="I1092">
        <v>4540</v>
      </c>
      <c r="J1092" t="s">
        <v>1612</v>
      </c>
      <c r="K1092" t="s">
        <v>1232</v>
      </c>
      <c r="L1092">
        <v>2519</v>
      </c>
      <c r="M1092">
        <v>2516</v>
      </c>
      <c r="N1092">
        <v>400</v>
      </c>
      <c r="O1092" t="s">
        <v>1213</v>
      </c>
      <c r="P1092">
        <v>0.83318807892566304</v>
      </c>
      <c r="Q1092">
        <v>0.82511648656646297</v>
      </c>
      <c r="R1092">
        <v>0.12516387144801699</v>
      </c>
      <c r="S1092">
        <v>1.0971829744803201E-2</v>
      </c>
      <c r="T1092">
        <v>2.3245249392757898</v>
      </c>
      <c r="U1092">
        <v>2.3245249392757898</v>
      </c>
      <c r="V1092">
        <v>2.2459647841676098</v>
      </c>
      <c r="W1092">
        <v>8.1</v>
      </c>
      <c r="X1092">
        <v>1.76</v>
      </c>
      <c r="Y1092">
        <v>146468</v>
      </c>
      <c r="Z1092">
        <v>8137</v>
      </c>
      <c r="AA1092">
        <v>0.38</v>
      </c>
      <c r="AB1092">
        <v>18</v>
      </c>
      <c r="AC1092">
        <v>10</v>
      </c>
      <c r="AD1092">
        <v>8</v>
      </c>
      <c r="AE1092">
        <v>55.56</v>
      </c>
      <c r="AF1092">
        <v>12</v>
      </c>
      <c r="AG1092">
        <v>6</v>
      </c>
      <c r="AH1092">
        <v>6</v>
      </c>
      <c r="AI1092">
        <v>6</v>
      </c>
    </row>
    <row r="1093" spans="1:35" x14ac:dyDescent="0.2">
      <c r="A1093" s="102">
        <v>1840</v>
      </c>
      <c r="B1093">
        <v>4212</v>
      </c>
      <c r="C1093" t="s">
        <v>659</v>
      </c>
      <c r="D1093" t="s">
        <v>1234</v>
      </c>
      <c r="E1093">
        <v>2140</v>
      </c>
      <c r="F1093">
        <v>2122</v>
      </c>
      <c r="G1093">
        <v>500</v>
      </c>
      <c r="H1093" t="s">
        <v>1213</v>
      </c>
      <c r="I1093">
        <v>5486</v>
      </c>
      <c r="J1093" t="s">
        <v>696</v>
      </c>
      <c r="K1093" t="s">
        <v>1263</v>
      </c>
      <c r="L1093">
        <v>1560</v>
      </c>
      <c r="M1093">
        <v>1543</v>
      </c>
      <c r="N1093">
        <v>700</v>
      </c>
      <c r="O1093" t="s">
        <v>1210</v>
      </c>
      <c r="P1093">
        <v>0.62252474831191795</v>
      </c>
      <c r="Q1093">
        <v>0.84242030668491796</v>
      </c>
      <c r="R1093">
        <v>0.225542551043734</v>
      </c>
      <c r="S1093">
        <v>2.8048705738547799E-2</v>
      </c>
      <c r="T1093">
        <v>-0.93170080287462298</v>
      </c>
      <c r="U1093">
        <v>0.93170080287462298</v>
      </c>
      <c r="V1093">
        <v>1.02472850725182</v>
      </c>
      <c r="W1093">
        <v>-5.66</v>
      </c>
      <c r="X1093">
        <v>1.8</v>
      </c>
      <c r="Y1093">
        <v>146388</v>
      </c>
      <c r="Z1093">
        <v>11261</v>
      </c>
      <c r="AA1093">
        <v>0.54</v>
      </c>
      <c r="AB1093">
        <v>13</v>
      </c>
      <c r="AC1093">
        <v>7</v>
      </c>
      <c r="AD1093">
        <v>6</v>
      </c>
      <c r="AE1093">
        <v>53.85</v>
      </c>
      <c r="AF1093">
        <v>13</v>
      </c>
      <c r="AG1093">
        <v>5</v>
      </c>
      <c r="AH1093">
        <v>1</v>
      </c>
      <c r="AI1093">
        <v>7</v>
      </c>
    </row>
    <row r="1094" spans="1:35" x14ac:dyDescent="0.2">
      <c r="A1094" s="102">
        <v>1393</v>
      </c>
      <c r="B1094">
        <v>6503</v>
      </c>
      <c r="C1094" t="s">
        <v>1162</v>
      </c>
      <c r="D1094" t="s">
        <v>1215</v>
      </c>
      <c r="E1094">
        <v>1399</v>
      </c>
      <c r="F1094">
        <v>1371</v>
      </c>
      <c r="G1094">
        <v>600</v>
      </c>
      <c r="H1094" t="s">
        <v>1213</v>
      </c>
      <c r="I1094">
        <v>6965</v>
      </c>
      <c r="J1094" t="s">
        <v>1586</v>
      </c>
      <c r="K1094" t="s">
        <v>1215</v>
      </c>
      <c r="L1094">
        <v>4175</v>
      </c>
      <c r="M1094">
        <v>4185</v>
      </c>
      <c r="N1094">
        <v>200</v>
      </c>
      <c r="O1094" t="s">
        <v>1210</v>
      </c>
      <c r="P1094">
        <v>0.88479741156790304</v>
      </c>
      <c r="Q1094">
        <v>0.86547694328705504</v>
      </c>
      <c r="R1094">
        <v>9.2878498711259708E-3</v>
      </c>
      <c r="S1094">
        <v>3.2607356986312099E-2</v>
      </c>
      <c r="T1094">
        <v>-1.2268610236595601</v>
      </c>
      <c r="U1094">
        <v>1.2268610236595601</v>
      </c>
      <c r="V1094">
        <v>0.61051098937814796</v>
      </c>
      <c r="W1094">
        <v>-2.76</v>
      </c>
      <c r="X1094">
        <v>1.72</v>
      </c>
      <c r="Y1094">
        <v>146205</v>
      </c>
      <c r="Z1094">
        <v>9747</v>
      </c>
      <c r="AA1094">
        <v>0.67</v>
      </c>
      <c r="AB1094">
        <v>15</v>
      </c>
      <c r="AC1094">
        <v>9</v>
      </c>
      <c r="AD1094">
        <v>6</v>
      </c>
      <c r="AE1094">
        <v>60</v>
      </c>
      <c r="AF1094">
        <v>13</v>
      </c>
      <c r="AG1094">
        <v>6</v>
      </c>
      <c r="AH1094">
        <v>2</v>
      </c>
      <c r="AI1094">
        <v>7</v>
      </c>
    </row>
    <row r="1095" spans="1:35" x14ac:dyDescent="0.2">
      <c r="A1095" s="102">
        <v>1556</v>
      </c>
      <c r="B1095">
        <v>5938</v>
      </c>
      <c r="C1095" t="s">
        <v>2126</v>
      </c>
      <c r="D1095" t="s">
        <v>1404</v>
      </c>
      <c r="E1095">
        <v>1659</v>
      </c>
      <c r="F1095">
        <v>1620</v>
      </c>
      <c r="G1095">
        <v>600</v>
      </c>
      <c r="H1095" t="s">
        <v>1210</v>
      </c>
      <c r="I1095">
        <v>6728</v>
      </c>
      <c r="J1095" t="s">
        <v>2135</v>
      </c>
      <c r="K1095" t="s">
        <v>1215</v>
      </c>
      <c r="L1095">
        <v>3180</v>
      </c>
      <c r="M1095">
        <v>3140</v>
      </c>
      <c r="N1095">
        <v>300</v>
      </c>
      <c r="O1095" t="s">
        <v>1213</v>
      </c>
      <c r="P1095">
        <v>0.72662910888977394</v>
      </c>
      <c r="Q1095">
        <v>0.85608410687817604</v>
      </c>
      <c r="R1095">
        <v>9.3088468894028003E-4</v>
      </c>
      <c r="S1095">
        <v>5.8310440921406199E-2</v>
      </c>
      <c r="T1095">
        <v>2.2104784695805302</v>
      </c>
      <c r="U1095">
        <v>2.2104784695805302</v>
      </c>
      <c r="V1095">
        <v>2.5475788993688102</v>
      </c>
      <c r="W1095">
        <v>11.13</v>
      </c>
      <c r="X1095">
        <v>3.18</v>
      </c>
      <c r="Y1095">
        <v>146102</v>
      </c>
      <c r="Z1095">
        <v>7305</v>
      </c>
      <c r="AA1095">
        <v>0.28000000000000003</v>
      </c>
      <c r="AB1095">
        <v>20</v>
      </c>
      <c r="AC1095">
        <v>11</v>
      </c>
      <c r="AD1095">
        <v>9</v>
      </c>
      <c r="AE1095">
        <v>55</v>
      </c>
      <c r="AF1095">
        <v>8</v>
      </c>
      <c r="AG1095">
        <v>11</v>
      </c>
      <c r="AH1095">
        <v>8</v>
      </c>
      <c r="AI1095">
        <v>1</v>
      </c>
    </row>
    <row r="1096" spans="1:35" x14ac:dyDescent="0.2">
      <c r="A1096" s="102">
        <v>1421</v>
      </c>
      <c r="B1096">
        <v>4502</v>
      </c>
      <c r="C1096" t="s">
        <v>1476</v>
      </c>
      <c r="D1096" t="s">
        <v>1232</v>
      </c>
      <c r="E1096">
        <v>3840</v>
      </c>
      <c r="F1096">
        <v>3763</v>
      </c>
      <c r="G1096">
        <v>200</v>
      </c>
      <c r="H1096" t="s">
        <v>1213</v>
      </c>
      <c r="I1096">
        <v>9069</v>
      </c>
      <c r="J1096" t="s">
        <v>1318</v>
      </c>
      <c r="K1096" t="s">
        <v>1328</v>
      </c>
      <c r="L1096">
        <v>805</v>
      </c>
      <c r="M1096">
        <v>792</v>
      </c>
      <c r="N1096">
        <v>1000</v>
      </c>
      <c r="O1096" t="s">
        <v>1210</v>
      </c>
      <c r="P1096">
        <v>0.83441500409665303</v>
      </c>
      <c r="Q1096">
        <v>0.86396666237005904</v>
      </c>
      <c r="R1096">
        <v>9.91990704548351E-2</v>
      </c>
      <c r="S1096">
        <v>6.0151122714616504E-4</v>
      </c>
      <c r="T1096">
        <v>-0.682861620939339</v>
      </c>
      <c r="U1096">
        <v>0.682861620939339</v>
      </c>
      <c r="V1096">
        <v>0.121582619628727</v>
      </c>
      <c r="W1096">
        <v>-1.3</v>
      </c>
      <c r="X1096">
        <v>5.24</v>
      </c>
      <c r="Y1096">
        <v>145943</v>
      </c>
      <c r="Z1096">
        <v>8585</v>
      </c>
      <c r="AA1096">
        <v>0.72</v>
      </c>
      <c r="AB1096">
        <v>17</v>
      </c>
      <c r="AC1096">
        <v>10</v>
      </c>
      <c r="AD1096">
        <v>7</v>
      </c>
      <c r="AE1096">
        <v>58.82</v>
      </c>
      <c r="AF1096">
        <v>10</v>
      </c>
      <c r="AG1096">
        <v>9</v>
      </c>
      <c r="AH1096">
        <v>4</v>
      </c>
      <c r="AI1096">
        <v>4</v>
      </c>
    </row>
    <row r="1097" spans="1:35" x14ac:dyDescent="0.2">
      <c r="A1097" s="102">
        <v>926</v>
      </c>
      <c r="B1097">
        <v>4324</v>
      </c>
      <c r="C1097" t="s">
        <v>1438</v>
      </c>
      <c r="D1097" t="s">
        <v>1224</v>
      </c>
      <c r="E1097">
        <v>2860</v>
      </c>
      <c r="F1097">
        <v>2812</v>
      </c>
      <c r="G1097">
        <v>300</v>
      </c>
      <c r="H1097" t="s">
        <v>1213</v>
      </c>
      <c r="I1097">
        <v>9506</v>
      </c>
      <c r="J1097" t="s">
        <v>1266</v>
      </c>
      <c r="K1097" t="s">
        <v>1267</v>
      </c>
      <c r="L1097">
        <v>965</v>
      </c>
      <c r="M1097">
        <v>948</v>
      </c>
      <c r="N1097">
        <v>900</v>
      </c>
      <c r="O1097" t="s">
        <v>1210</v>
      </c>
      <c r="P1097">
        <v>0.706472255615756</v>
      </c>
      <c r="Q1097">
        <v>0.89011813473912804</v>
      </c>
      <c r="R1097">
        <v>0.34603172544216498</v>
      </c>
      <c r="S1097" s="15">
        <v>3.7539824856431302E-3</v>
      </c>
      <c r="T1097">
        <v>-3.13590109348667</v>
      </c>
      <c r="U1097">
        <v>3.13590109348667</v>
      </c>
      <c r="V1097">
        <v>3.1938071666269199</v>
      </c>
      <c r="W1097">
        <v>-20.420000000000002</v>
      </c>
      <c r="X1097">
        <v>1.1399999999999999</v>
      </c>
      <c r="Y1097">
        <v>145934</v>
      </c>
      <c r="Z1097">
        <v>12161</v>
      </c>
      <c r="AA1097">
        <v>0.73</v>
      </c>
      <c r="AB1097">
        <v>12</v>
      </c>
      <c r="AC1097">
        <v>8</v>
      </c>
      <c r="AD1097">
        <v>4</v>
      </c>
      <c r="AE1097">
        <v>66.67</v>
      </c>
      <c r="AF1097">
        <v>14</v>
      </c>
      <c r="AG1097">
        <v>4</v>
      </c>
      <c r="AH1097">
        <v>1</v>
      </c>
      <c r="AI1097">
        <v>7</v>
      </c>
    </row>
    <row r="1098" spans="1:35" x14ac:dyDescent="0.2">
      <c r="A1098" s="102">
        <v>425</v>
      </c>
      <c r="B1098">
        <v>4206</v>
      </c>
      <c r="C1098" t="s">
        <v>1622</v>
      </c>
      <c r="D1098" t="s">
        <v>1234</v>
      </c>
      <c r="E1098">
        <v>3180</v>
      </c>
      <c r="F1098">
        <v>3195</v>
      </c>
      <c r="G1098">
        <v>300</v>
      </c>
      <c r="H1098" t="s">
        <v>1210</v>
      </c>
      <c r="I1098">
        <v>5703</v>
      </c>
      <c r="J1098" t="s">
        <v>219</v>
      </c>
      <c r="K1098" t="s">
        <v>1225</v>
      </c>
      <c r="L1098">
        <v>189</v>
      </c>
      <c r="M1098">
        <v>190</v>
      </c>
      <c r="N1098">
        <v>5000</v>
      </c>
      <c r="O1098" t="s">
        <v>1213</v>
      </c>
      <c r="P1098">
        <v>0.74085683153275805</v>
      </c>
      <c r="Q1098">
        <v>0.91601948986966797</v>
      </c>
      <c r="R1098">
        <v>9.3276963570177798E-2</v>
      </c>
      <c r="S1098">
        <v>8.6107921373134496E-3</v>
      </c>
      <c r="T1098">
        <v>1.4971789115277601</v>
      </c>
      <c r="U1098">
        <v>1.4971789115277601</v>
      </c>
      <c r="V1098">
        <v>1.0641497528916799</v>
      </c>
      <c r="W1098">
        <v>5.98</v>
      </c>
      <c r="X1098">
        <v>0.89</v>
      </c>
      <c r="Y1098">
        <v>145766</v>
      </c>
      <c r="Z1098">
        <v>6626</v>
      </c>
      <c r="AA1098">
        <v>0.32</v>
      </c>
      <c r="AB1098">
        <v>22</v>
      </c>
      <c r="AC1098">
        <v>15</v>
      </c>
      <c r="AD1098">
        <v>7</v>
      </c>
      <c r="AE1098">
        <v>68.180000000000007</v>
      </c>
      <c r="AF1098">
        <v>14</v>
      </c>
      <c r="AG1098">
        <v>6</v>
      </c>
      <c r="AH1098">
        <v>5</v>
      </c>
      <c r="AI1098">
        <v>11</v>
      </c>
    </row>
    <row r="1099" spans="1:35" x14ac:dyDescent="0.2">
      <c r="A1099" s="102">
        <v>1846</v>
      </c>
      <c r="B1099">
        <v>4324</v>
      </c>
      <c r="C1099" t="s">
        <v>1438</v>
      </c>
      <c r="D1099" t="s">
        <v>1224</v>
      </c>
      <c r="E1099">
        <v>2860</v>
      </c>
      <c r="F1099">
        <v>2812</v>
      </c>
      <c r="G1099">
        <v>300</v>
      </c>
      <c r="H1099" t="s">
        <v>1213</v>
      </c>
      <c r="I1099">
        <v>4540</v>
      </c>
      <c r="J1099" t="s">
        <v>1612</v>
      </c>
      <c r="K1099" t="s">
        <v>1232</v>
      </c>
      <c r="L1099">
        <v>2519</v>
      </c>
      <c r="M1099">
        <v>2516</v>
      </c>
      <c r="N1099">
        <v>300</v>
      </c>
      <c r="O1099" t="s">
        <v>1210</v>
      </c>
      <c r="P1099">
        <v>0.90627761354913805</v>
      </c>
      <c r="Q1099">
        <v>0.84213371675256499</v>
      </c>
      <c r="R1099">
        <v>0.18106893542137101</v>
      </c>
      <c r="S1099">
        <v>3.6741423849933397E-2</v>
      </c>
      <c r="T1099">
        <v>-2.3661154824919399</v>
      </c>
      <c r="U1099">
        <v>2.3661154824919399</v>
      </c>
      <c r="V1099">
        <v>1.69864579686605</v>
      </c>
      <c r="W1099">
        <v>-9.07</v>
      </c>
      <c r="X1099">
        <v>10.53</v>
      </c>
      <c r="Y1099">
        <v>145566</v>
      </c>
      <c r="Z1099">
        <v>29113</v>
      </c>
      <c r="AA1099">
        <v>1.4</v>
      </c>
      <c r="AB1099">
        <v>5</v>
      </c>
      <c r="AC1099">
        <v>4</v>
      </c>
      <c r="AD1099">
        <v>1</v>
      </c>
      <c r="AE1099">
        <v>80</v>
      </c>
      <c r="AF1099">
        <v>15</v>
      </c>
      <c r="AG1099">
        <v>2</v>
      </c>
      <c r="AH1099">
        <v>0</v>
      </c>
      <c r="AI1099">
        <v>3</v>
      </c>
    </row>
    <row r="1100" spans="1:35" x14ac:dyDescent="0.2">
      <c r="A1100" s="102">
        <v>1705</v>
      </c>
      <c r="B1100">
        <v>1332</v>
      </c>
      <c r="C1100" t="s">
        <v>1600</v>
      </c>
      <c r="D1100" t="s">
        <v>1326</v>
      </c>
      <c r="E1100">
        <v>514</v>
      </c>
      <c r="F1100">
        <v>511</v>
      </c>
      <c r="G1100">
        <v>2100</v>
      </c>
      <c r="H1100" t="s">
        <v>1213</v>
      </c>
      <c r="I1100">
        <v>1833</v>
      </c>
      <c r="J1100" t="s">
        <v>1628</v>
      </c>
      <c r="K1100" t="s">
        <v>1220</v>
      </c>
      <c r="L1100">
        <v>2638</v>
      </c>
      <c r="M1100">
        <v>2624</v>
      </c>
      <c r="N1100">
        <v>400</v>
      </c>
      <c r="O1100" t="s">
        <v>1210</v>
      </c>
      <c r="P1100">
        <v>0.72543600803116504</v>
      </c>
      <c r="Q1100">
        <v>0.84873587054563604</v>
      </c>
      <c r="R1100">
        <v>0.15716708703145599</v>
      </c>
      <c r="S1100">
        <v>6.6116621035301595E-2</v>
      </c>
      <c r="T1100">
        <v>-1.9775636328122299</v>
      </c>
      <c r="U1100">
        <v>1.9775636328122299</v>
      </c>
      <c r="V1100">
        <v>1.49951524189825</v>
      </c>
      <c r="W1100">
        <v>-7.72</v>
      </c>
      <c r="X1100">
        <v>2.2400000000000002</v>
      </c>
      <c r="Y1100">
        <v>145455</v>
      </c>
      <c r="Z1100">
        <v>8556</v>
      </c>
      <c r="AA1100">
        <v>0.56999999999999995</v>
      </c>
      <c r="AB1100">
        <v>17</v>
      </c>
      <c r="AC1100">
        <v>11</v>
      </c>
      <c r="AD1100">
        <v>6</v>
      </c>
      <c r="AE1100">
        <v>64.709999999999994</v>
      </c>
      <c r="AF1100">
        <v>11</v>
      </c>
      <c r="AG1100">
        <v>7</v>
      </c>
      <c r="AH1100">
        <v>4</v>
      </c>
      <c r="AI1100">
        <v>6</v>
      </c>
    </row>
    <row r="1101" spans="1:35" x14ac:dyDescent="0.2">
      <c r="A1101" s="102">
        <v>1790</v>
      </c>
      <c r="B1101">
        <v>5463</v>
      </c>
      <c r="C1101" t="s">
        <v>64</v>
      </c>
      <c r="D1101" t="s">
        <v>1263</v>
      </c>
      <c r="E1101">
        <v>2662</v>
      </c>
      <c r="F1101">
        <v>2620</v>
      </c>
      <c r="G1101">
        <v>400</v>
      </c>
      <c r="H1101" t="s">
        <v>1213</v>
      </c>
      <c r="I1101">
        <v>7259</v>
      </c>
      <c r="J1101" t="s">
        <v>25</v>
      </c>
      <c r="K1101" t="s">
        <v>1227</v>
      </c>
      <c r="L1101">
        <v>3520</v>
      </c>
      <c r="M1101">
        <v>3500</v>
      </c>
      <c r="N1101">
        <v>300</v>
      </c>
      <c r="O1101" t="s">
        <v>1210</v>
      </c>
      <c r="P1101">
        <v>0.64232678164623902</v>
      </c>
      <c r="Q1101">
        <v>0.84477855794237899</v>
      </c>
      <c r="R1101">
        <v>0.165606141877294</v>
      </c>
      <c r="S1101">
        <v>1.37815347398962E-2</v>
      </c>
      <c r="T1101">
        <v>-0.624074943389756</v>
      </c>
      <c r="U1101">
        <v>0.624074943389756</v>
      </c>
      <c r="V1101">
        <v>0.77708476029176199</v>
      </c>
      <c r="W1101">
        <v>-2.86</v>
      </c>
      <c r="X1101">
        <v>0.19</v>
      </c>
      <c r="Y1101">
        <v>145333</v>
      </c>
      <c r="Z1101">
        <v>18167</v>
      </c>
      <c r="AA1101">
        <v>0.99</v>
      </c>
      <c r="AB1101">
        <v>8</v>
      </c>
      <c r="AC1101">
        <v>6</v>
      </c>
      <c r="AD1101">
        <v>2</v>
      </c>
      <c r="AE1101">
        <v>75</v>
      </c>
      <c r="AF1101">
        <v>15</v>
      </c>
      <c r="AG1101">
        <v>4</v>
      </c>
      <c r="AH1101">
        <v>0</v>
      </c>
      <c r="AI1101">
        <v>4</v>
      </c>
    </row>
    <row r="1102" spans="1:35" x14ac:dyDescent="0.2">
      <c r="A1102" s="102">
        <v>2555</v>
      </c>
      <c r="B1102">
        <v>2220</v>
      </c>
      <c r="C1102" t="s">
        <v>1514</v>
      </c>
      <c r="D1102" t="s">
        <v>1237</v>
      </c>
      <c r="E1102">
        <v>4500</v>
      </c>
      <c r="F1102">
        <v>4375</v>
      </c>
      <c r="G1102">
        <v>200</v>
      </c>
      <c r="H1102" t="s">
        <v>1210</v>
      </c>
      <c r="I1102">
        <v>7846</v>
      </c>
      <c r="J1102" t="s">
        <v>796</v>
      </c>
      <c r="K1102" t="s">
        <v>1233</v>
      </c>
      <c r="L1102">
        <v>3545</v>
      </c>
      <c r="M1102">
        <v>3515</v>
      </c>
      <c r="N1102">
        <v>200</v>
      </c>
      <c r="O1102" t="s">
        <v>1213</v>
      </c>
      <c r="P1102">
        <v>0.82472550233285802</v>
      </c>
      <c r="Q1102">
        <v>0.80467480193513596</v>
      </c>
      <c r="R1102">
        <v>9.5367953608026905E-3</v>
      </c>
      <c r="S1102" s="15">
        <v>2.42868336580064E-2</v>
      </c>
      <c r="T1102">
        <v>2.5793535575690698</v>
      </c>
      <c r="U1102">
        <v>2.5793535575690698</v>
      </c>
      <c r="V1102">
        <v>2.2694480761434401</v>
      </c>
      <c r="W1102">
        <v>8.2200000000000006</v>
      </c>
      <c r="X1102">
        <v>19.66</v>
      </c>
      <c r="Y1102">
        <v>145224</v>
      </c>
      <c r="Z1102">
        <v>20746</v>
      </c>
      <c r="AA1102">
        <v>1.2</v>
      </c>
      <c r="AB1102">
        <v>7</v>
      </c>
      <c r="AC1102">
        <v>5</v>
      </c>
      <c r="AD1102">
        <v>2</v>
      </c>
      <c r="AE1102">
        <v>71.430000000000007</v>
      </c>
      <c r="AF1102">
        <v>12</v>
      </c>
      <c r="AG1102">
        <v>4</v>
      </c>
      <c r="AH1102">
        <v>1</v>
      </c>
      <c r="AI1102">
        <v>2</v>
      </c>
    </row>
    <row r="1103" spans="1:35" x14ac:dyDescent="0.2">
      <c r="A1103" s="102">
        <v>2184</v>
      </c>
      <c r="B1103">
        <v>1605</v>
      </c>
      <c r="C1103" t="s">
        <v>1434</v>
      </c>
      <c r="D1103" t="s">
        <v>1417</v>
      </c>
      <c r="E1103">
        <v>915</v>
      </c>
      <c r="F1103">
        <v>932.9</v>
      </c>
      <c r="G1103">
        <v>1100</v>
      </c>
      <c r="H1103" t="s">
        <v>1213</v>
      </c>
      <c r="I1103">
        <v>7951</v>
      </c>
      <c r="J1103" t="s">
        <v>1527</v>
      </c>
      <c r="K1103" t="s">
        <v>1233</v>
      </c>
      <c r="L1103">
        <v>5310</v>
      </c>
      <c r="M1103">
        <v>5300</v>
      </c>
      <c r="N1103">
        <v>200</v>
      </c>
      <c r="O1103" t="s">
        <v>1210</v>
      </c>
      <c r="P1103">
        <v>0.79441085669715195</v>
      </c>
      <c r="Q1103">
        <v>0.82318532739626105</v>
      </c>
      <c r="R1103">
        <v>0.219771389648027</v>
      </c>
      <c r="S1103">
        <v>8.3880270121024503E-2</v>
      </c>
      <c r="T1103">
        <v>-0.77129710535115703</v>
      </c>
      <c r="U1103">
        <v>0.77129710535115703</v>
      </c>
      <c r="V1103">
        <v>0.61109842819768001</v>
      </c>
      <c r="W1103">
        <v>-2.86</v>
      </c>
      <c r="X1103">
        <v>3.19</v>
      </c>
      <c r="Y1103">
        <v>145069</v>
      </c>
      <c r="Z1103">
        <v>7253</v>
      </c>
      <c r="AA1103">
        <v>7.0000000000000007E-2</v>
      </c>
      <c r="AB1103">
        <v>20</v>
      </c>
      <c r="AC1103">
        <v>10</v>
      </c>
      <c r="AD1103">
        <v>10</v>
      </c>
      <c r="AE1103">
        <v>50</v>
      </c>
      <c r="AF1103">
        <v>10</v>
      </c>
      <c r="AG1103">
        <v>8</v>
      </c>
      <c r="AH1103">
        <v>10</v>
      </c>
      <c r="AI1103">
        <v>2</v>
      </c>
    </row>
    <row r="1104" spans="1:35" x14ac:dyDescent="0.2">
      <c r="A1104" s="102">
        <v>516</v>
      </c>
      <c r="B1104">
        <v>4536</v>
      </c>
      <c r="C1104" t="s">
        <v>1488</v>
      </c>
      <c r="D1104" t="s">
        <v>1232</v>
      </c>
      <c r="E1104">
        <v>1782</v>
      </c>
      <c r="F1104">
        <v>1732</v>
      </c>
      <c r="G1104">
        <v>500</v>
      </c>
      <c r="H1104" t="s">
        <v>1213</v>
      </c>
      <c r="I1104">
        <v>6952</v>
      </c>
      <c r="J1104" t="s">
        <v>435</v>
      </c>
      <c r="K1104" t="s">
        <v>1215</v>
      </c>
      <c r="L1104">
        <v>1868</v>
      </c>
      <c r="M1104">
        <v>1857</v>
      </c>
      <c r="N1104">
        <v>500</v>
      </c>
      <c r="O1104" t="s">
        <v>1210</v>
      </c>
      <c r="P1104">
        <v>0.75163590876821595</v>
      </c>
      <c r="Q1104">
        <v>0.91033693061944798</v>
      </c>
      <c r="R1104">
        <v>0.110075275122877</v>
      </c>
      <c r="S1104">
        <v>8.0927642700759E-2</v>
      </c>
      <c r="T1104">
        <v>-1.0388039675093399</v>
      </c>
      <c r="U1104">
        <v>1.0388039675093399</v>
      </c>
      <c r="V1104">
        <v>0.67679848436600398</v>
      </c>
      <c r="W1104">
        <v>-4.3499999999999996</v>
      </c>
      <c r="X1104">
        <v>6.73</v>
      </c>
      <c r="Y1104">
        <v>145055</v>
      </c>
      <c r="Z1104">
        <v>8533</v>
      </c>
      <c r="AA1104">
        <v>0.46</v>
      </c>
      <c r="AB1104">
        <v>17</v>
      </c>
      <c r="AC1104">
        <v>9</v>
      </c>
      <c r="AD1104">
        <v>8</v>
      </c>
      <c r="AE1104">
        <v>52.94</v>
      </c>
      <c r="AF1104">
        <v>13</v>
      </c>
      <c r="AG1104">
        <v>7</v>
      </c>
      <c r="AH1104">
        <v>5</v>
      </c>
      <c r="AI1104">
        <v>5</v>
      </c>
    </row>
    <row r="1105" spans="1:35" x14ac:dyDescent="0.2">
      <c r="A1105" s="102">
        <v>1414</v>
      </c>
      <c r="B1105">
        <v>2281</v>
      </c>
      <c r="C1105" t="s">
        <v>1064</v>
      </c>
      <c r="D1105" t="s">
        <v>1237</v>
      </c>
      <c r="E1105">
        <v>2280</v>
      </c>
      <c r="F1105">
        <v>2222</v>
      </c>
      <c r="G1105">
        <v>400</v>
      </c>
      <c r="H1105" t="s">
        <v>1210</v>
      </c>
      <c r="I1105">
        <v>6807</v>
      </c>
      <c r="J1105" t="s">
        <v>235</v>
      </c>
      <c r="K1105" t="s">
        <v>1215</v>
      </c>
      <c r="L1105">
        <v>1750</v>
      </c>
      <c r="M1105">
        <v>1733</v>
      </c>
      <c r="N1105">
        <v>500</v>
      </c>
      <c r="O1105" t="s">
        <v>1213</v>
      </c>
      <c r="P1105">
        <v>0.540196526084603</v>
      </c>
      <c r="Q1105">
        <v>0.86422976570599697</v>
      </c>
      <c r="R1105">
        <v>0.108591097066865</v>
      </c>
      <c r="S1105">
        <v>1.2200024016787899E-2</v>
      </c>
      <c r="T1105">
        <v>1.29542607447848</v>
      </c>
      <c r="U1105">
        <v>1.29542607447848</v>
      </c>
      <c r="V1105">
        <v>1.4916254570659799</v>
      </c>
      <c r="W1105">
        <v>6.84</v>
      </c>
      <c r="X1105">
        <v>2.5099999999999998</v>
      </c>
      <c r="Y1105">
        <v>144834</v>
      </c>
      <c r="Z1105">
        <v>8520</v>
      </c>
      <c r="AA1105">
        <v>0.33</v>
      </c>
      <c r="AB1105">
        <v>17</v>
      </c>
      <c r="AC1105">
        <v>10</v>
      </c>
      <c r="AD1105">
        <v>7</v>
      </c>
      <c r="AE1105">
        <v>58.82</v>
      </c>
      <c r="AF1105">
        <v>9</v>
      </c>
      <c r="AG1105">
        <v>10</v>
      </c>
      <c r="AH1105">
        <v>6</v>
      </c>
      <c r="AI1105">
        <v>1</v>
      </c>
    </row>
    <row r="1106" spans="1:35" x14ac:dyDescent="0.2">
      <c r="A1106" s="102">
        <v>1876</v>
      </c>
      <c r="B1106">
        <v>3774</v>
      </c>
      <c r="C1106" t="s">
        <v>648</v>
      </c>
      <c r="D1106" t="s">
        <v>1212</v>
      </c>
      <c r="E1106">
        <v>2996</v>
      </c>
      <c r="F1106">
        <v>2959</v>
      </c>
      <c r="G1106">
        <v>300</v>
      </c>
      <c r="H1106" t="s">
        <v>1210</v>
      </c>
      <c r="I1106">
        <v>4185</v>
      </c>
      <c r="J1106" t="s">
        <v>1595</v>
      </c>
      <c r="K1106" t="s">
        <v>1234</v>
      </c>
      <c r="L1106">
        <v>1941</v>
      </c>
      <c r="M1106">
        <v>1900</v>
      </c>
      <c r="N1106">
        <v>500</v>
      </c>
      <c r="O1106" t="s">
        <v>1213</v>
      </c>
      <c r="P1106">
        <v>0.70598491182558698</v>
      </c>
      <c r="Q1106">
        <v>0.84089181114814004</v>
      </c>
      <c r="R1106">
        <v>0.37240765335398401</v>
      </c>
      <c r="S1106">
        <v>8.6550008852580504E-2</v>
      </c>
      <c r="T1106">
        <v>1.1817975421484901</v>
      </c>
      <c r="U1106">
        <v>1.1817975421484901</v>
      </c>
      <c r="V1106">
        <v>1.3992772885028399</v>
      </c>
      <c r="W1106">
        <v>8.89</v>
      </c>
      <c r="X1106">
        <v>7.02</v>
      </c>
      <c r="Y1106">
        <v>144665</v>
      </c>
      <c r="Z1106">
        <v>7614</v>
      </c>
      <c r="AA1106">
        <v>0.4</v>
      </c>
      <c r="AB1106">
        <v>19</v>
      </c>
      <c r="AC1106">
        <v>11</v>
      </c>
      <c r="AD1106">
        <v>8</v>
      </c>
      <c r="AE1106">
        <v>57.89</v>
      </c>
      <c r="AF1106">
        <v>10</v>
      </c>
      <c r="AG1106">
        <v>9</v>
      </c>
      <c r="AH1106">
        <v>5</v>
      </c>
      <c r="AI1106">
        <v>5</v>
      </c>
    </row>
    <row r="1107" spans="1:35" x14ac:dyDescent="0.2">
      <c r="A1107" s="102">
        <v>2148</v>
      </c>
      <c r="B1107">
        <v>1802</v>
      </c>
      <c r="C1107" t="s">
        <v>1413</v>
      </c>
      <c r="D1107" t="s">
        <v>1220</v>
      </c>
      <c r="E1107">
        <v>1102</v>
      </c>
      <c r="F1107">
        <v>1089</v>
      </c>
      <c r="G1107">
        <v>900</v>
      </c>
      <c r="H1107" t="s">
        <v>1210</v>
      </c>
      <c r="I1107">
        <v>3591</v>
      </c>
      <c r="J1107" t="s">
        <v>635</v>
      </c>
      <c r="K1107" t="s">
        <v>1480</v>
      </c>
      <c r="L1107">
        <v>2517</v>
      </c>
      <c r="M1107">
        <v>2524</v>
      </c>
      <c r="N1107">
        <v>400</v>
      </c>
      <c r="O1107" t="s">
        <v>1213</v>
      </c>
      <c r="P1107">
        <v>0.64631832988487603</v>
      </c>
      <c r="Q1107">
        <v>0.82528556382632201</v>
      </c>
      <c r="R1107">
        <v>0.372021513552801</v>
      </c>
      <c r="S1107">
        <v>7.6809197619938693E-2</v>
      </c>
      <c r="T1107">
        <v>1.3453994132957301</v>
      </c>
      <c r="U1107">
        <v>1.3453994132957301</v>
      </c>
      <c r="V1107">
        <v>2.0030624583599299</v>
      </c>
      <c r="W1107">
        <v>4.28</v>
      </c>
      <c r="X1107">
        <v>2.92</v>
      </c>
      <c r="Y1107">
        <v>144487</v>
      </c>
      <c r="Z1107">
        <v>10320</v>
      </c>
      <c r="AA1107">
        <v>0.42</v>
      </c>
      <c r="AB1107">
        <v>14</v>
      </c>
      <c r="AC1107">
        <v>7</v>
      </c>
      <c r="AD1107">
        <v>7</v>
      </c>
      <c r="AE1107">
        <v>50</v>
      </c>
      <c r="AF1107">
        <v>13</v>
      </c>
      <c r="AG1107">
        <v>4</v>
      </c>
      <c r="AH1107">
        <v>1</v>
      </c>
      <c r="AI1107">
        <v>9</v>
      </c>
    </row>
    <row r="1108" spans="1:35" x14ac:dyDescent="0.2">
      <c r="A1108" s="102">
        <v>2576</v>
      </c>
      <c r="B1108">
        <v>1951</v>
      </c>
      <c r="C1108" t="s">
        <v>1611</v>
      </c>
      <c r="D1108" t="s">
        <v>1220</v>
      </c>
      <c r="E1108">
        <v>2362</v>
      </c>
      <c r="F1108">
        <v>2359</v>
      </c>
      <c r="G1108">
        <v>400</v>
      </c>
      <c r="H1108" t="s">
        <v>1213</v>
      </c>
      <c r="I1108">
        <v>3116</v>
      </c>
      <c r="J1108" t="s">
        <v>1394</v>
      </c>
      <c r="K1108" t="s">
        <v>1227</v>
      </c>
      <c r="L1108">
        <v>1490</v>
      </c>
      <c r="M1108">
        <v>1491</v>
      </c>
      <c r="N1108">
        <v>600</v>
      </c>
      <c r="O1108" t="s">
        <v>1210</v>
      </c>
      <c r="P1108">
        <v>0.80215125186403002</v>
      </c>
      <c r="Q1108">
        <v>0.80379663225588405</v>
      </c>
      <c r="R1108">
        <v>0.115627658523588</v>
      </c>
      <c r="S1108">
        <v>4.5556049910055102E-2</v>
      </c>
      <c r="T1108">
        <v>-1.0879929715901999</v>
      </c>
      <c r="U1108">
        <v>1.0879929715901999</v>
      </c>
      <c r="V1108">
        <v>0.687070971386055</v>
      </c>
      <c r="W1108">
        <v>-3.18</v>
      </c>
      <c r="X1108">
        <v>5.19</v>
      </c>
      <c r="Y1108">
        <v>144468</v>
      </c>
      <c r="Z1108">
        <v>8026</v>
      </c>
      <c r="AA1108">
        <v>0.45</v>
      </c>
      <c r="AB1108">
        <v>18</v>
      </c>
      <c r="AC1108">
        <v>8</v>
      </c>
      <c r="AD1108">
        <v>10</v>
      </c>
      <c r="AE1108">
        <v>44.44</v>
      </c>
      <c r="AF1108">
        <v>14</v>
      </c>
      <c r="AG1108">
        <v>5</v>
      </c>
      <c r="AH1108">
        <v>4</v>
      </c>
      <c r="AI1108">
        <v>9</v>
      </c>
    </row>
    <row r="1109" spans="1:35" x14ac:dyDescent="0.2">
      <c r="A1109" s="102">
        <v>602</v>
      </c>
      <c r="B1109">
        <v>4536</v>
      </c>
      <c r="C1109" t="s">
        <v>1488</v>
      </c>
      <c r="D1109" t="s">
        <v>1232</v>
      </c>
      <c r="E1109">
        <v>1782</v>
      </c>
      <c r="F1109">
        <v>1732</v>
      </c>
      <c r="G1109">
        <v>600</v>
      </c>
      <c r="H1109" t="s">
        <v>1213</v>
      </c>
      <c r="I1109">
        <v>8804</v>
      </c>
      <c r="J1109" t="s">
        <v>882</v>
      </c>
      <c r="K1109" t="s">
        <v>1231</v>
      </c>
      <c r="L1109">
        <v>1510</v>
      </c>
      <c r="M1109">
        <v>1473</v>
      </c>
      <c r="N1109">
        <v>700</v>
      </c>
      <c r="O1109" t="s">
        <v>1210</v>
      </c>
      <c r="P1109">
        <v>0.54506484959669699</v>
      </c>
      <c r="Q1109">
        <v>0.90574095290539902</v>
      </c>
      <c r="R1109">
        <v>0.41050485956247201</v>
      </c>
      <c r="S1109">
        <v>3.1508012078506002E-2</v>
      </c>
      <c r="T1109">
        <v>-0.72941884367745202</v>
      </c>
      <c r="U1109">
        <v>0.72941884367745202</v>
      </c>
      <c r="V1109">
        <v>0.84604959903281496</v>
      </c>
      <c r="W1109">
        <v>-3.92</v>
      </c>
      <c r="X1109">
        <v>0.78</v>
      </c>
      <c r="Y1109">
        <v>144298</v>
      </c>
      <c r="Z1109">
        <v>5550</v>
      </c>
      <c r="AA1109">
        <v>0.25</v>
      </c>
      <c r="AB1109">
        <v>26</v>
      </c>
      <c r="AC1109">
        <v>13</v>
      </c>
      <c r="AD1109">
        <v>13</v>
      </c>
      <c r="AE1109">
        <v>50</v>
      </c>
      <c r="AF1109">
        <v>11</v>
      </c>
      <c r="AG1109">
        <v>11</v>
      </c>
      <c r="AH1109">
        <v>8</v>
      </c>
      <c r="AI1109">
        <v>7</v>
      </c>
    </row>
    <row r="1110" spans="1:35" x14ac:dyDescent="0.2">
      <c r="A1110" s="102">
        <v>1106</v>
      </c>
      <c r="B1110">
        <v>1803</v>
      </c>
      <c r="C1110" t="s">
        <v>1221</v>
      </c>
      <c r="D1110" t="s">
        <v>1220</v>
      </c>
      <c r="E1110">
        <v>990</v>
      </c>
      <c r="F1110">
        <v>982</v>
      </c>
      <c r="G1110">
        <v>900</v>
      </c>
      <c r="H1110" t="s">
        <v>1210</v>
      </c>
      <c r="I1110">
        <v>6370</v>
      </c>
      <c r="J1110" t="s">
        <v>1446</v>
      </c>
      <c r="K1110" t="s">
        <v>1222</v>
      </c>
      <c r="L1110">
        <v>2840</v>
      </c>
      <c r="M1110">
        <v>2795</v>
      </c>
      <c r="N1110">
        <v>300</v>
      </c>
      <c r="O1110" t="s">
        <v>1213</v>
      </c>
      <c r="P1110">
        <v>0.86748977731907995</v>
      </c>
      <c r="Q1110">
        <v>0.88057521185363097</v>
      </c>
      <c r="R1110" s="15">
        <v>0.16156796074424601</v>
      </c>
      <c r="S1110">
        <v>4.78101163344316E-2</v>
      </c>
      <c r="T1110">
        <v>0.88183994316492798</v>
      </c>
      <c r="U1110">
        <v>0.88183994316492798</v>
      </c>
      <c r="V1110">
        <v>0.27811634414784703</v>
      </c>
      <c r="W1110">
        <v>1.84</v>
      </c>
      <c r="X1110">
        <v>5.4</v>
      </c>
      <c r="Y1110">
        <v>144202</v>
      </c>
      <c r="Z1110">
        <v>12017</v>
      </c>
      <c r="AA1110">
        <v>0.59</v>
      </c>
      <c r="AB1110">
        <v>12</v>
      </c>
      <c r="AC1110">
        <v>8</v>
      </c>
      <c r="AD1110">
        <v>4</v>
      </c>
      <c r="AE1110">
        <v>66.67</v>
      </c>
      <c r="AF1110">
        <v>15</v>
      </c>
      <c r="AG1110">
        <v>3</v>
      </c>
      <c r="AH1110">
        <v>2</v>
      </c>
      <c r="AI1110">
        <v>7</v>
      </c>
    </row>
    <row r="1111" spans="1:35" x14ac:dyDescent="0.2">
      <c r="A1111" s="102">
        <v>1464</v>
      </c>
      <c r="B1111">
        <v>5463</v>
      </c>
      <c r="C1111" t="s">
        <v>64</v>
      </c>
      <c r="D1111" t="s">
        <v>1263</v>
      </c>
      <c r="E1111">
        <v>2662</v>
      </c>
      <c r="F1111">
        <v>2620</v>
      </c>
      <c r="G1111">
        <v>400</v>
      </c>
      <c r="H1111" t="s">
        <v>1210</v>
      </c>
      <c r="I1111">
        <v>9076</v>
      </c>
      <c r="J1111" t="s">
        <v>894</v>
      </c>
      <c r="K1111" t="s">
        <v>1328</v>
      </c>
      <c r="L1111">
        <v>1170</v>
      </c>
      <c r="M1111">
        <v>1170</v>
      </c>
      <c r="N1111">
        <v>900</v>
      </c>
      <c r="O1111" t="s">
        <v>1213</v>
      </c>
      <c r="P1111">
        <v>0.92716382660863195</v>
      </c>
      <c r="Q1111">
        <v>0.86125147169127503</v>
      </c>
      <c r="R1111">
        <v>0.13891220484383901</v>
      </c>
      <c r="S1111">
        <v>1.3748206702927201E-3</v>
      </c>
      <c r="T1111">
        <v>2.6169513615019002</v>
      </c>
      <c r="U1111">
        <v>2.6169513615019002</v>
      </c>
      <c r="V1111">
        <v>2.8142577401581601</v>
      </c>
      <c r="W1111">
        <v>5.7</v>
      </c>
      <c r="X1111">
        <v>0.48</v>
      </c>
      <c r="Y1111">
        <v>144149</v>
      </c>
      <c r="Z1111">
        <v>8479</v>
      </c>
      <c r="AA1111">
        <v>0.52</v>
      </c>
      <c r="AB1111">
        <v>17</v>
      </c>
      <c r="AC1111">
        <v>10</v>
      </c>
      <c r="AD1111">
        <v>7</v>
      </c>
      <c r="AE1111">
        <v>58.82</v>
      </c>
      <c r="AF1111">
        <v>14</v>
      </c>
      <c r="AG1111">
        <v>6</v>
      </c>
      <c r="AH1111">
        <v>3</v>
      </c>
      <c r="AI1111">
        <v>8</v>
      </c>
    </row>
    <row r="1112" spans="1:35" x14ac:dyDescent="0.2">
      <c r="A1112" s="102">
        <v>2373</v>
      </c>
      <c r="B1112">
        <v>1861</v>
      </c>
      <c r="C1112" t="s">
        <v>1636</v>
      </c>
      <c r="D1112" t="s">
        <v>1220</v>
      </c>
      <c r="E1112">
        <v>2850</v>
      </c>
      <c r="F1112">
        <v>2868</v>
      </c>
      <c r="G1112">
        <v>300</v>
      </c>
      <c r="H1112" t="s">
        <v>1210</v>
      </c>
      <c r="I1112">
        <v>9069</v>
      </c>
      <c r="J1112" t="s">
        <v>1318</v>
      </c>
      <c r="K1112" t="s">
        <v>1328</v>
      </c>
      <c r="L1112">
        <v>805</v>
      </c>
      <c r="M1112">
        <v>792</v>
      </c>
      <c r="N1112">
        <v>1100</v>
      </c>
      <c r="O1112" t="s">
        <v>1213</v>
      </c>
      <c r="P1112">
        <v>0.87191560926574296</v>
      </c>
      <c r="Q1112">
        <v>0.81453657265471202</v>
      </c>
      <c r="R1112">
        <v>7.3205261008870599E-3</v>
      </c>
      <c r="S1112">
        <v>9.7729507167173008E-3</v>
      </c>
      <c r="T1112">
        <v>0.19695121720233899</v>
      </c>
      <c r="U1112">
        <v>0.19695121720233899</v>
      </c>
      <c r="V1112">
        <v>0.34407589448326997</v>
      </c>
      <c r="W1112">
        <v>0.39</v>
      </c>
      <c r="X1112">
        <v>1.26</v>
      </c>
      <c r="Y1112">
        <v>143938</v>
      </c>
      <c r="Z1112">
        <v>9596</v>
      </c>
      <c r="AA1112">
        <v>0.44</v>
      </c>
      <c r="AB1112">
        <v>15</v>
      </c>
      <c r="AC1112">
        <v>9</v>
      </c>
      <c r="AD1112">
        <v>6</v>
      </c>
      <c r="AE1112">
        <v>60</v>
      </c>
      <c r="AF1112">
        <v>11</v>
      </c>
      <c r="AG1112">
        <v>6</v>
      </c>
      <c r="AH1112">
        <v>5</v>
      </c>
      <c r="AI1112">
        <v>4</v>
      </c>
    </row>
    <row r="1113" spans="1:35" x14ac:dyDescent="0.2">
      <c r="A1113" s="102">
        <v>1450</v>
      </c>
      <c r="B1113">
        <v>1969</v>
      </c>
      <c r="C1113" t="s">
        <v>1557</v>
      </c>
      <c r="D1113" t="s">
        <v>1220</v>
      </c>
      <c r="E1113">
        <v>1684</v>
      </c>
      <c r="F1113">
        <v>1668</v>
      </c>
      <c r="G1113">
        <v>600</v>
      </c>
      <c r="H1113" t="s">
        <v>1213</v>
      </c>
      <c r="I1113">
        <v>2602</v>
      </c>
      <c r="J1113" t="s">
        <v>548</v>
      </c>
      <c r="K1113" t="s">
        <v>1237</v>
      </c>
      <c r="L1113">
        <v>3380</v>
      </c>
      <c r="M1113">
        <v>3335</v>
      </c>
      <c r="N1113">
        <v>300</v>
      </c>
      <c r="O1113" t="s">
        <v>1210</v>
      </c>
      <c r="P1113">
        <v>0.80281493258005798</v>
      </c>
      <c r="Q1113">
        <v>0.86199649379788401</v>
      </c>
      <c r="R1113">
        <v>0.346287190033229</v>
      </c>
      <c r="S1113">
        <v>2.2231752971600099E-2</v>
      </c>
      <c r="T1113">
        <v>-0.17357694763760301</v>
      </c>
      <c r="U1113">
        <v>0.17357694763760301</v>
      </c>
      <c r="V1113">
        <v>0.19049172330265099</v>
      </c>
      <c r="W1113">
        <v>-0.51</v>
      </c>
      <c r="X1113">
        <v>0.03</v>
      </c>
      <c r="Y1113">
        <v>143794</v>
      </c>
      <c r="Z1113">
        <v>8987</v>
      </c>
      <c r="AA1113">
        <v>0.44</v>
      </c>
      <c r="AB1113">
        <v>16</v>
      </c>
      <c r="AC1113">
        <v>8</v>
      </c>
      <c r="AD1113">
        <v>8</v>
      </c>
      <c r="AE1113">
        <v>50</v>
      </c>
      <c r="AF1113">
        <v>13</v>
      </c>
      <c r="AG1113">
        <v>6</v>
      </c>
      <c r="AH1113">
        <v>3</v>
      </c>
      <c r="AI1113">
        <v>7</v>
      </c>
    </row>
    <row r="1114" spans="1:35" x14ac:dyDescent="0.2">
      <c r="A1114" s="102">
        <v>479</v>
      </c>
      <c r="B1114">
        <v>2337</v>
      </c>
      <c r="C1114" t="s">
        <v>1598</v>
      </c>
      <c r="D1114" t="s">
        <v>1231</v>
      </c>
      <c r="E1114">
        <v>329</v>
      </c>
      <c r="F1114">
        <v>328</v>
      </c>
      <c r="G1114">
        <v>3300</v>
      </c>
      <c r="H1114" t="s">
        <v>1213</v>
      </c>
      <c r="I1114">
        <v>7735</v>
      </c>
      <c r="J1114" t="s">
        <v>1613</v>
      </c>
      <c r="K1114" t="s">
        <v>1215</v>
      </c>
      <c r="L1114">
        <v>5500</v>
      </c>
      <c r="M1114">
        <v>5470</v>
      </c>
      <c r="N1114">
        <v>200</v>
      </c>
      <c r="O1114" t="s">
        <v>1210</v>
      </c>
      <c r="P1114">
        <v>0.85943312455454601</v>
      </c>
      <c r="Q1114">
        <v>0.91202750163635404</v>
      </c>
      <c r="R1114">
        <v>7.3672811850994998E-3</v>
      </c>
      <c r="S1114">
        <v>1.39824432598651E-3</v>
      </c>
      <c r="T1114">
        <v>-8.2062741703260098E-2</v>
      </c>
      <c r="U1114">
        <v>8.2062741703260098E-2</v>
      </c>
      <c r="V1114">
        <v>1.12891090181278E-2</v>
      </c>
      <c r="W1114">
        <v>-0.46</v>
      </c>
      <c r="X1114">
        <v>1.06</v>
      </c>
      <c r="Y1114">
        <v>143545</v>
      </c>
      <c r="Z1114">
        <v>6835</v>
      </c>
      <c r="AA1114">
        <v>0.56000000000000005</v>
      </c>
      <c r="AB1114">
        <v>21</v>
      </c>
      <c r="AC1114">
        <v>13</v>
      </c>
      <c r="AD1114">
        <v>8</v>
      </c>
      <c r="AE1114">
        <v>61.9</v>
      </c>
      <c r="AF1114">
        <v>9</v>
      </c>
      <c r="AG1114">
        <v>11</v>
      </c>
      <c r="AH1114">
        <v>6</v>
      </c>
      <c r="AI1114">
        <v>4</v>
      </c>
    </row>
    <row r="1115" spans="1:35" x14ac:dyDescent="0.2">
      <c r="A1115" s="102">
        <v>1931</v>
      </c>
      <c r="B1115">
        <v>4118</v>
      </c>
      <c r="C1115" t="s">
        <v>1449</v>
      </c>
      <c r="D1115" t="s">
        <v>1234</v>
      </c>
      <c r="E1115">
        <v>2950</v>
      </c>
      <c r="F1115">
        <v>2909</v>
      </c>
      <c r="G1115">
        <v>300</v>
      </c>
      <c r="H1115" t="s">
        <v>1213</v>
      </c>
      <c r="I1115">
        <v>7181</v>
      </c>
      <c r="J1115" t="s">
        <v>61</v>
      </c>
      <c r="K1115" t="s">
        <v>1386</v>
      </c>
      <c r="L1115">
        <v>1669</v>
      </c>
      <c r="M1115">
        <v>1657</v>
      </c>
      <c r="N1115">
        <v>500</v>
      </c>
      <c r="O1115" t="s">
        <v>1210</v>
      </c>
      <c r="P1115">
        <v>0.79672764740653501</v>
      </c>
      <c r="Q1115">
        <v>0.83755237143916295</v>
      </c>
      <c r="R1115">
        <v>0.36185586039711298</v>
      </c>
      <c r="S1115">
        <v>7.7475510876595405E-2</v>
      </c>
      <c r="T1115">
        <v>-1.14115622223615</v>
      </c>
      <c r="U1115">
        <v>1.14115622223615</v>
      </c>
      <c r="V1115">
        <v>0.93412400438978305</v>
      </c>
      <c r="W1115">
        <v>-6.69</v>
      </c>
      <c r="X1115">
        <v>5.0599999999999996</v>
      </c>
      <c r="Y1115">
        <v>143391</v>
      </c>
      <c r="Z1115">
        <v>7547</v>
      </c>
      <c r="AA1115">
        <v>0.41</v>
      </c>
      <c r="AB1115">
        <v>19</v>
      </c>
      <c r="AC1115">
        <v>10</v>
      </c>
      <c r="AD1115">
        <v>9</v>
      </c>
      <c r="AE1115">
        <v>52.63</v>
      </c>
      <c r="AF1115">
        <v>13</v>
      </c>
      <c r="AG1115">
        <v>6</v>
      </c>
      <c r="AH1115">
        <v>6</v>
      </c>
      <c r="AI1115">
        <v>7</v>
      </c>
    </row>
    <row r="1116" spans="1:35" x14ac:dyDescent="0.2">
      <c r="A1116" s="102">
        <v>242</v>
      </c>
      <c r="B1116">
        <v>3626</v>
      </c>
      <c r="C1116" t="s">
        <v>1388</v>
      </c>
      <c r="D1116" t="s">
        <v>1212</v>
      </c>
      <c r="E1116">
        <v>6600</v>
      </c>
      <c r="F1116">
        <v>6390</v>
      </c>
      <c r="G1116">
        <v>200</v>
      </c>
      <c r="H1116" t="s">
        <v>1213</v>
      </c>
      <c r="I1116">
        <v>4552</v>
      </c>
      <c r="J1116" t="s">
        <v>1583</v>
      </c>
      <c r="K1116" t="s">
        <v>1232</v>
      </c>
      <c r="L1116">
        <v>9580</v>
      </c>
      <c r="M1116">
        <v>9590</v>
      </c>
      <c r="N1116">
        <v>100</v>
      </c>
      <c r="O1116" t="s">
        <v>1210</v>
      </c>
      <c r="P1116">
        <v>0.84211013572035698</v>
      </c>
      <c r="Q1116">
        <v>0.93100173962967203</v>
      </c>
      <c r="R1116">
        <v>0.103954072766892</v>
      </c>
      <c r="S1116">
        <v>1.9378585299278099E-2</v>
      </c>
      <c r="T1116">
        <v>-1.54845568202518</v>
      </c>
      <c r="U1116">
        <v>1.54845568202518</v>
      </c>
      <c r="V1116">
        <v>1.29281769324517</v>
      </c>
      <c r="W1116">
        <v>-7.01</v>
      </c>
      <c r="X1116">
        <v>33.26</v>
      </c>
      <c r="Y1116">
        <v>143345</v>
      </c>
      <c r="Z1116">
        <v>20478</v>
      </c>
      <c r="AA1116">
        <v>1</v>
      </c>
      <c r="AB1116">
        <v>7</v>
      </c>
      <c r="AC1116">
        <v>5</v>
      </c>
      <c r="AD1116">
        <v>2</v>
      </c>
      <c r="AE1116">
        <v>71.430000000000007</v>
      </c>
      <c r="AF1116">
        <v>12</v>
      </c>
      <c r="AG1116">
        <v>2</v>
      </c>
      <c r="AH1116">
        <v>2</v>
      </c>
      <c r="AI1116">
        <v>3</v>
      </c>
    </row>
    <row r="1117" spans="1:35" x14ac:dyDescent="0.2">
      <c r="A1117" s="102">
        <v>1461</v>
      </c>
      <c r="B1117">
        <v>1969</v>
      </c>
      <c r="C1117" t="s">
        <v>1557</v>
      </c>
      <c r="D1117" t="s">
        <v>1220</v>
      </c>
      <c r="E1117">
        <v>1684</v>
      </c>
      <c r="F1117">
        <v>1668</v>
      </c>
      <c r="G1117">
        <v>600</v>
      </c>
      <c r="H1117" t="s">
        <v>1213</v>
      </c>
      <c r="I1117">
        <v>5714</v>
      </c>
      <c r="J1117" t="s">
        <v>698</v>
      </c>
      <c r="K1117" t="s">
        <v>1225</v>
      </c>
      <c r="L1117">
        <v>3570</v>
      </c>
      <c r="M1117">
        <v>3565</v>
      </c>
      <c r="N1117">
        <v>300</v>
      </c>
      <c r="O1117" t="s">
        <v>1210</v>
      </c>
      <c r="P1117">
        <v>0.84131820576237304</v>
      </c>
      <c r="Q1117">
        <v>0.86145757975675996</v>
      </c>
      <c r="R1117">
        <v>5.9488789156553798E-2</v>
      </c>
      <c r="S1117">
        <v>4.0763268663145301E-2</v>
      </c>
      <c r="T1117">
        <v>-1.08343679562913</v>
      </c>
      <c r="U1117">
        <v>1.08343679562913</v>
      </c>
      <c r="V1117">
        <v>0.82702908939962205</v>
      </c>
      <c r="W1117">
        <v>-2.19</v>
      </c>
      <c r="X1117">
        <v>6.42</v>
      </c>
      <c r="Y1117">
        <v>143321</v>
      </c>
      <c r="Z1117">
        <v>10237</v>
      </c>
      <c r="AA1117">
        <v>0.66</v>
      </c>
      <c r="AB1117">
        <v>14</v>
      </c>
      <c r="AC1117">
        <v>10</v>
      </c>
      <c r="AD1117">
        <v>4</v>
      </c>
      <c r="AE1117">
        <v>71.430000000000007</v>
      </c>
      <c r="AF1117">
        <v>13</v>
      </c>
      <c r="AG1117">
        <v>6</v>
      </c>
      <c r="AH1117">
        <v>2</v>
      </c>
      <c r="AI1117">
        <v>6</v>
      </c>
    </row>
    <row r="1118" spans="1:35" x14ac:dyDescent="0.2">
      <c r="A1118" s="102">
        <v>2382</v>
      </c>
      <c r="B1118">
        <v>4634</v>
      </c>
      <c r="C1118" t="s">
        <v>63</v>
      </c>
      <c r="D1118" t="s">
        <v>1234</v>
      </c>
      <c r="E1118">
        <v>2138</v>
      </c>
      <c r="F1118">
        <v>2101</v>
      </c>
      <c r="G1118">
        <v>500</v>
      </c>
      <c r="H1118" t="s">
        <v>1213</v>
      </c>
      <c r="I1118">
        <v>9142</v>
      </c>
      <c r="J1118" t="s">
        <v>899</v>
      </c>
      <c r="K1118" t="s">
        <v>1328</v>
      </c>
      <c r="L1118">
        <v>3280</v>
      </c>
      <c r="M1118">
        <v>3245</v>
      </c>
      <c r="N1118">
        <v>300</v>
      </c>
      <c r="O1118" t="s">
        <v>1210</v>
      </c>
      <c r="P1118">
        <v>0.81100634131788096</v>
      </c>
      <c r="Q1118">
        <v>0.81370779991941899</v>
      </c>
      <c r="R1118" s="15">
        <v>0.41922918643676099</v>
      </c>
      <c r="S1118">
        <v>2.6462183189386999E-2</v>
      </c>
      <c r="T1118">
        <v>-2.4674858332902798</v>
      </c>
      <c r="U1118">
        <v>2.4674858332902798</v>
      </c>
      <c r="V1118">
        <v>2.4419133898208201</v>
      </c>
      <c r="W1118">
        <v>-9.39</v>
      </c>
      <c r="X1118">
        <v>7.91</v>
      </c>
      <c r="Y1118">
        <v>142770</v>
      </c>
      <c r="Z1118">
        <v>7932</v>
      </c>
      <c r="AA1118">
        <v>0.32</v>
      </c>
      <c r="AB1118">
        <v>18</v>
      </c>
      <c r="AC1118">
        <v>9</v>
      </c>
      <c r="AD1118">
        <v>9</v>
      </c>
      <c r="AE1118">
        <v>50</v>
      </c>
      <c r="AF1118">
        <v>13</v>
      </c>
      <c r="AG1118">
        <v>7</v>
      </c>
      <c r="AH1118">
        <v>3</v>
      </c>
      <c r="AI1118">
        <v>8</v>
      </c>
    </row>
    <row r="1119" spans="1:35" x14ac:dyDescent="0.2">
      <c r="A1119" s="102">
        <v>1746</v>
      </c>
      <c r="B1119">
        <v>4527</v>
      </c>
      <c r="C1119" t="s">
        <v>1620</v>
      </c>
      <c r="D1119" t="s">
        <v>1232</v>
      </c>
      <c r="E1119">
        <v>3115</v>
      </c>
      <c r="F1119">
        <v>3070</v>
      </c>
      <c r="G1119">
        <v>300</v>
      </c>
      <c r="H1119" t="s">
        <v>1210</v>
      </c>
      <c r="I1119">
        <v>4919</v>
      </c>
      <c r="J1119" t="s">
        <v>679</v>
      </c>
      <c r="K1119" t="s">
        <v>1234</v>
      </c>
      <c r="L1119">
        <v>5440</v>
      </c>
      <c r="M1119">
        <v>5210</v>
      </c>
      <c r="N1119">
        <v>200</v>
      </c>
      <c r="O1119" t="s">
        <v>1213</v>
      </c>
      <c r="P1119">
        <v>0.51365485181023296</v>
      </c>
      <c r="Q1119">
        <v>0.84680879073971205</v>
      </c>
      <c r="R1119">
        <v>0.13538098473475299</v>
      </c>
      <c r="S1119">
        <v>1.0609961156691701E-2</v>
      </c>
      <c r="T1119">
        <v>1.74794691822834</v>
      </c>
      <c r="U1119">
        <v>1.74794691822834</v>
      </c>
      <c r="V1119">
        <v>1.25724989765766</v>
      </c>
      <c r="W1119">
        <v>6.67</v>
      </c>
      <c r="X1119">
        <v>11.61</v>
      </c>
      <c r="Y1119">
        <v>142650</v>
      </c>
      <c r="Z1119">
        <v>15850</v>
      </c>
      <c r="AA1119">
        <v>1.07</v>
      </c>
      <c r="AB1119">
        <v>9</v>
      </c>
      <c r="AC1119">
        <v>5</v>
      </c>
      <c r="AD1119">
        <v>4</v>
      </c>
      <c r="AE1119">
        <v>55.56</v>
      </c>
      <c r="AF1119">
        <v>11</v>
      </c>
      <c r="AG1119">
        <v>5</v>
      </c>
      <c r="AH1119">
        <v>2</v>
      </c>
      <c r="AI1119">
        <v>2</v>
      </c>
    </row>
    <row r="1120" spans="1:35" x14ac:dyDescent="0.2">
      <c r="A1120" s="102">
        <v>1486</v>
      </c>
      <c r="B1120">
        <v>4183</v>
      </c>
      <c r="C1120" t="s">
        <v>1400</v>
      </c>
      <c r="D1120" t="s">
        <v>1234</v>
      </c>
      <c r="E1120">
        <v>2350</v>
      </c>
      <c r="F1120">
        <v>2339</v>
      </c>
      <c r="G1120">
        <v>400</v>
      </c>
      <c r="H1120" t="s">
        <v>1213</v>
      </c>
      <c r="I1120">
        <v>7267</v>
      </c>
      <c r="J1120" t="s">
        <v>58</v>
      </c>
      <c r="K1120" t="s">
        <v>1227</v>
      </c>
      <c r="L1120">
        <v>2832</v>
      </c>
      <c r="M1120">
        <v>2799.5</v>
      </c>
      <c r="N1120">
        <v>300</v>
      </c>
      <c r="O1120" t="s">
        <v>1210</v>
      </c>
      <c r="P1120">
        <v>0.86304643105649204</v>
      </c>
      <c r="Q1120">
        <v>0.85992403048003196</v>
      </c>
      <c r="R1120">
        <v>0.19555286969741201</v>
      </c>
      <c r="S1120">
        <v>3.5799113368075799E-2</v>
      </c>
      <c r="T1120">
        <v>-1.33549818715174</v>
      </c>
      <c r="U1120">
        <v>1.33549818715174</v>
      </c>
      <c r="V1120">
        <v>1.7376697337664699</v>
      </c>
      <c r="W1120">
        <v>-2.8</v>
      </c>
      <c r="X1120">
        <v>11.4</v>
      </c>
      <c r="Y1120">
        <v>142583</v>
      </c>
      <c r="Z1120">
        <v>11882</v>
      </c>
      <c r="AA1120">
        <v>0.64</v>
      </c>
      <c r="AB1120">
        <v>12</v>
      </c>
      <c r="AC1120">
        <v>8</v>
      </c>
      <c r="AD1120">
        <v>4</v>
      </c>
      <c r="AE1120">
        <v>66.67</v>
      </c>
      <c r="AF1120">
        <v>15</v>
      </c>
      <c r="AG1120">
        <v>5</v>
      </c>
      <c r="AH1120">
        <v>1</v>
      </c>
      <c r="AI1120">
        <v>6</v>
      </c>
    </row>
    <row r="1121" spans="1:35" x14ac:dyDescent="0.2">
      <c r="A1121" s="102">
        <v>188</v>
      </c>
      <c r="B1121">
        <v>2379</v>
      </c>
      <c r="C1121" t="s">
        <v>466</v>
      </c>
      <c r="D1121" t="s">
        <v>1224</v>
      </c>
      <c r="E1121">
        <v>2657</v>
      </c>
      <c r="F1121">
        <v>2613</v>
      </c>
      <c r="G1121">
        <v>400</v>
      </c>
      <c r="H1121" t="s">
        <v>1213</v>
      </c>
      <c r="I1121">
        <v>9934</v>
      </c>
      <c r="J1121" t="s">
        <v>1403</v>
      </c>
      <c r="K1121" t="s">
        <v>1217</v>
      </c>
      <c r="L1121">
        <v>2400</v>
      </c>
      <c r="M1121">
        <v>2391</v>
      </c>
      <c r="N1121">
        <v>400</v>
      </c>
      <c r="O1121" t="s">
        <v>1210</v>
      </c>
      <c r="P1121">
        <v>0.510803305491353</v>
      </c>
      <c r="Q1121">
        <v>0.936605529056454</v>
      </c>
      <c r="R1121">
        <v>0.448162001345354</v>
      </c>
      <c r="S1121">
        <v>2.9562491375246198E-2</v>
      </c>
      <c r="T1121">
        <v>-1.9641915187518699</v>
      </c>
      <c r="U1121">
        <v>1.9641915187518699</v>
      </c>
      <c r="V1121">
        <v>1.8045850246371899</v>
      </c>
      <c r="W1121">
        <v>-10.86</v>
      </c>
      <c r="X1121">
        <v>8.5</v>
      </c>
      <c r="Y1121">
        <v>142366</v>
      </c>
      <c r="Z1121">
        <v>8374</v>
      </c>
      <c r="AA1121">
        <v>0.37</v>
      </c>
      <c r="AB1121">
        <v>17</v>
      </c>
      <c r="AC1121">
        <v>10</v>
      </c>
      <c r="AD1121">
        <v>7</v>
      </c>
      <c r="AE1121">
        <v>58.82</v>
      </c>
      <c r="AF1121">
        <v>11</v>
      </c>
      <c r="AG1121">
        <v>8</v>
      </c>
      <c r="AH1121">
        <v>4</v>
      </c>
      <c r="AI1121">
        <v>5</v>
      </c>
    </row>
    <row r="1122" spans="1:35" x14ac:dyDescent="0.2">
      <c r="A1122" s="102">
        <v>370</v>
      </c>
      <c r="B1122">
        <v>7267</v>
      </c>
      <c r="C1122" t="s">
        <v>58</v>
      </c>
      <c r="D1122" t="s">
        <v>1227</v>
      </c>
      <c r="E1122">
        <v>2832</v>
      </c>
      <c r="F1122">
        <v>2799.5</v>
      </c>
      <c r="G1122">
        <v>300</v>
      </c>
      <c r="H1122" t="s">
        <v>1210</v>
      </c>
      <c r="I1122">
        <v>7272</v>
      </c>
      <c r="J1122" t="s">
        <v>1411</v>
      </c>
      <c r="K1122" t="s">
        <v>1227</v>
      </c>
      <c r="L1122">
        <v>1735</v>
      </c>
      <c r="M1122">
        <v>1728</v>
      </c>
      <c r="N1122">
        <v>500</v>
      </c>
      <c r="O1122" t="s">
        <v>1213</v>
      </c>
      <c r="P1122">
        <v>0.762624899708926</v>
      </c>
      <c r="Q1122">
        <v>0.920120115795375</v>
      </c>
      <c r="R1122">
        <v>0.12702257205608999</v>
      </c>
      <c r="S1122" s="15">
        <v>3.2967014826027599E-7</v>
      </c>
      <c r="T1122">
        <v>2.9203020432593498</v>
      </c>
      <c r="U1122">
        <v>2.9203020432593498</v>
      </c>
      <c r="V1122">
        <v>3.30854680880813</v>
      </c>
      <c r="W1122">
        <v>12.62</v>
      </c>
      <c r="X1122">
        <v>2.88</v>
      </c>
      <c r="Y1122">
        <v>142340</v>
      </c>
      <c r="Z1122">
        <v>11862</v>
      </c>
      <c r="AA1122">
        <v>0.54</v>
      </c>
      <c r="AB1122">
        <v>12</v>
      </c>
      <c r="AC1122">
        <v>8</v>
      </c>
      <c r="AD1122">
        <v>4</v>
      </c>
      <c r="AE1122">
        <v>66.67</v>
      </c>
      <c r="AF1122">
        <v>16</v>
      </c>
      <c r="AG1122">
        <v>3</v>
      </c>
      <c r="AH1122">
        <v>2</v>
      </c>
      <c r="AI1122">
        <v>7</v>
      </c>
    </row>
    <row r="1123" spans="1:35" x14ac:dyDescent="0.2">
      <c r="A1123" s="102">
        <v>2157</v>
      </c>
      <c r="B1123">
        <v>1662</v>
      </c>
      <c r="C1123" t="s">
        <v>562</v>
      </c>
      <c r="D1123" t="s">
        <v>1417</v>
      </c>
      <c r="E1123">
        <v>2345</v>
      </c>
      <c r="F1123">
        <v>2311</v>
      </c>
      <c r="G1123">
        <v>400</v>
      </c>
      <c r="H1123" t="s">
        <v>1213</v>
      </c>
      <c r="I1123">
        <v>6134</v>
      </c>
      <c r="J1123" t="s">
        <v>1429</v>
      </c>
      <c r="K1123" t="s">
        <v>1222</v>
      </c>
      <c r="L1123">
        <v>1756</v>
      </c>
      <c r="M1123">
        <v>1735</v>
      </c>
      <c r="N1123">
        <v>500</v>
      </c>
      <c r="O1123" t="s">
        <v>1210</v>
      </c>
      <c r="P1123">
        <v>0.79998066233284104</v>
      </c>
      <c r="Q1123">
        <v>0.82489817323075898</v>
      </c>
      <c r="R1123">
        <v>0.26765296618114898</v>
      </c>
      <c r="S1123">
        <v>5.0113806975972799E-2</v>
      </c>
      <c r="T1123">
        <v>-3.1228529935412301</v>
      </c>
      <c r="U1123">
        <v>3.1228529935412301</v>
      </c>
      <c r="V1123">
        <v>2.9411554583192601</v>
      </c>
      <c r="W1123">
        <v>-13.02</v>
      </c>
      <c r="X1123">
        <v>6.16</v>
      </c>
      <c r="Y1123">
        <v>142196</v>
      </c>
      <c r="Z1123">
        <v>8364</v>
      </c>
      <c r="AA1123">
        <v>0.52</v>
      </c>
      <c r="AB1123">
        <v>17</v>
      </c>
      <c r="AC1123">
        <v>10</v>
      </c>
      <c r="AD1123">
        <v>7</v>
      </c>
      <c r="AE1123">
        <v>58.82</v>
      </c>
      <c r="AF1123">
        <v>9</v>
      </c>
      <c r="AG1123">
        <v>9</v>
      </c>
      <c r="AH1123">
        <v>5</v>
      </c>
      <c r="AI1123">
        <v>3</v>
      </c>
    </row>
    <row r="1124" spans="1:35" x14ac:dyDescent="0.2">
      <c r="A1124" s="102">
        <v>1003</v>
      </c>
      <c r="B1124">
        <v>4401</v>
      </c>
      <c r="C1124" t="s">
        <v>223</v>
      </c>
      <c r="D1124" t="s">
        <v>1234</v>
      </c>
      <c r="E1124">
        <v>1429</v>
      </c>
      <c r="F1124">
        <v>1423</v>
      </c>
      <c r="G1124">
        <v>700</v>
      </c>
      <c r="H1124" t="s">
        <v>1213</v>
      </c>
      <c r="I1124">
        <v>8316</v>
      </c>
      <c r="J1124" t="s">
        <v>1423</v>
      </c>
      <c r="K1124" t="s">
        <v>1265</v>
      </c>
      <c r="L1124">
        <v>3462</v>
      </c>
      <c r="M1124">
        <v>3484</v>
      </c>
      <c r="N1124">
        <v>300</v>
      </c>
      <c r="O1124" t="s">
        <v>1210</v>
      </c>
      <c r="P1124">
        <v>0.90709661351473403</v>
      </c>
      <c r="Q1124">
        <v>0.88540883556411698</v>
      </c>
      <c r="R1124">
        <v>0.139930393673039</v>
      </c>
      <c r="S1124">
        <v>5.1607911710188699E-2</v>
      </c>
      <c r="T1124">
        <v>-0.611776538105824</v>
      </c>
      <c r="U1124">
        <v>0.611776538105824</v>
      </c>
      <c r="V1124">
        <v>0.91594441885460098</v>
      </c>
      <c r="W1124">
        <v>-0.99</v>
      </c>
      <c r="X1124">
        <v>4.7</v>
      </c>
      <c r="Y1124">
        <v>142158</v>
      </c>
      <c r="Z1124">
        <v>9477</v>
      </c>
      <c r="AA1124">
        <v>0.54</v>
      </c>
      <c r="AB1124">
        <v>15</v>
      </c>
      <c r="AC1124">
        <v>8</v>
      </c>
      <c r="AD1124">
        <v>7</v>
      </c>
      <c r="AE1124">
        <v>53.33</v>
      </c>
      <c r="AF1124">
        <v>14</v>
      </c>
      <c r="AG1124">
        <v>6</v>
      </c>
      <c r="AH1124">
        <v>3</v>
      </c>
      <c r="AI1124">
        <v>6</v>
      </c>
    </row>
    <row r="1125" spans="1:35" x14ac:dyDescent="0.2">
      <c r="A1125" s="102">
        <v>653</v>
      </c>
      <c r="B1125">
        <v>5301</v>
      </c>
      <c r="C1125" t="s">
        <v>689</v>
      </c>
      <c r="D1125" t="s">
        <v>1209</v>
      </c>
      <c r="E1125">
        <v>935</v>
      </c>
      <c r="F1125">
        <v>965</v>
      </c>
      <c r="G1125">
        <v>1100</v>
      </c>
      <c r="H1125" t="s">
        <v>1213</v>
      </c>
      <c r="I1125">
        <v>7182</v>
      </c>
      <c r="J1125" t="s">
        <v>1323</v>
      </c>
      <c r="K1125" t="s">
        <v>1265</v>
      </c>
      <c r="L1125">
        <v>960</v>
      </c>
      <c r="M1125">
        <v>964</v>
      </c>
      <c r="N1125">
        <v>1100</v>
      </c>
      <c r="O1125" t="s">
        <v>1210</v>
      </c>
      <c r="P1125">
        <v>0.84006972244389599</v>
      </c>
      <c r="Q1125">
        <v>0.90317599569843698</v>
      </c>
      <c r="R1125">
        <v>0.386096926749397</v>
      </c>
      <c r="S1125">
        <v>6.3180254922323403E-2</v>
      </c>
      <c r="T1125">
        <v>-0.44971328712790098</v>
      </c>
      <c r="U1125">
        <v>0.44971328712790098</v>
      </c>
      <c r="V1125">
        <v>0.82694346290879095</v>
      </c>
      <c r="W1125">
        <v>-1.27</v>
      </c>
      <c r="X1125">
        <v>0.1</v>
      </c>
      <c r="Y1125">
        <v>141699</v>
      </c>
      <c r="Z1125">
        <v>5904</v>
      </c>
      <c r="AA1125">
        <v>0.28999999999999998</v>
      </c>
      <c r="AB1125">
        <v>24</v>
      </c>
      <c r="AC1125">
        <v>14</v>
      </c>
      <c r="AD1125">
        <v>10</v>
      </c>
      <c r="AE1125">
        <v>58.33</v>
      </c>
      <c r="AF1125">
        <v>8</v>
      </c>
      <c r="AG1125">
        <v>13</v>
      </c>
      <c r="AH1125">
        <v>10</v>
      </c>
      <c r="AI1125">
        <v>1</v>
      </c>
    </row>
    <row r="1126" spans="1:35" x14ac:dyDescent="0.2">
      <c r="A1126" s="102">
        <v>236</v>
      </c>
      <c r="B1126">
        <v>4812</v>
      </c>
      <c r="C1126" t="s">
        <v>674</v>
      </c>
      <c r="D1126" t="s">
        <v>1212</v>
      </c>
      <c r="E1126">
        <v>4570</v>
      </c>
      <c r="F1126">
        <v>4595</v>
      </c>
      <c r="G1126">
        <v>200</v>
      </c>
      <c r="H1126" t="s">
        <v>1210</v>
      </c>
      <c r="I1126">
        <v>5486</v>
      </c>
      <c r="J1126" t="s">
        <v>696</v>
      </c>
      <c r="K1126" t="s">
        <v>1263</v>
      </c>
      <c r="L1126">
        <v>1560</v>
      </c>
      <c r="M1126">
        <v>1543</v>
      </c>
      <c r="N1126">
        <v>600</v>
      </c>
      <c r="O1126" t="s">
        <v>1213</v>
      </c>
      <c r="P1126">
        <v>0.79095076600389203</v>
      </c>
      <c r="Q1126">
        <v>0.931893770165652</v>
      </c>
      <c r="R1126">
        <v>0.28977355844902403</v>
      </c>
      <c r="S1126">
        <v>5.0912286767598201E-2</v>
      </c>
      <c r="T1126">
        <v>2.2141580130016498</v>
      </c>
      <c r="U1126">
        <v>2.2141580130016498</v>
      </c>
      <c r="V1126">
        <v>2.3229402007669799</v>
      </c>
      <c r="W1126">
        <v>7.84</v>
      </c>
      <c r="X1126">
        <v>0.74</v>
      </c>
      <c r="Y1126">
        <v>141649</v>
      </c>
      <c r="Z1126">
        <v>7082</v>
      </c>
      <c r="AA1126">
        <v>0.5</v>
      </c>
      <c r="AB1126">
        <v>20</v>
      </c>
      <c r="AC1126">
        <v>11</v>
      </c>
      <c r="AD1126">
        <v>9</v>
      </c>
      <c r="AE1126">
        <v>55</v>
      </c>
      <c r="AF1126">
        <v>8</v>
      </c>
      <c r="AG1126">
        <v>11</v>
      </c>
      <c r="AH1126">
        <v>7</v>
      </c>
      <c r="AI1126">
        <v>2</v>
      </c>
    </row>
    <row r="1127" spans="1:35" x14ac:dyDescent="0.2">
      <c r="A1127" s="102">
        <v>1558</v>
      </c>
      <c r="B1127">
        <v>4502</v>
      </c>
      <c r="C1127" t="s">
        <v>1476</v>
      </c>
      <c r="D1127" t="s">
        <v>1232</v>
      </c>
      <c r="E1127">
        <v>3840</v>
      </c>
      <c r="F1127">
        <v>3763</v>
      </c>
      <c r="G1127">
        <v>200</v>
      </c>
      <c r="H1127" t="s">
        <v>1210</v>
      </c>
      <c r="I1127">
        <v>5991</v>
      </c>
      <c r="J1127" t="s">
        <v>1046</v>
      </c>
      <c r="K1127" t="s">
        <v>1404</v>
      </c>
      <c r="L1127">
        <v>828</v>
      </c>
      <c r="M1127">
        <v>824</v>
      </c>
      <c r="N1127">
        <v>900</v>
      </c>
      <c r="O1127" t="s">
        <v>1213</v>
      </c>
      <c r="P1127">
        <v>0.77739885290441102</v>
      </c>
      <c r="Q1127">
        <v>0.85604700394112598</v>
      </c>
      <c r="R1127">
        <v>0.32294140276100902</v>
      </c>
      <c r="S1127">
        <v>3.0216766020761199E-3</v>
      </c>
      <c r="T1127">
        <v>0.145689618236646</v>
      </c>
      <c r="U1127">
        <v>0.145689618236646</v>
      </c>
      <c r="V1127">
        <v>0.59826561821999402</v>
      </c>
      <c r="W1127">
        <v>0.51</v>
      </c>
      <c r="X1127">
        <v>1.46</v>
      </c>
      <c r="Y1127">
        <v>141117</v>
      </c>
      <c r="Z1127">
        <v>8301</v>
      </c>
      <c r="AA1127">
        <v>0.56000000000000005</v>
      </c>
      <c r="AB1127">
        <v>17</v>
      </c>
      <c r="AC1127">
        <v>11</v>
      </c>
      <c r="AD1127">
        <v>6</v>
      </c>
      <c r="AE1127">
        <v>64.709999999999994</v>
      </c>
      <c r="AF1127">
        <v>12</v>
      </c>
      <c r="AG1127">
        <v>8</v>
      </c>
      <c r="AH1127">
        <v>4</v>
      </c>
      <c r="AI1127">
        <v>5</v>
      </c>
    </row>
    <row r="1128" spans="1:35" x14ac:dyDescent="0.2">
      <c r="A1128" s="102">
        <v>1147</v>
      </c>
      <c r="B1128">
        <v>4188</v>
      </c>
      <c r="C1128" t="s">
        <v>1420</v>
      </c>
      <c r="D1128" t="s">
        <v>1234</v>
      </c>
      <c r="E1128">
        <v>720</v>
      </c>
      <c r="F1128">
        <v>726.3</v>
      </c>
      <c r="G1128">
        <v>1000</v>
      </c>
      <c r="H1128" t="s">
        <v>1210</v>
      </c>
      <c r="I1128">
        <v>6592</v>
      </c>
      <c r="J1128" t="s">
        <v>1431</v>
      </c>
      <c r="K1128" t="s">
        <v>1215</v>
      </c>
      <c r="L1128">
        <v>3790</v>
      </c>
      <c r="M1128">
        <v>3745</v>
      </c>
      <c r="N1128">
        <v>200</v>
      </c>
      <c r="O1128" t="s">
        <v>1213</v>
      </c>
      <c r="P1128">
        <v>0.85079776775270199</v>
      </c>
      <c r="Q1128">
        <v>0.87773533050376396</v>
      </c>
      <c r="R1128">
        <v>3.0260662240773201E-2</v>
      </c>
      <c r="S1128">
        <v>8.7571701827003301E-2</v>
      </c>
      <c r="T1128">
        <v>0.115775310447848</v>
      </c>
      <c r="U1128">
        <v>0.115775310447848</v>
      </c>
      <c r="V1128">
        <v>0.66422965963399305</v>
      </c>
      <c r="W1128">
        <v>0.21</v>
      </c>
      <c r="X1128">
        <v>3.03</v>
      </c>
      <c r="Y1128">
        <v>141002</v>
      </c>
      <c r="Z1128">
        <v>6409</v>
      </c>
      <c r="AA1128">
        <v>0.51</v>
      </c>
      <c r="AB1128">
        <v>22</v>
      </c>
      <c r="AC1128">
        <v>14</v>
      </c>
      <c r="AD1128">
        <v>8</v>
      </c>
      <c r="AE1128">
        <v>63.64</v>
      </c>
      <c r="AF1128">
        <v>12</v>
      </c>
      <c r="AG1128">
        <v>10</v>
      </c>
      <c r="AH1128">
        <v>6</v>
      </c>
      <c r="AI1128">
        <v>6</v>
      </c>
    </row>
    <row r="1129" spans="1:35" x14ac:dyDescent="0.2">
      <c r="A1129" s="102">
        <v>34</v>
      </c>
      <c r="B1129">
        <v>8585</v>
      </c>
      <c r="C1129" t="s">
        <v>1630</v>
      </c>
      <c r="D1129" t="s">
        <v>1216</v>
      </c>
      <c r="E1129">
        <v>134</v>
      </c>
      <c r="F1129">
        <v>133</v>
      </c>
      <c r="G1129">
        <v>6600</v>
      </c>
      <c r="H1129" t="s">
        <v>1213</v>
      </c>
      <c r="I1129">
        <v>9437</v>
      </c>
      <c r="J1129" t="s">
        <v>467</v>
      </c>
      <c r="K1129" t="s">
        <v>1212</v>
      </c>
      <c r="L1129">
        <v>2980</v>
      </c>
      <c r="M1129">
        <v>2927.5</v>
      </c>
      <c r="N1129">
        <v>300</v>
      </c>
      <c r="O1129" t="s">
        <v>1210</v>
      </c>
      <c r="P1129">
        <v>0.59879622325800297</v>
      </c>
      <c r="Q1129">
        <v>0.96046412854374397</v>
      </c>
      <c r="R1129">
        <v>9.6900026230029995E-2</v>
      </c>
      <c r="S1129">
        <v>8.0920475053213904E-4</v>
      </c>
      <c r="T1129">
        <v>-3.6018899301830798</v>
      </c>
      <c r="U1129">
        <v>3.6018899301830798</v>
      </c>
      <c r="V1129">
        <v>3.4468751462401701</v>
      </c>
      <c r="W1129">
        <v>-17.920000000000002</v>
      </c>
      <c r="X1129">
        <v>0.05</v>
      </c>
      <c r="Y1129">
        <v>140950</v>
      </c>
      <c r="Z1129">
        <v>8291</v>
      </c>
      <c r="AA1129">
        <v>0.46</v>
      </c>
      <c r="AB1129">
        <v>17</v>
      </c>
      <c r="AC1129">
        <v>10</v>
      </c>
      <c r="AD1129">
        <v>7</v>
      </c>
      <c r="AE1129">
        <v>58.82</v>
      </c>
      <c r="AF1129">
        <v>13</v>
      </c>
      <c r="AG1129">
        <v>8</v>
      </c>
      <c r="AH1129">
        <v>5</v>
      </c>
      <c r="AI1129">
        <v>4</v>
      </c>
    </row>
    <row r="1130" spans="1:35" x14ac:dyDescent="0.2">
      <c r="A1130" s="102">
        <v>2317</v>
      </c>
      <c r="B1130">
        <v>4521</v>
      </c>
      <c r="C1130" t="s">
        <v>665</v>
      </c>
      <c r="D1130" t="s">
        <v>1232</v>
      </c>
      <c r="E1130">
        <v>5210</v>
      </c>
      <c r="F1130">
        <v>5240</v>
      </c>
      <c r="G1130">
        <v>200</v>
      </c>
      <c r="H1130" t="s">
        <v>1210</v>
      </c>
      <c r="I1130">
        <v>6479</v>
      </c>
      <c r="J1130" t="s">
        <v>546</v>
      </c>
      <c r="K1130" t="s">
        <v>1215</v>
      </c>
      <c r="L1130">
        <v>1968</v>
      </c>
      <c r="M1130">
        <v>1904</v>
      </c>
      <c r="N1130">
        <v>600</v>
      </c>
      <c r="O1130" t="s">
        <v>1213</v>
      </c>
      <c r="P1130">
        <v>0.75479673647493795</v>
      </c>
      <c r="Q1130">
        <v>0.81708079009228496</v>
      </c>
      <c r="R1130">
        <v>0.21374998712048199</v>
      </c>
      <c r="S1130">
        <v>5.4608196893109799E-2</v>
      </c>
      <c r="T1130">
        <v>1.09874193860185</v>
      </c>
      <c r="U1130">
        <v>1.09874193860185</v>
      </c>
      <c r="V1130">
        <v>0.30178365822798803</v>
      </c>
      <c r="W1130">
        <v>3.24</v>
      </c>
      <c r="X1130">
        <v>9.01</v>
      </c>
      <c r="Y1130">
        <v>140820</v>
      </c>
      <c r="Z1130">
        <v>9388</v>
      </c>
      <c r="AA1130">
        <v>0.46</v>
      </c>
      <c r="AB1130">
        <v>15</v>
      </c>
      <c r="AC1130">
        <v>10</v>
      </c>
      <c r="AD1130">
        <v>5</v>
      </c>
      <c r="AE1130">
        <v>66.67</v>
      </c>
      <c r="AF1130">
        <v>10</v>
      </c>
      <c r="AG1130">
        <v>8</v>
      </c>
      <c r="AH1130">
        <v>5</v>
      </c>
      <c r="AI1130">
        <v>2</v>
      </c>
    </row>
    <row r="1131" spans="1:35" x14ac:dyDescent="0.2">
      <c r="A1131" s="102">
        <v>1466</v>
      </c>
      <c r="B1131">
        <v>3231</v>
      </c>
      <c r="C1131" t="s">
        <v>438</v>
      </c>
      <c r="D1131" t="s">
        <v>1231</v>
      </c>
      <c r="E1131">
        <v>2387</v>
      </c>
      <c r="F1131">
        <v>2328</v>
      </c>
      <c r="G1131">
        <v>400</v>
      </c>
      <c r="H1131" t="s">
        <v>1213</v>
      </c>
      <c r="I1131">
        <v>6920</v>
      </c>
      <c r="J1131" t="s">
        <v>1214</v>
      </c>
      <c r="K1131" t="s">
        <v>1215</v>
      </c>
      <c r="L1131">
        <v>4910</v>
      </c>
      <c r="M1131">
        <v>4925</v>
      </c>
      <c r="N1131">
        <v>200</v>
      </c>
      <c r="O1131" t="s">
        <v>1210</v>
      </c>
      <c r="P1131">
        <v>0.57030852985726599</v>
      </c>
      <c r="Q1131">
        <v>0.86123173033637301</v>
      </c>
      <c r="R1131">
        <v>4.2530322804542602E-2</v>
      </c>
      <c r="S1131">
        <v>8.6140841042175995E-2</v>
      </c>
      <c r="T1131">
        <v>-0.86716091886430202</v>
      </c>
      <c r="U1131">
        <v>0.86716091886430202</v>
      </c>
      <c r="V1131">
        <v>0.87694132699293303</v>
      </c>
      <c r="W1131">
        <v>-9.66</v>
      </c>
      <c r="X1131">
        <v>5.46</v>
      </c>
      <c r="Y1131">
        <v>140713</v>
      </c>
      <c r="Z1131">
        <v>6396</v>
      </c>
      <c r="AA1131">
        <v>0.27</v>
      </c>
      <c r="AB1131">
        <v>22</v>
      </c>
      <c r="AC1131">
        <v>13</v>
      </c>
      <c r="AD1131">
        <v>9</v>
      </c>
      <c r="AE1131">
        <v>59.09</v>
      </c>
      <c r="AF1131">
        <v>9</v>
      </c>
      <c r="AG1131">
        <v>10</v>
      </c>
      <c r="AH1131">
        <v>8</v>
      </c>
      <c r="AI1131">
        <v>4</v>
      </c>
    </row>
    <row r="1132" spans="1:35" x14ac:dyDescent="0.2">
      <c r="A1132" s="102">
        <v>362</v>
      </c>
      <c r="B1132">
        <v>6845</v>
      </c>
      <c r="C1132" t="s">
        <v>1439</v>
      </c>
      <c r="D1132" t="s">
        <v>1215</v>
      </c>
      <c r="E1132">
        <v>2718</v>
      </c>
      <c r="F1132">
        <v>2673</v>
      </c>
      <c r="G1132">
        <v>400</v>
      </c>
      <c r="H1132" t="s">
        <v>1210</v>
      </c>
      <c r="I1132">
        <v>6925</v>
      </c>
      <c r="J1132" t="s">
        <v>1603</v>
      </c>
      <c r="K1132" t="s">
        <v>1215</v>
      </c>
      <c r="L1132">
        <v>1345</v>
      </c>
      <c r="M1132">
        <v>1350</v>
      </c>
      <c r="N1132">
        <v>800</v>
      </c>
      <c r="O1132" t="s">
        <v>1213</v>
      </c>
      <c r="P1132">
        <v>0.69442931949474695</v>
      </c>
      <c r="Q1132">
        <v>0.92059712052643405</v>
      </c>
      <c r="R1132">
        <v>0.393146190280596</v>
      </c>
      <c r="S1132">
        <v>2.0467618776277799E-2</v>
      </c>
      <c r="T1132">
        <v>1.02383149899571</v>
      </c>
      <c r="U1132">
        <v>1.02383149899571</v>
      </c>
      <c r="V1132">
        <v>1.66603145620225</v>
      </c>
      <c r="W1132">
        <v>3.71</v>
      </c>
      <c r="X1132">
        <v>1.01</v>
      </c>
      <c r="Y1132">
        <v>140636</v>
      </c>
      <c r="Z1132">
        <v>8273</v>
      </c>
      <c r="AA1132">
        <v>0.41</v>
      </c>
      <c r="AB1132">
        <v>17</v>
      </c>
      <c r="AC1132">
        <v>8</v>
      </c>
      <c r="AD1132">
        <v>9</v>
      </c>
      <c r="AE1132">
        <v>47.06</v>
      </c>
      <c r="AF1132">
        <v>13</v>
      </c>
      <c r="AG1132">
        <v>7</v>
      </c>
      <c r="AH1132">
        <v>3</v>
      </c>
      <c r="AI1132">
        <v>7</v>
      </c>
    </row>
    <row r="1133" spans="1:35" x14ac:dyDescent="0.2">
      <c r="A1133" s="102">
        <v>2345</v>
      </c>
      <c r="B1133">
        <v>2579</v>
      </c>
      <c r="C1133" t="s">
        <v>1850</v>
      </c>
      <c r="D1133" t="s">
        <v>1237</v>
      </c>
      <c r="E1133">
        <v>2510</v>
      </c>
      <c r="F1133">
        <v>2485</v>
      </c>
      <c r="G1133">
        <v>300</v>
      </c>
      <c r="H1133" t="s">
        <v>1213</v>
      </c>
      <c r="I1133">
        <v>6586</v>
      </c>
      <c r="J1133" t="s">
        <v>741</v>
      </c>
      <c r="K1133" t="s">
        <v>1222</v>
      </c>
      <c r="L1133">
        <v>3750</v>
      </c>
      <c r="M1133">
        <v>3735</v>
      </c>
      <c r="N1133">
        <v>200</v>
      </c>
      <c r="O1133" t="s">
        <v>1210</v>
      </c>
      <c r="P1133">
        <v>0.81679555349463595</v>
      </c>
      <c r="Q1133">
        <v>0.81577990062164896</v>
      </c>
      <c r="R1133">
        <v>4.9036459727934698E-3</v>
      </c>
      <c r="S1133">
        <v>1.0765335973264499E-2</v>
      </c>
      <c r="T1133">
        <v>-2.3702180509323001</v>
      </c>
      <c r="U1133">
        <v>2.3702180509323001</v>
      </c>
      <c r="V1133">
        <v>1.88977927880763</v>
      </c>
      <c r="W1133">
        <v>-8.34</v>
      </c>
      <c r="X1133">
        <v>0.2</v>
      </c>
      <c r="Y1133">
        <v>140311</v>
      </c>
      <c r="Z1133">
        <v>10793</v>
      </c>
      <c r="AA1133">
        <v>0.55000000000000004</v>
      </c>
      <c r="AB1133">
        <v>13</v>
      </c>
      <c r="AC1133">
        <v>7</v>
      </c>
      <c r="AD1133">
        <v>6</v>
      </c>
      <c r="AE1133">
        <v>53.85</v>
      </c>
      <c r="AF1133">
        <v>11</v>
      </c>
      <c r="AG1133">
        <v>6</v>
      </c>
      <c r="AH1133">
        <v>4</v>
      </c>
      <c r="AI1133">
        <v>3</v>
      </c>
    </row>
    <row r="1134" spans="1:35" x14ac:dyDescent="0.2">
      <c r="A1134" s="102">
        <v>1755</v>
      </c>
      <c r="B1134">
        <v>3865</v>
      </c>
      <c r="C1134" t="s">
        <v>1160</v>
      </c>
      <c r="D1134" t="s">
        <v>1421</v>
      </c>
      <c r="E1134">
        <v>439</v>
      </c>
      <c r="F1134">
        <v>439</v>
      </c>
      <c r="G1134">
        <v>2400</v>
      </c>
      <c r="H1134" t="s">
        <v>1210</v>
      </c>
      <c r="I1134">
        <v>7321</v>
      </c>
      <c r="J1134" t="s">
        <v>1409</v>
      </c>
      <c r="K1134" t="s">
        <v>1265</v>
      </c>
      <c r="L1134">
        <v>514</v>
      </c>
      <c r="M1134">
        <v>508</v>
      </c>
      <c r="N1134">
        <v>2100</v>
      </c>
      <c r="O1134" t="s">
        <v>1213</v>
      </c>
      <c r="P1134">
        <v>0.96939249357981405</v>
      </c>
      <c r="Q1134">
        <v>0.84631202679931705</v>
      </c>
      <c r="R1134">
        <v>1.9210844640771599E-3</v>
      </c>
      <c r="S1134">
        <v>3.6934808496265598E-2</v>
      </c>
      <c r="T1134">
        <v>1.80617590584082</v>
      </c>
      <c r="U1134">
        <v>1.80617590584082</v>
      </c>
      <c r="V1134">
        <v>1.68655619396331</v>
      </c>
      <c r="W1134">
        <v>5.81</v>
      </c>
      <c r="X1134">
        <v>1.24</v>
      </c>
      <c r="Y1134">
        <v>140121</v>
      </c>
      <c r="Z1134">
        <v>11677</v>
      </c>
      <c r="AA1134">
        <v>0.56000000000000005</v>
      </c>
      <c r="AB1134">
        <v>12</v>
      </c>
      <c r="AC1134">
        <v>7</v>
      </c>
      <c r="AD1134">
        <v>5</v>
      </c>
      <c r="AE1134">
        <v>58.33</v>
      </c>
      <c r="AF1134">
        <v>13</v>
      </c>
      <c r="AG1134">
        <v>3</v>
      </c>
      <c r="AH1134">
        <v>1</v>
      </c>
      <c r="AI1134">
        <v>8</v>
      </c>
    </row>
    <row r="1135" spans="1:35" x14ac:dyDescent="0.2">
      <c r="A1135" s="102">
        <v>2370</v>
      </c>
      <c r="B1135">
        <v>4324</v>
      </c>
      <c r="C1135" t="s">
        <v>1438</v>
      </c>
      <c r="D1135" t="s">
        <v>1224</v>
      </c>
      <c r="E1135">
        <v>2860</v>
      </c>
      <c r="F1135">
        <v>2812</v>
      </c>
      <c r="G1135">
        <v>300</v>
      </c>
      <c r="H1135" t="s">
        <v>1213</v>
      </c>
      <c r="I1135">
        <v>4912</v>
      </c>
      <c r="J1135" t="s">
        <v>1964</v>
      </c>
      <c r="K1135" t="s">
        <v>1234</v>
      </c>
      <c r="L1135">
        <v>1795</v>
      </c>
      <c r="M1135">
        <v>1786</v>
      </c>
      <c r="N1135">
        <v>500</v>
      </c>
      <c r="O1135" t="s">
        <v>1210</v>
      </c>
      <c r="P1135">
        <v>0.91440629072281898</v>
      </c>
      <c r="Q1135">
        <v>0.81462601520733002</v>
      </c>
      <c r="R1135">
        <v>7.6490606008218595E-2</v>
      </c>
      <c r="S1135">
        <v>1.2802060735725901E-2</v>
      </c>
      <c r="T1135">
        <v>-2.8819663879856199</v>
      </c>
      <c r="U1135">
        <v>2.8819663879856199</v>
      </c>
      <c r="V1135">
        <v>2.8626306104807901</v>
      </c>
      <c r="W1135">
        <v>-13.98</v>
      </c>
      <c r="X1135">
        <v>5.86</v>
      </c>
      <c r="Y1135">
        <v>139600</v>
      </c>
      <c r="Z1135">
        <v>11633</v>
      </c>
      <c r="AA1135">
        <v>0.61</v>
      </c>
      <c r="AB1135">
        <v>12</v>
      </c>
      <c r="AC1135">
        <v>9</v>
      </c>
      <c r="AD1135">
        <v>3</v>
      </c>
      <c r="AE1135">
        <v>75</v>
      </c>
      <c r="AF1135">
        <v>11</v>
      </c>
      <c r="AG1135">
        <v>5</v>
      </c>
      <c r="AH1135">
        <v>2</v>
      </c>
      <c r="AI1135">
        <v>5</v>
      </c>
    </row>
    <row r="1136" spans="1:35" x14ac:dyDescent="0.2">
      <c r="A1136" s="102">
        <v>1930</v>
      </c>
      <c r="B1136">
        <v>2127</v>
      </c>
      <c r="C1136" t="s">
        <v>1387</v>
      </c>
      <c r="D1136" t="s">
        <v>1224</v>
      </c>
      <c r="E1136">
        <v>3240</v>
      </c>
      <c r="F1136">
        <v>3280</v>
      </c>
      <c r="G1136">
        <v>300</v>
      </c>
      <c r="H1136" t="s">
        <v>1210</v>
      </c>
      <c r="I1136">
        <v>3088</v>
      </c>
      <c r="J1136" t="s">
        <v>614</v>
      </c>
      <c r="K1136" t="s">
        <v>1235</v>
      </c>
      <c r="L1136">
        <v>3420</v>
      </c>
      <c r="M1136">
        <v>3535</v>
      </c>
      <c r="N1136">
        <v>300</v>
      </c>
      <c r="O1136" t="s">
        <v>1213</v>
      </c>
      <c r="P1136">
        <v>0.50277665122673898</v>
      </c>
      <c r="Q1136">
        <v>0.83765425527477899</v>
      </c>
      <c r="R1136">
        <v>0.105850760025643</v>
      </c>
      <c r="S1136" s="15">
        <v>2.7941144286975101E-2</v>
      </c>
      <c r="T1136">
        <v>0.99362290294084099</v>
      </c>
      <c r="U1136">
        <v>0.99362290294084099</v>
      </c>
      <c r="V1136">
        <v>1.62091455785134</v>
      </c>
      <c r="W1136">
        <v>5.3</v>
      </c>
      <c r="X1136">
        <v>7.21</v>
      </c>
      <c r="Y1136">
        <v>139583</v>
      </c>
      <c r="Z1136">
        <v>9970</v>
      </c>
      <c r="AA1136">
        <v>0.55000000000000004</v>
      </c>
      <c r="AB1136">
        <v>14</v>
      </c>
      <c r="AC1136">
        <v>8</v>
      </c>
      <c r="AD1136">
        <v>6</v>
      </c>
      <c r="AE1136">
        <v>57.14</v>
      </c>
      <c r="AF1136">
        <v>11</v>
      </c>
      <c r="AG1136">
        <v>5</v>
      </c>
      <c r="AH1136">
        <v>5</v>
      </c>
      <c r="AI1136">
        <v>4</v>
      </c>
    </row>
    <row r="1137" spans="1:35" x14ac:dyDescent="0.2">
      <c r="A1137" s="102">
        <v>1828</v>
      </c>
      <c r="B1137">
        <v>6473</v>
      </c>
      <c r="C1137" t="s">
        <v>1070</v>
      </c>
      <c r="D1137" t="s">
        <v>1222</v>
      </c>
      <c r="E1137">
        <v>1054</v>
      </c>
      <c r="F1137">
        <v>1053</v>
      </c>
      <c r="G1137">
        <v>1000</v>
      </c>
      <c r="H1137" t="s">
        <v>1210</v>
      </c>
      <c r="I1137">
        <v>7167</v>
      </c>
      <c r="J1137" t="s">
        <v>1294</v>
      </c>
      <c r="K1137" t="s">
        <v>1265</v>
      </c>
      <c r="L1137">
        <v>210</v>
      </c>
      <c r="M1137">
        <v>211</v>
      </c>
      <c r="N1137">
        <v>5000</v>
      </c>
      <c r="O1137" t="s">
        <v>1213</v>
      </c>
      <c r="P1137">
        <v>0.95443148464828298</v>
      </c>
      <c r="Q1137">
        <v>0.84263203890775895</v>
      </c>
      <c r="R1137">
        <v>0.47975745431239902</v>
      </c>
      <c r="S1137">
        <v>6.7092924691885394E-2</v>
      </c>
      <c r="T1137">
        <v>1.0462230342066501</v>
      </c>
      <c r="U1137">
        <v>1.0462230342066501</v>
      </c>
      <c r="V1137">
        <v>1.83946278112273</v>
      </c>
      <c r="W1137">
        <v>2.63</v>
      </c>
      <c r="X1137">
        <v>0.19</v>
      </c>
      <c r="Y1137">
        <v>139031</v>
      </c>
      <c r="Z1137">
        <v>8178</v>
      </c>
      <c r="AA1137">
        <v>0.36</v>
      </c>
      <c r="AB1137">
        <v>17</v>
      </c>
      <c r="AC1137">
        <v>8</v>
      </c>
      <c r="AD1137">
        <v>9</v>
      </c>
      <c r="AE1137">
        <v>47.06</v>
      </c>
      <c r="AF1137">
        <v>14</v>
      </c>
      <c r="AG1137">
        <v>6</v>
      </c>
      <c r="AH1137">
        <v>3</v>
      </c>
      <c r="AI1137">
        <v>8</v>
      </c>
    </row>
    <row r="1138" spans="1:35" x14ac:dyDescent="0.2">
      <c r="A1138" s="102">
        <v>2433</v>
      </c>
      <c r="B1138">
        <v>3148</v>
      </c>
      <c r="C1138" t="s">
        <v>615</v>
      </c>
      <c r="D1138" t="s">
        <v>1235</v>
      </c>
      <c r="E1138">
        <v>2462</v>
      </c>
      <c r="F1138">
        <v>2444</v>
      </c>
      <c r="G1138">
        <v>400</v>
      </c>
      <c r="H1138" t="s">
        <v>1210</v>
      </c>
      <c r="I1138">
        <v>4666</v>
      </c>
      <c r="J1138" t="s">
        <v>1963</v>
      </c>
      <c r="K1138" t="s">
        <v>1231</v>
      </c>
      <c r="L1138">
        <v>2123</v>
      </c>
      <c r="M1138">
        <v>2103</v>
      </c>
      <c r="N1138">
        <v>500</v>
      </c>
      <c r="O1138" t="s">
        <v>1213</v>
      </c>
      <c r="P1138">
        <v>0.840108621227729</v>
      </c>
      <c r="Q1138">
        <v>0.81148986490219499</v>
      </c>
      <c r="R1138">
        <v>0.15689340945222299</v>
      </c>
      <c r="S1138">
        <v>7.5776818941049401E-2</v>
      </c>
      <c r="T1138">
        <v>3.5431390057905201</v>
      </c>
      <c r="U1138">
        <v>3.5431390057905201</v>
      </c>
      <c r="V1138">
        <v>1.8097784112325701</v>
      </c>
      <c r="W1138">
        <v>9.1999999999999993</v>
      </c>
      <c r="X1138">
        <v>7.56</v>
      </c>
      <c r="Y1138">
        <v>139007</v>
      </c>
      <c r="Z1138">
        <v>9267</v>
      </c>
      <c r="AA1138">
        <v>0.43</v>
      </c>
      <c r="AB1138">
        <v>15</v>
      </c>
      <c r="AC1138">
        <v>8</v>
      </c>
      <c r="AD1138">
        <v>7</v>
      </c>
      <c r="AE1138">
        <v>53.33</v>
      </c>
      <c r="AF1138">
        <v>13</v>
      </c>
      <c r="AG1138">
        <v>4</v>
      </c>
      <c r="AH1138">
        <v>1</v>
      </c>
      <c r="AI1138">
        <v>10</v>
      </c>
    </row>
    <row r="1139" spans="1:35" x14ac:dyDescent="0.2">
      <c r="A1139" s="102">
        <v>1907</v>
      </c>
      <c r="B1139">
        <v>4543</v>
      </c>
      <c r="C1139" t="s">
        <v>667</v>
      </c>
      <c r="D1139" t="s">
        <v>1219</v>
      </c>
      <c r="E1139">
        <v>3456</v>
      </c>
      <c r="F1139">
        <v>3478</v>
      </c>
      <c r="G1139">
        <v>300</v>
      </c>
      <c r="H1139" t="s">
        <v>1210</v>
      </c>
      <c r="I1139">
        <v>6988</v>
      </c>
      <c r="J1139" t="s">
        <v>62</v>
      </c>
      <c r="K1139" t="s">
        <v>1234</v>
      </c>
      <c r="L1139">
        <v>5340</v>
      </c>
      <c r="M1139">
        <v>5420</v>
      </c>
      <c r="N1139">
        <v>200</v>
      </c>
      <c r="O1139" t="s">
        <v>1213</v>
      </c>
      <c r="P1139">
        <v>0.86571139274993703</v>
      </c>
      <c r="Q1139">
        <v>0.83879149449929402</v>
      </c>
      <c r="R1139">
        <v>1.2627991350743901E-2</v>
      </c>
      <c r="S1139">
        <v>8.1491513393228895E-2</v>
      </c>
      <c r="T1139">
        <v>1.0031334974794299</v>
      </c>
      <c r="U1139">
        <v>1.0031334974794299</v>
      </c>
      <c r="V1139">
        <v>1.42702838823425</v>
      </c>
      <c r="W1139">
        <v>2.09</v>
      </c>
      <c r="X1139">
        <v>3.75</v>
      </c>
      <c r="Y1139">
        <v>138538</v>
      </c>
      <c r="Z1139">
        <v>12594</v>
      </c>
      <c r="AA1139">
        <v>0.62</v>
      </c>
      <c r="AB1139">
        <v>11</v>
      </c>
      <c r="AC1139">
        <v>8</v>
      </c>
      <c r="AD1139">
        <v>3</v>
      </c>
      <c r="AE1139">
        <v>72.73</v>
      </c>
      <c r="AF1139">
        <v>11</v>
      </c>
      <c r="AG1139">
        <v>5</v>
      </c>
      <c r="AH1139">
        <v>2</v>
      </c>
      <c r="AI1139">
        <v>4</v>
      </c>
    </row>
    <row r="1140" spans="1:35" x14ac:dyDescent="0.2">
      <c r="A1140" s="102">
        <v>1118</v>
      </c>
      <c r="B1140">
        <v>5463</v>
      </c>
      <c r="C1140" t="s">
        <v>64</v>
      </c>
      <c r="D1140" t="s">
        <v>1263</v>
      </c>
      <c r="E1140">
        <v>2662</v>
      </c>
      <c r="F1140">
        <v>2620</v>
      </c>
      <c r="G1140">
        <v>400</v>
      </c>
      <c r="H1140" t="s">
        <v>1210</v>
      </c>
      <c r="I1140">
        <v>7846</v>
      </c>
      <c r="J1140" t="s">
        <v>796</v>
      </c>
      <c r="K1140" t="s">
        <v>1233</v>
      </c>
      <c r="L1140">
        <v>3545</v>
      </c>
      <c r="M1140">
        <v>3515</v>
      </c>
      <c r="N1140">
        <v>300</v>
      </c>
      <c r="O1140" t="s">
        <v>1213</v>
      </c>
      <c r="P1140">
        <v>0.78367689195050205</v>
      </c>
      <c r="Q1140">
        <v>0.87973817215255901</v>
      </c>
      <c r="R1140">
        <v>0.34672233640990802</v>
      </c>
      <c r="S1140">
        <v>1.00278596107953E-2</v>
      </c>
      <c r="T1140">
        <v>1.35357080585283</v>
      </c>
      <c r="U1140">
        <v>1.35357080585283</v>
      </c>
      <c r="V1140">
        <v>1.1260927973049499</v>
      </c>
      <c r="W1140">
        <v>5.14</v>
      </c>
      <c r="X1140">
        <v>0.62</v>
      </c>
      <c r="Y1140">
        <v>138463</v>
      </c>
      <c r="Z1140">
        <v>9231</v>
      </c>
      <c r="AA1140">
        <v>0.48</v>
      </c>
      <c r="AB1140">
        <v>15</v>
      </c>
      <c r="AC1140">
        <v>8</v>
      </c>
      <c r="AD1140">
        <v>7</v>
      </c>
      <c r="AE1140">
        <v>53.33</v>
      </c>
      <c r="AF1140">
        <v>12</v>
      </c>
      <c r="AG1140">
        <v>7</v>
      </c>
      <c r="AH1140">
        <v>4</v>
      </c>
      <c r="AI1140">
        <v>4</v>
      </c>
    </row>
    <row r="1141" spans="1:35" x14ac:dyDescent="0.2">
      <c r="A1141" s="102">
        <v>286</v>
      </c>
      <c r="B1141">
        <v>2427</v>
      </c>
      <c r="C1141" t="s">
        <v>1467</v>
      </c>
      <c r="D1141" t="s">
        <v>1224</v>
      </c>
      <c r="E1141">
        <v>800</v>
      </c>
      <c r="F1141">
        <v>787</v>
      </c>
      <c r="G1141">
        <v>1400</v>
      </c>
      <c r="H1141" t="s">
        <v>1213</v>
      </c>
      <c r="I1141">
        <v>4114</v>
      </c>
      <c r="J1141" t="s">
        <v>1360</v>
      </c>
      <c r="K1141" t="s">
        <v>1234</v>
      </c>
      <c r="L1141">
        <v>5560</v>
      </c>
      <c r="M1141">
        <v>5480</v>
      </c>
      <c r="N1141">
        <v>200</v>
      </c>
      <c r="O1141" t="s">
        <v>1210</v>
      </c>
      <c r="P1141">
        <v>0.91396448282306197</v>
      </c>
      <c r="Q1141">
        <v>0.92774197991037599</v>
      </c>
      <c r="R1141">
        <v>0.103082903653418</v>
      </c>
      <c r="S1141">
        <v>5.4981445403102104E-4</v>
      </c>
      <c r="T1141">
        <v>-2.7670376806072201</v>
      </c>
      <c r="U1141">
        <v>2.7670376806072201</v>
      </c>
      <c r="V1141">
        <v>2.2710391169549502</v>
      </c>
      <c r="W1141">
        <v>-17.7</v>
      </c>
      <c r="X1141">
        <v>0.53</v>
      </c>
      <c r="Y1141">
        <v>138177</v>
      </c>
      <c r="Z1141">
        <v>6008</v>
      </c>
      <c r="AA1141">
        <v>0.52</v>
      </c>
      <c r="AB1141">
        <v>23</v>
      </c>
      <c r="AC1141">
        <v>15</v>
      </c>
      <c r="AD1141">
        <v>8</v>
      </c>
      <c r="AE1141">
        <v>65.22</v>
      </c>
      <c r="AF1141">
        <v>10</v>
      </c>
      <c r="AG1141">
        <v>14</v>
      </c>
      <c r="AH1141">
        <v>8</v>
      </c>
      <c r="AI1141">
        <v>1</v>
      </c>
    </row>
    <row r="1142" spans="1:35" x14ac:dyDescent="0.2">
      <c r="A1142" s="102">
        <v>1290</v>
      </c>
      <c r="B1142">
        <v>1662</v>
      </c>
      <c r="C1142" t="s">
        <v>562</v>
      </c>
      <c r="D1142" t="s">
        <v>1417</v>
      </c>
      <c r="E1142">
        <v>2345</v>
      </c>
      <c r="F1142">
        <v>2311</v>
      </c>
      <c r="G1142">
        <v>400</v>
      </c>
      <c r="H1142" t="s">
        <v>1213</v>
      </c>
      <c r="I1142">
        <v>2413</v>
      </c>
      <c r="J1142" t="s">
        <v>1229</v>
      </c>
      <c r="K1142" t="s">
        <v>1224</v>
      </c>
      <c r="L1142">
        <v>2800</v>
      </c>
      <c r="M1142">
        <v>2786</v>
      </c>
      <c r="N1142">
        <v>300</v>
      </c>
      <c r="O1142" t="s">
        <v>1210</v>
      </c>
      <c r="P1142">
        <v>0.62336978748125305</v>
      </c>
      <c r="Q1142">
        <v>0.87113700269693295</v>
      </c>
      <c r="R1142">
        <v>0.45837343244773998</v>
      </c>
      <c r="S1142">
        <v>2.1832066871140098E-3</v>
      </c>
      <c r="T1142">
        <v>-1.75569167509749</v>
      </c>
      <c r="U1142">
        <v>1.75569167509749</v>
      </c>
      <c r="V1142">
        <v>1.4847665485938399</v>
      </c>
      <c r="W1142">
        <v>-12.99</v>
      </c>
      <c r="X1142">
        <v>10.6</v>
      </c>
      <c r="Y1142">
        <v>137949</v>
      </c>
      <c r="Z1142">
        <v>8622</v>
      </c>
      <c r="AA1142">
        <v>0.36</v>
      </c>
      <c r="AB1142">
        <v>16</v>
      </c>
      <c r="AC1142">
        <v>9</v>
      </c>
      <c r="AD1142">
        <v>7</v>
      </c>
      <c r="AE1142">
        <v>56.25</v>
      </c>
      <c r="AF1142">
        <v>9</v>
      </c>
      <c r="AG1142">
        <v>9</v>
      </c>
      <c r="AH1142">
        <v>6</v>
      </c>
      <c r="AI1142">
        <v>1</v>
      </c>
    </row>
    <row r="1143" spans="1:35" x14ac:dyDescent="0.2">
      <c r="A1143" s="102">
        <v>1869</v>
      </c>
      <c r="B1143">
        <v>6501</v>
      </c>
      <c r="C1143" t="s">
        <v>1393</v>
      </c>
      <c r="D1143" t="s">
        <v>1215</v>
      </c>
      <c r="E1143">
        <v>3782</v>
      </c>
      <c r="F1143">
        <v>3637</v>
      </c>
      <c r="G1143">
        <v>300</v>
      </c>
      <c r="H1143" t="s">
        <v>1213</v>
      </c>
      <c r="I1143">
        <v>9613</v>
      </c>
      <c r="J1143" t="s">
        <v>1609</v>
      </c>
      <c r="K1143" t="s">
        <v>1212</v>
      </c>
      <c r="L1143">
        <v>1290</v>
      </c>
      <c r="M1143">
        <v>1291</v>
      </c>
      <c r="N1143">
        <v>800</v>
      </c>
      <c r="O1143" t="s">
        <v>1210</v>
      </c>
      <c r="P1143">
        <v>0.555625395289707</v>
      </c>
      <c r="Q1143">
        <v>0.84125221424566698</v>
      </c>
      <c r="R1143">
        <v>0.49296062169763799</v>
      </c>
      <c r="S1143" s="15">
        <v>4.1957131520758799E-2</v>
      </c>
      <c r="T1143">
        <v>-0.58464188643747705</v>
      </c>
      <c r="U1143">
        <v>0.58464188643747705</v>
      </c>
      <c r="V1143">
        <v>0.18766455202131399</v>
      </c>
      <c r="W1143">
        <v>-2.61</v>
      </c>
      <c r="X1143">
        <v>5.34</v>
      </c>
      <c r="Y1143">
        <v>137879</v>
      </c>
      <c r="Z1143">
        <v>6267</v>
      </c>
      <c r="AA1143">
        <v>0.42</v>
      </c>
      <c r="AB1143">
        <v>22</v>
      </c>
      <c r="AC1143">
        <v>13</v>
      </c>
      <c r="AD1143">
        <v>9</v>
      </c>
      <c r="AE1143">
        <v>59.09</v>
      </c>
      <c r="AF1143">
        <v>12</v>
      </c>
      <c r="AG1143">
        <v>8</v>
      </c>
      <c r="AH1143">
        <v>4</v>
      </c>
      <c r="AI1143">
        <v>10</v>
      </c>
    </row>
    <row r="1144" spans="1:35" x14ac:dyDescent="0.2">
      <c r="A1144" s="102">
        <v>1232</v>
      </c>
      <c r="B1144">
        <v>4205</v>
      </c>
      <c r="C1144" t="s">
        <v>1361</v>
      </c>
      <c r="D1144" t="s">
        <v>1234</v>
      </c>
      <c r="E1144">
        <v>1049</v>
      </c>
      <c r="F1144">
        <v>1033</v>
      </c>
      <c r="G1144">
        <v>1000</v>
      </c>
      <c r="H1144" t="s">
        <v>1213</v>
      </c>
      <c r="I1144">
        <v>4612</v>
      </c>
      <c r="J1144" t="s">
        <v>670</v>
      </c>
      <c r="K1144" t="s">
        <v>1234</v>
      </c>
      <c r="L1144">
        <v>4880</v>
      </c>
      <c r="M1144">
        <v>4925</v>
      </c>
      <c r="N1144">
        <v>200</v>
      </c>
      <c r="O1144" t="s">
        <v>1210</v>
      </c>
      <c r="P1144">
        <v>0.794560882604744</v>
      </c>
      <c r="Q1144">
        <v>0.87344104963535896</v>
      </c>
      <c r="R1144" s="15">
        <v>0.36339883639981901</v>
      </c>
      <c r="S1144">
        <v>9.51470197712597E-4</v>
      </c>
      <c r="T1144">
        <v>-2.39250654453412</v>
      </c>
      <c r="U1144">
        <v>2.39250654453412</v>
      </c>
      <c r="V1144">
        <v>1.6416555659948699</v>
      </c>
      <c r="W1144">
        <v>-12.61</v>
      </c>
      <c r="X1144">
        <v>4.87</v>
      </c>
      <c r="Y1144">
        <v>137659</v>
      </c>
      <c r="Z1144">
        <v>7648</v>
      </c>
      <c r="AA1144">
        <v>0.28000000000000003</v>
      </c>
      <c r="AB1144">
        <v>18</v>
      </c>
      <c r="AC1144">
        <v>9</v>
      </c>
      <c r="AD1144">
        <v>9</v>
      </c>
      <c r="AE1144">
        <v>50</v>
      </c>
      <c r="AF1144">
        <v>10</v>
      </c>
      <c r="AG1144">
        <v>7</v>
      </c>
      <c r="AH1144">
        <v>5</v>
      </c>
      <c r="AI1144">
        <v>6</v>
      </c>
    </row>
    <row r="1145" spans="1:35" x14ac:dyDescent="0.2">
      <c r="A1145" s="102">
        <v>628</v>
      </c>
      <c r="B1145">
        <v>5444</v>
      </c>
      <c r="C1145" t="s">
        <v>1633</v>
      </c>
      <c r="D1145" t="s">
        <v>1263</v>
      </c>
      <c r="E1145">
        <v>2305</v>
      </c>
      <c r="F1145">
        <v>2260</v>
      </c>
      <c r="G1145">
        <v>400</v>
      </c>
      <c r="H1145" t="s">
        <v>1210</v>
      </c>
      <c r="I1145">
        <v>8136</v>
      </c>
      <c r="J1145" t="s">
        <v>1315</v>
      </c>
      <c r="K1145" t="s">
        <v>1217</v>
      </c>
      <c r="L1145">
        <v>1656</v>
      </c>
      <c r="M1145">
        <v>1632</v>
      </c>
      <c r="N1145">
        <v>600</v>
      </c>
      <c r="O1145" t="s">
        <v>1213</v>
      </c>
      <c r="P1145">
        <v>0.89488537417954195</v>
      </c>
      <c r="Q1145">
        <v>0.90447322050439405</v>
      </c>
      <c r="R1145">
        <v>0.23333851271116801</v>
      </c>
      <c r="S1145">
        <v>9.9067711292413103E-3</v>
      </c>
      <c r="T1145">
        <v>3.3980360291845799</v>
      </c>
      <c r="U1145">
        <v>3.3980360291845799</v>
      </c>
      <c r="V1145">
        <v>3.65302652011892</v>
      </c>
      <c r="W1145">
        <v>9.39</v>
      </c>
      <c r="X1145">
        <v>8.32</v>
      </c>
      <c r="Y1145">
        <v>137130</v>
      </c>
      <c r="Z1145">
        <v>7618</v>
      </c>
      <c r="AA1145">
        <v>0.38</v>
      </c>
      <c r="AB1145">
        <v>18</v>
      </c>
      <c r="AC1145">
        <v>11</v>
      </c>
      <c r="AD1145">
        <v>7</v>
      </c>
      <c r="AE1145">
        <v>61.11</v>
      </c>
      <c r="AF1145">
        <v>12</v>
      </c>
      <c r="AG1145">
        <v>8</v>
      </c>
      <c r="AH1145">
        <v>4</v>
      </c>
      <c r="AI1145">
        <v>6</v>
      </c>
    </row>
    <row r="1146" spans="1:35" x14ac:dyDescent="0.2">
      <c r="A1146" s="102">
        <v>2095</v>
      </c>
      <c r="B1146">
        <v>4849</v>
      </c>
      <c r="C1146" t="s">
        <v>544</v>
      </c>
      <c r="D1146" t="s">
        <v>1224</v>
      </c>
      <c r="E1146">
        <v>3035</v>
      </c>
      <c r="F1146">
        <v>2976</v>
      </c>
      <c r="G1146">
        <v>300</v>
      </c>
      <c r="H1146" t="s">
        <v>1213</v>
      </c>
      <c r="I1146">
        <v>6457</v>
      </c>
      <c r="J1146" t="s">
        <v>1526</v>
      </c>
      <c r="K1146" t="s">
        <v>1222</v>
      </c>
      <c r="L1146">
        <v>2901</v>
      </c>
      <c r="M1146">
        <v>2874</v>
      </c>
      <c r="N1146">
        <v>300</v>
      </c>
      <c r="O1146" t="s">
        <v>1210</v>
      </c>
      <c r="P1146">
        <v>0.862547837117696</v>
      </c>
      <c r="Q1146">
        <v>0.828289147288234</v>
      </c>
      <c r="R1146">
        <v>0.13885351968350099</v>
      </c>
      <c r="S1146">
        <v>5.6959275944930797E-2</v>
      </c>
      <c r="T1146">
        <v>-2.71825015982684</v>
      </c>
      <c r="U1146">
        <v>2.71825015982684</v>
      </c>
      <c r="V1146">
        <v>2.7529810183395198</v>
      </c>
      <c r="W1146">
        <v>-38.520000000000003</v>
      </c>
      <c r="X1146">
        <v>3.43</v>
      </c>
      <c r="Y1146">
        <v>137007</v>
      </c>
      <c r="Z1146">
        <v>13701</v>
      </c>
      <c r="AA1146">
        <v>0.91</v>
      </c>
      <c r="AB1146">
        <v>10</v>
      </c>
      <c r="AC1146">
        <v>7</v>
      </c>
      <c r="AD1146">
        <v>3</v>
      </c>
      <c r="AE1146">
        <v>70</v>
      </c>
      <c r="AF1146">
        <v>9</v>
      </c>
      <c r="AG1146">
        <v>6</v>
      </c>
      <c r="AH1146">
        <v>3</v>
      </c>
      <c r="AI1146">
        <v>1</v>
      </c>
    </row>
    <row r="1147" spans="1:35" x14ac:dyDescent="0.2">
      <c r="A1147" s="102">
        <v>915</v>
      </c>
      <c r="B1147">
        <v>3197</v>
      </c>
      <c r="C1147" t="s">
        <v>621</v>
      </c>
      <c r="D1147" t="s">
        <v>1235</v>
      </c>
      <c r="E1147">
        <v>1631</v>
      </c>
      <c r="F1147">
        <v>1618</v>
      </c>
      <c r="G1147">
        <v>600</v>
      </c>
      <c r="H1147" t="s">
        <v>1213</v>
      </c>
      <c r="I1147">
        <v>4681</v>
      </c>
      <c r="J1147" t="s">
        <v>1026</v>
      </c>
      <c r="K1147" t="s">
        <v>1224</v>
      </c>
      <c r="L1147">
        <v>1440</v>
      </c>
      <c r="M1147">
        <v>1426</v>
      </c>
      <c r="N1147">
        <v>700</v>
      </c>
      <c r="O1147" t="s">
        <v>1210</v>
      </c>
      <c r="P1147">
        <v>0.95122937159815102</v>
      </c>
      <c r="Q1147">
        <v>0.89059148737608795</v>
      </c>
      <c r="R1147">
        <v>2.0787517185375699E-3</v>
      </c>
      <c r="S1147">
        <v>4.7121279119190999E-2</v>
      </c>
      <c r="T1147">
        <v>-1.1673030639492701</v>
      </c>
      <c r="U1147">
        <v>1.1673030639492701</v>
      </c>
      <c r="V1147">
        <v>0.52181286964956197</v>
      </c>
      <c r="W1147">
        <v>-3.06</v>
      </c>
      <c r="X1147">
        <v>2.82</v>
      </c>
      <c r="Y1147">
        <v>136897</v>
      </c>
      <c r="Z1147">
        <v>6845</v>
      </c>
      <c r="AA1147">
        <v>0.28999999999999998</v>
      </c>
      <c r="AB1147">
        <v>20</v>
      </c>
      <c r="AC1147">
        <v>12</v>
      </c>
      <c r="AD1147">
        <v>8</v>
      </c>
      <c r="AE1147">
        <v>60</v>
      </c>
      <c r="AF1147">
        <v>11</v>
      </c>
      <c r="AG1147">
        <v>10</v>
      </c>
      <c r="AH1147">
        <v>5</v>
      </c>
      <c r="AI1147">
        <v>5</v>
      </c>
    </row>
    <row r="1148" spans="1:35" x14ac:dyDescent="0.2">
      <c r="A1148" s="102">
        <v>1791</v>
      </c>
      <c r="B1148">
        <v>6113</v>
      </c>
      <c r="C1148" t="s">
        <v>1524</v>
      </c>
      <c r="D1148" t="s">
        <v>1222</v>
      </c>
      <c r="E1148">
        <v>1005</v>
      </c>
      <c r="F1148">
        <v>1008</v>
      </c>
      <c r="G1148">
        <v>800</v>
      </c>
      <c r="H1148" t="s">
        <v>1213</v>
      </c>
      <c r="I1148">
        <v>6902</v>
      </c>
      <c r="J1148" t="s">
        <v>752</v>
      </c>
      <c r="K1148" t="s">
        <v>1227</v>
      </c>
      <c r="L1148">
        <v>4230</v>
      </c>
      <c r="M1148">
        <v>4220</v>
      </c>
      <c r="N1148">
        <v>200</v>
      </c>
      <c r="O1148" t="s">
        <v>1210</v>
      </c>
      <c r="P1148">
        <v>0.94753467124303903</v>
      </c>
      <c r="Q1148">
        <v>0.84472203371120103</v>
      </c>
      <c r="R1148">
        <v>0.12969831350769101</v>
      </c>
      <c r="S1148">
        <v>2.3431815935711899E-2</v>
      </c>
      <c r="T1148">
        <v>-2.3624447178072798</v>
      </c>
      <c r="U1148">
        <v>2.3624447178072798</v>
      </c>
      <c r="V1148">
        <v>2.5700872792832201</v>
      </c>
      <c r="W1148">
        <v>-5.33</v>
      </c>
      <c r="X1148">
        <v>4.45</v>
      </c>
      <c r="Y1148">
        <v>135941</v>
      </c>
      <c r="Z1148">
        <v>9063</v>
      </c>
      <c r="AA1148">
        <v>0.42</v>
      </c>
      <c r="AB1148">
        <v>15</v>
      </c>
      <c r="AC1148">
        <v>10</v>
      </c>
      <c r="AD1148">
        <v>5</v>
      </c>
      <c r="AE1148">
        <v>66.67</v>
      </c>
      <c r="AF1148">
        <v>15</v>
      </c>
      <c r="AG1148">
        <v>3</v>
      </c>
      <c r="AH1148">
        <v>2</v>
      </c>
      <c r="AI1148">
        <v>10</v>
      </c>
    </row>
    <row r="1149" spans="1:35" x14ac:dyDescent="0.2">
      <c r="A1149" s="102">
        <v>810</v>
      </c>
      <c r="B1149">
        <v>6723</v>
      </c>
      <c r="C1149" t="s">
        <v>1457</v>
      </c>
      <c r="D1149" t="s">
        <v>1215</v>
      </c>
      <c r="E1149">
        <v>673</v>
      </c>
      <c r="F1149">
        <v>651</v>
      </c>
      <c r="G1149">
        <v>1100</v>
      </c>
      <c r="H1149" t="s">
        <v>1213</v>
      </c>
      <c r="I1149">
        <v>7203</v>
      </c>
      <c r="J1149" t="s">
        <v>1992</v>
      </c>
      <c r="K1149" t="s">
        <v>1227</v>
      </c>
      <c r="L1149">
        <v>7202</v>
      </c>
      <c r="M1149">
        <v>7127</v>
      </c>
      <c r="N1149">
        <v>100</v>
      </c>
      <c r="O1149" t="s">
        <v>1210</v>
      </c>
      <c r="P1149">
        <v>0.50623928229207205</v>
      </c>
      <c r="Q1149">
        <v>0.89580374489771897</v>
      </c>
      <c r="R1149">
        <v>0.48635500122341802</v>
      </c>
      <c r="S1149">
        <v>6.9792988683228599E-2</v>
      </c>
      <c r="T1149">
        <v>-1.26080023086318</v>
      </c>
      <c r="U1149">
        <v>1.26080023086318</v>
      </c>
      <c r="V1149">
        <v>0.451931484182234</v>
      </c>
      <c r="W1149">
        <v>-5.72</v>
      </c>
      <c r="X1149">
        <v>0.48</v>
      </c>
      <c r="Y1149">
        <v>135853</v>
      </c>
      <c r="Z1149">
        <v>9704</v>
      </c>
      <c r="AA1149">
        <v>0.7</v>
      </c>
      <c r="AB1149">
        <v>14</v>
      </c>
      <c r="AC1149">
        <v>7</v>
      </c>
      <c r="AD1149">
        <v>7</v>
      </c>
      <c r="AE1149">
        <v>50</v>
      </c>
      <c r="AF1149">
        <v>11</v>
      </c>
      <c r="AG1149">
        <v>7</v>
      </c>
      <c r="AH1149">
        <v>4</v>
      </c>
      <c r="AI1149">
        <v>3</v>
      </c>
    </row>
    <row r="1150" spans="1:35" x14ac:dyDescent="0.2">
      <c r="A1150" s="102">
        <v>885</v>
      </c>
      <c r="B1150">
        <v>5393</v>
      </c>
      <c r="C1150" t="s">
        <v>233</v>
      </c>
      <c r="D1150" t="s">
        <v>1209</v>
      </c>
      <c r="E1150">
        <v>2228</v>
      </c>
      <c r="F1150">
        <v>2233</v>
      </c>
      <c r="G1150">
        <v>400</v>
      </c>
      <c r="H1150" t="s">
        <v>1213</v>
      </c>
      <c r="I1150">
        <v>8410</v>
      </c>
      <c r="J1150" t="s">
        <v>1419</v>
      </c>
      <c r="K1150" t="s">
        <v>1265</v>
      </c>
      <c r="L1150">
        <v>285</v>
      </c>
      <c r="M1150">
        <v>284</v>
      </c>
      <c r="N1150">
        <v>3100</v>
      </c>
      <c r="O1150" t="s">
        <v>1210</v>
      </c>
      <c r="P1150">
        <v>0.77231242804641398</v>
      </c>
      <c r="Q1150">
        <v>0.89222260424222499</v>
      </c>
      <c r="R1150">
        <v>0.24766885771063399</v>
      </c>
      <c r="S1150">
        <v>8.61487330309543E-2</v>
      </c>
      <c r="T1150">
        <v>-2.00472841427922E-2</v>
      </c>
      <c r="U1150">
        <v>2.00472841427922E-2</v>
      </c>
      <c r="V1150">
        <v>0.78669238409189701</v>
      </c>
      <c r="W1150">
        <v>-7.0000000000000007E-2</v>
      </c>
      <c r="X1150">
        <v>1.43</v>
      </c>
      <c r="Y1150">
        <v>135562</v>
      </c>
      <c r="Z1150">
        <v>7135</v>
      </c>
      <c r="AA1150">
        <v>0.43</v>
      </c>
      <c r="AB1150">
        <v>19</v>
      </c>
      <c r="AC1150">
        <v>11</v>
      </c>
      <c r="AD1150">
        <v>8</v>
      </c>
      <c r="AE1150">
        <v>57.89</v>
      </c>
      <c r="AF1150">
        <v>12</v>
      </c>
      <c r="AG1150">
        <v>9</v>
      </c>
      <c r="AH1150">
        <v>6</v>
      </c>
      <c r="AI1150">
        <v>4</v>
      </c>
    </row>
    <row r="1151" spans="1:35" x14ac:dyDescent="0.2">
      <c r="A1151" s="102">
        <v>889</v>
      </c>
      <c r="B1151">
        <v>6370</v>
      </c>
      <c r="C1151" t="s">
        <v>1446</v>
      </c>
      <c r="D1151" t="s">
        <v>1222</v>
      </c>
      <c r="E1151">
        <v>2840</v>
      </c>
      <c r="F1151">
        <v>2795</v>
      </c>
      <c r="G1151">
        <v>200</v>
      </c>
      <c r="H1151" t="s">
        <v>1213</v>
      </c>
      <c r="I1151">
        <v>6981</v>
      </c>
      <c r="J1151" t="s">
        <v>1392</v>
      </c>
      <c r="K1151" t="s">
        <v>1215</v>
      </c>
      <c r="L1151">
        <v>5836</v>
      </c>
      <c r="M1151">
        <v>5721</v>
      </c>
      <c r="N1151">
        <v>100</v>
      </c>
      <c r="O1151" t="s">
        <v>1210</v>
      </c>
      <c r="P1151">
        <v>0.628102613741086</v>
      </c>
      <c r="Q1151">
        <v>0.89206732427431701</v>
      </c>
      <c r="R1151">
        <v>0.131791287180196</v>
      </c>
      <c r="S1151">
        <v>3.25437713728675E-2</v>
      </c>
      <c r="T1151">
        <v>-0.41138902806397198</v>
      </c>
      <c r="U1151">
        <v>0.41138902806397198</v>
      </c>
      <c r="V1151">
        <v>0.57927249497908095</v>
      </c>
      <c r="W1151">
        <v>-1.27</v>
      </c>
      <c r="X1151">
        <v>2.29</v>
      </c>
      <c r="Y1151">
        <v>135397</v>
      </c>
      <c r="Z1151">
        <v>10415</v>
      </c>
      <c r="AA1151">
        <v>1.1200000000000001</v>
      </c>
      <c r="AB1151">
        <v>13</v>
      </c>
      <c r="AC1151">
        <v>8</v>
      </c>
      <c r="AD1151">
        <v>5</v>
      </c>
      <c r="AE1151">
        <v>61.54</v>
      </c>
      <c r="AF1151">
        <v>10</v>
      </c>
      <c r="AG1151">
        <v>7</v>
      </c>
      <c r="AH1151">
        <v>3</v>
      </c>
      <c r="AI1151">
        <v>3</v>
      </c>
    </row>
    <row r="1152" spans="1:35" x14ac:dyDescent="0.2">
      <c r="A1152" s="102">
        <v>478</v>
      </c>
      <c r="B1152">
        <v>5393</v>
      </c>
      <c r="C1152" t="s">
        <v>233</v>
      </c>
      <c r="D1152" t="s">
        <v>1209</v>
      </c>
      <c r="E1152">
        <v>2228</v>
      </c>
      <c r="F1152">
        <v>2233</v>
      </c>
      <c r="G1152">
        <v>400</v>
      </c>
      <c r="H1152" t="s">
        <v>1213</v>
      </c>
      <c r="I1152">
        <v>6448</v>
      </c>
      <c r="J1152" t="s">
        <v>437</v>
      </c>
      <c r="K1152" t="s">
        <v>1215</v>
      </c>
      <c r="L1152">
        <v>1933</v>
      </c>
      <c r="M1152">
        <v>1923</v>
      </c>
      <c r="N1152">
        <v>500</v>
      </c>
      <c r="O1152" t="s">
        <v>1210</v>
      </c>
      <c r="P1152">
        <v>0.88583801771815496</v>
      </c>
      <c r="Q1152">
        <v>0.91208416018905702</v>
      </c>
      <c r="R1152">
        <v>0.16835392294187401</v>
      </c>
      <c r="S1152">
        <v>4.31387242913083E-2</v>
      </c>
      <c r="T1152">
        <v>-0.68856645577440001</v>
      </c>
      <c r="U1152">
        <v>0.68856645577440001</v>
      </c>
      <c r="V1152">
        <v>0.37587777202227401</v>
      </c>
      <c r="W1152">
        <v>-2.0699999999999998</v>
      </c>
      <c r="X1152">
        <v>7.65</v>
      </c>
      <c r="Y1152">
        <v>135006</v>
      </c>
      <c r="Z1152">
        <v>7500</v>
      </c>
      <c r="AA1152">
        <v>0.45</v>
      </c>
      <c r="AB1152">
        <v>18</v>
      </c>
      <c r="AC1152">
        <v>11</v>
      </c>
      <c r="AD1152">
        <v>7</v>
      </c>
      <c r="AE1152">
        <v>61.11</v>
      </c>
      <c r="AF1152">
        <v>12</v>
      </c>
      <c r="AG1152">
        <v>7</v>
      </c>
      <c r="AH1152">
        <v>6</v>
      </c>
      <c r="AI1152">
        <v>5</v>
      </c>
    </row>
    <row r="1153" spans="1:35" x14ac:dyDescent="0.2">
      <c r="A1153" s="102">
        <v>2431</v>
      </c>
      <c r="B1153">
        <v>2229</v>
      </c>
      <c r="C1153" t="s">
        <v>1795</v>
      </c>
      <c r="D1153" t="s">
        <v>1237</v>
      </c>
      <c r="E1153">
        <v>2780</v>
      </c>
      <c r="F1153">
        <v>2763</v>
      </c>
      <c r="G1153">
        <v>300</v>
      </c>
      <c r="H1153" t="s">
        <v>1213</v>
      </c>
      <c r="I1153">
        <v>6952</v>
      </c>
      <c r="J1153" t="s">
        <v>435</v>
      </c>
      <c r="K1153" t="s">
        <v>1215</v>
      </c>
      <c r="L1153">
        <v>1868</v>
      </c>
      <c r="M1153">
        <v>1857</v>
      </c>
      <c r="N1153">
        <v>400</v>
      </c>
      <c r="O1153" t="s">
        <v>1210</v>
      </c>
      <c r="P1153">
        <v>0.71181663340116497</v>
      </c>
      <c r="Q1153">
        <v>0.81163973809705503</v>
      </c>
      <c r="R1153">
        <v>6.7882674349209193E-2</v>
      </c>
      <c r="S1153">
        <v>3.5843825177431102E-3</v>
      </c>
      <c r="T1153">
        <v>-1.6464063397980799</v>
      </c>
      <c r="U1153">
        <v>1.6464063397980799</v>
      </c>
      <c r="V1153">
        <v>1.6619849447542001</v>
      </c>
      <c r="W1153">
        <v>-11.53</v>
      </c>
      <c r="X1153">
        <v>10.39</v>
      </c>
      <c r="Y1153">
        <v>134888</v>
      </c>
      <c r="Z1153">
        <v>8993</v>
      </c>
      <c r="AA1153">
        <v>0.43</v>
      </c>
      <c r="AB1153">
        <v>15</v>
      </c>
      <c r="AC1153">
        <v>7</v>
      </c>
      <c r="AD1153">
        <v>8</v>
      </c>
      <c r="AE1153">
        <v>46.67</v>
      </c>
      <c r="AF1153">
        <v>14</v>
      </c>
      <c r="AG1153">
        <v>5</v>
      </c>
      <c r="AH1153">
        <v>2</v>
      </c>
      <c r="AI1153">
        <v>8</v>
      </c>
    </row>
    <row r="1154" spans="1:35" x14ac:dyDescent="0.2">
      <c r="A1154" s="102">
        <v>1618</v>
      </c>
      <c r="B1154">
        <v>6588</v>
      </c>
      <c r="C1154" t="s">
        <v>434</v>
      </c>
      <c r="D1154" t="s">
        <v>1215</v>
      </c>
      <c r="E1154">
        <v>3910</v>
      </c>
      <c r="F1154">
        <v>3980</v>
      </c>
      <c r="G1154">
        <v>200</v>
      </c>
      <c r="H1154" t="s">
        <v>1210</v>
      </c>
      <c r="I1154">
        <v>8020</v>
      </c>
      <c r="J1154" t="s">
        <v>1324</v>
      </c>
      <c r="K1154" t="s">
        <v>1217</v>
      </c>
      <c r="L1154">
        <v>1186</v>
      </c>
      <c r="M1154">
        <v>1172</v>
      </c>
      <c r="N1154">
        <v>700</v>
      </c>
      <c r="O1154" t="s">
        <v>1213</v>
      </c>
      <c r="P1154">
        <v>0.92274974308244295</v>
      </c>
      <c r="Q1154">
        <v>0.85257020721046906</v>
      </c>
      <c r="R1154">
        <v>1.3084142365917E-2</v>
      </c>
      <c r="S1154">
        <v>5.40038736730191E-2</v>
      </c>
      <c r="T1154">
        <v>2.6906773925807199</v>
      </c>
      <c r="U1154">
        <v>2.6906773925807199</v>
      </c>
      <c r="V1154">
        <v>1.6250426383240399</v>
      </c>
      <c r="W1154">
        <v>8.4</v>
      </c>
      <c r="X1154">
        <v>3.07</v>
      </c>
      <c r="Y1154">
        <v>134868</v>
      </c>
      <c r="Z1154">
        <v>7493</v>
      </c>
      <c r="AA1154">
        <v>0.39</v>
      </c>
      <c r="AB1154">
        <v>18</v>
      </c>
      <c r="AC1154">
        <v>10</v>
      </c>
      <c r="AD1154">
        <v>8</v>
      </c>
      <c r="AE1154">
        <v>55.56</v>
      </c>
      <c r="AF1154">
        <v>13</v>
      </c>
      <c r="AG1154">
        <v>6</v>
      </c>
      <c r="AH1154">
        <v>4</v>
      </c>
      <c r="AI1154">
        <v>8</v>
      </c>
    </row>
    <row r="1155" spans="1:35" x14ac:dyDescent="0.2">
      <c r="A1155" s="102">
        <v>567</v>
      </c>
      <c r="B1155">
        <v>3231</v>
      </c>
      <c r="C1155" t="s">
        <v>438</v>
      </c>
      <c r="D1155" t="s">
        <v>1231</v>
      </c>
      <c r="E1155">
        <v>2387</v>
      </c>
      <c r="F1155">
        <v>2328</v>
      </c>
      <c r="G1155">
        <v>400</v>
      </c>
      <c r="H1155" t="s">
        <v>1213</v>
      </c>
      <c r="I1155">
        <v>9746</v>
      </c>
      <c r="J1155" t="s">
        <v>1410</v>
      </c>
      <c r="K1155" t="s">
        <v>1212</v>
      </c>
      <c r="L1155">
        <v>4850</v>
      </c>
      <c r="M1155">
        <v>4890</v>
      </c>
      <c r="N1155">
        <v>200</v>
      </c>
      <c r="O1155" t="s">
        <v>1210</v>
      </c>
      <c r="P1155">
        <v>0.65919328827002799</v>
      </c>
      <c r="Q1155">
        <v>0.90789996087735303</v>
      </c>
      <c r="R1155">
        <v>1.35318207911744E-2</v>
      </c>
      <c r="S1155" s="15">
        <v>2.0337797898138998E-2</v>
      </c>
      <c r="T1155">
        <v>-2.4148012589091699</v>
      </c>
      <c r="U1155">
        <v>2.4148012589091699</v>
      </c>
      <c r="V1155">
        <v>0.96864210527302996</v>
      </c>
      <c r="W1155">
        <v>-7.37</v>
      </c>
      <c r="X1155">
        <v>4.79</v>
      </c>
      <c r="Y1155">
        <v>134398</v>
      </c>
      <c r="Z1155">
        <v>11200</v>
      </c>
      <c r="AA1155">
        <v>0.65</v>
      </c>
      <c r="AB1155">
        <v>12</v>
      </c>
      <c r="AC1155">
        <v>8</v>
      </c>
      <c r="AD1155">
        <v>4</v>
      </c>
      <c r="AE1155">
        <v>66.67</v>
      </c>
      <c r="AF1155">
        <v>13</v>
      </c>
      <c r="AG1155">
        <v>5</v>
      </c>
      <c r="AH1155">
        <v>4</v>
      </c>
      <c r="AI1155">
        <v>3</v>
      </c>
    </row>
    <row r="1156" spans="1:35" x14ac:dyDescent="0.2">
      <c r="A1156" s="102">
        <v>2419</v>
      </c>
      <c r="B1156">
        <v>1812</v>
      </c>
      <c r="C1156" t="s">
        <v>1305</v>
      </c>
      <c r="D1156" t="s">
        <v>1220</v>
      </c>
      <c r="E1156">
        <v>1146</v>
      </c>
      <c r="F1156">
        <v>1163</v>
      </c>
      <c r="G1156">
        <v>900</v>
      </c>
      <c r="H1156" t="s">
        <v>1210</v>
      </c>
      <c r="I1156">
        <v>6269</v>
      </c>
      <c r="J1156" t="s">
        <v>1602</v>
      </c>
      <c r="K1156" t="s">
        <v>1222</v>
      </c>
      <c r="L1156">
        <v>1761</v>
      </c>
      <c r="M1156">
        <v>1807</v>
      </c>
      <c r="N1156">
        <v>600</v>
      </c>
      <c r="O1156" t="s">
        <v>1213</v>
      </c>
      <c r="P1156">
        <v>0.86651536627701098</v>
      </c>
      <c r="Q1156">
        <v>0.81205086625356304</v>
      </c>
      <c r="R1156">
        <v>4.15713613265183E-2</v>
      </c>
      <c r="S1156">
        <v>9.1304568290386495E-2</v>
      </c>
      <c r="T1156">
        <v>1.6642021317729401</v>
      </c>
      <c r="U1156">
        <v>1.6642021317729401</v>
      </c>
      <c r="V1156">
        <v>1.6718491135708999</v>
      </c>
      <c r="W1156">
        <v>10.06</v>
      </c>
      <c r="X1156">
        <v>3.46</v>
      </c>
      <c r="Y1156">
        <v>134332</v>
      </c>
      <c r="Z1156">
        <v>5841</v>
      </c>
      <c r="AA1156">
        <v>0.28000000000000003</v>
      </c>
      <c r="AB1156">
        <v>23</v>
      </c>
      <c r="AC1156">
        <v>12</v>
      </c>
      <c r="AD1156">
        <v>11</v>
      </c>
      <c r="AE1156">
        <v>52.17</v>
      </c>
      <c r="AF1156">
        <v>9</v>
      </c>
      <c r="AG1156">
        <v>11</v>
      </c>
      <c r="AH1156">
        <v>9</v>
      </c>
      <c r="AI1156">
        <v>3</v>
      </c>
    </row>
    <row r="1157" spans="1:35" x14ac:dyDescent="0.2">
      <c r="A1157" s="102">
        <v>1808</v>
      </c>
      <c r="B1157">
        <v>3861</v>
      </c>
      <c r="C1157" t="s">
        <v>35</v>
      </c>
      <c r="D1157" t="s">
        <v>1421</v>
      </c>
      <c r="E1157">
        <v>516</v>
      </c>
      <c r="F1157">
        <v>515</v>
      </c>
      <c r="G1157">
        <v>2100</v>
      </c>
      <c r="H1157" t="s">
        <v>1210</v>
      </c>
      <c r="I1157">
        <v>4114</v>
      </c>
      <c r="J1157" t="s">
        <v>1360</v>
      </c>
      <c r="K1157" t="s">
        <v>1234</v>
      </c>
      <c r="L1157">
        <v>5560</v>
      </c>
      <c r="M1157">
        <v>5480</v>
      </c>
      <c r="N1157">
        <v>200</v>
      </c>
      <c r="O1157" t="s">
        <v>1213</v>
      </c>
      <c r="P1157">
        <v>0.745984366231074</v>
      </c>
      <c r="Q1157">
        <v>0.84392939516099597</v>
      </c>
      <c r="R1157">
        <v>0.41592596080891697</v>
      </c>
      <c r="S1157">
        <v>7.9731866021018893E-2</v>
      </c>
      <c r="T1157">
        <v>0.86756144231065901</v>
      </c>
      <c r="U1157">
        <v>0.86756144231065901</v>
      </c>
      <c r="V1157">
        <v>0.82677609259444196</v>
      </c>
      <c r="W1157">
        <v>2.74</v>
      </c>
      <c r="X1157">
        <v>1.32</v>
      </c>
      <c r="Y1157">
        <v>134315</v>
      </c>
      <c r="Z1157">
        <v>7069</v>
      </c>
      <c r="AA1157">
        <v>0.59</v>
      </c>
      <c r="AB1157">
        <v>19</v>
      </c>
      <c r="AC1157">
        <v>12</v>
      </c>
      <c r="AD1157">
        <v>7</v>
      </c>
      <c r="AE1157">
        <v>63.16</v>
      </c>
      <c r="AF1157">
        <v>12</v>
      </c>
      <c r="AG1157">
        <v>8</v>
      </c>
      <c r="AH1157">
        <v>4</v>
      </c>
      <c r="AI1157">
        <v>7</v>
      </c>
    </row>
    <row r="1158" spans="1:35" x14ac:dyDescent="0.2">
      <c r="A1158" s="102">
        <v>2332</v>
      </c>
      <c r="B1158">
        <v>1332</v>
      </c>
      <c r="C1158" t="s">
        <v>1600</v>
      </c>
      <c r="D1158" t="s">
        <v>1326</v>
      </c>
      <c r="E1158">
        <v>514</v>
      </c>
      <c r="F1158">
        <v>511</v>
      </c>
      <c r="G1158">
        <v>2100</v>
      </c>
      <c r="H1158" t="s">
        <v>1210</v>
      </c>
      <c r="I1158">
        <v>7321</v>
      </c>
      <c r="J1158" t="s">
        <v>1409</v>
      </c>
      <c r="K1158" t="s">
        <v>1265</v>
      </c>
      <c r="L1158">
        <v>514</v>
      </c>
      <c r="M1158">
        <v>508</v>
      </c>
      <c r="N1158">
        <v>2100</v>
      </c>
      <c r="O1158" t="s">
        <v>1213</v>
      </c>
      <c r="P1158">
        <v>0.83899396015474603</v>
      </c>
      <c r="Q1158">
        <v>0.81631239059162197</v>
      </c>
      <c r="R1158">
        <v>1.5656464342261499E-2</v>
      </c>
      <c r="S1158">
        <v>8.5381523472716006E-2</v>
      </c>
      <c r="T1158">
        <v>1.25910174714408</v>
      </c>
      <c r="U1158">
        <v>1.25910174714408</v>
      </c>
      <c r="V1158">
        <v>1.6265870079151401</v>
      </c>
      <c r="W1158">
        <v>7.01</v>
      </c>
      <c r="X1158">
        <v>0.59</v>
      </c>
      <c r="Y1158">
        <v>134252</v>
      </c>
      <c r="Z1158">
        <v>8950</v>
      </c>
      <c r="AA1158">
        <v>0.45</v>
      </c>
      <c r="AB1158">
        <v>15</v>
      </c>
      <c r="AC1158">
        <v>9</v>
      </c>
      <c r="AD1158">
        <v>6</v>
      </c>
      <c r="AE1158">
        <v>60</v>
      </c>
      <c r="AF1158">
        <v>9</v>
      </c>
      <c r="AG1158">
        <v>7</v>
      </c>
      <c r="AH1158">
        <v>6</v>
      </c>
      <c r="AI1158">
        <v>2</v>
      </c>
    </row>
    <row r="1159" spans="1:35" x14ac:dyDescent="0.2">
      <c r="A1159" s="102">
        <v>2337</v>
      </c>
      <c r="B1159">
        <v>6201</v>
      </c>
      <c r="C1159" t="s">
        <v>1565</v>
      </c>
      <c r="D1159" t="s">
        <v>1227</v>
      </c>
      <c r="E1159">
        <v>5800</v>
      </c>
      <c r="F1159">
        <v>5710</v>
      </c>
      <c r="G1159">
        <v>100</v>
      </c>
      <c r="H1159" t="s">
        <v>1210</v>
      </c>
      <c r="I1159">
        <v>6807</v>
      </c>
      <c r="J1159" t="s">
        <v>235</v>
      </c>
      <c r="K1159" t="s">
        <v>1215</v>
      </c>
      <c r="L1159">
        <v>1750</v>
      </c>
      <c r="M1159">
        <v>1733</v>
      </c>
      <c r="N1159">
        <v>300</v>
      </c>
      <c r="O1159" t="s">
        <v>1213</v>
      </c>
      <c r="P1159">
        <v>0.78263645756561595</v>
      </c>
      <c r="Q1159">
        <v>0.81598463831503798</v>
      </c>
      <c r="R1159">
        <v>6.6737190960772005E-2</v>
      </c>
      <c r="S1159">
        <v>4.1507008186413202E-2</v>
      </c>
      <c r="T1159">
        <v>1.9354833267681499</v>
      </c>
      <c r="U1159">
        <v>1.9354833267681499</v>
      </c>
      <c r="V1159">
        <v>1.9485173374952101</v>
      </c>
      <c r="W1159">
        <v>9</v>
      </c>
      <c r="X1159">
        <v>8.9499999999999993</v>
      </c>
      <c r="Y1159">
        <v>134108</v>
      </c>
      <c r="Z1159">
        <v>9579</v>
      </c>
      <c r="AA1159">
        <v>0.84</v>
      </c>
      <c r="AB1159">
        <v>14</v>
      </c>
      <c r="AC1159">
        <v>8</v>
      </c>
      <c r="AD1159">
        <v>6</v>
      </c>
      <c r="AE1159">
        <v>57.14</v>
      </c>
      <c r="AF1159">
        <v>10</v>
      </c>
      <c r="AG1159">
        <v>7</v>
      </c>
      <c r="AH1159">
        <v>4</v>
      </c>
      <c r="AI1159">
        <v>3</v>
      </c>
    </row>
    <row r="1160" spans="1:35" x14ac:dyDescent="0.2">
      <c r="A1160" s="102">
        <v>359</v>
      </c>
      <c r="B1160">
        <v>7259</v>
      </c>
      <c r="C1160" t="s">
        <v>25</v>
      </c>
      <c r="D1160" t="s">
        <v>1227</v>
      </c>
      <c r="E1160">
        <v>3520</v>
      </c>
      <c r="F1160">
        <v>3500</v>
      </c>
      <c r="G1160">
        <v>300</v>
      </c>
      <c r="H1160" t="s">
        <v>1213</v>
      </c>
      <c r="I1160">
        <v>7267</v>
      </c>
      <c r="J1160" t="s">
        <v>58</v>
      </c>
      <c r="K1160" t="s">
        <v>1227</v>
      </c>
      <c r="L1160">
        <v>2832</v>
      </c>
      <c r="M1160">
        <v>2799.5</v>
      </c>
      <c r="N1160">
        <v>400</v>
      </c>
      <c r="O1160" t="s">
        <v>1210</v>
      </c>
      <c r="P1160">
        <v>0.91896037442473899</v>
      </c>
      <c r="Q1160">
        <v>0.92072290696208903</v>
      </c>
      <c r="R1160">
        <v>0.211890471110453</v>
      </c>
      <c r="S1160">
        <v>8.2757999920554395E-2</v>
      </c>
      <c r="T1160">
        <v>-1.5757858900744199</v>
      </c>
      <c r="U1160">
        <v>1.5757858900744199</v>
      </c>
      <c r="V1160">
        <v>1.55980858840657</v>
      </c>
      <c r="W1160">
        <v>-4.7699999999999996</v>
      </c>
      <c r="X1160">
        <v>6.65</v>
      </c>
      <c r="Y1160">
        <v>134018</v>
      </c>
      <c r="Z1160">
        <v>19145</v>
      </c>
      <c r="AA1160">
        <v>1.2</v>
      </c>
      <c r="AB1160">
        <v>7</v>
      </c>
      <c r="AC1160">
        <v>5</v>
      </c>
      <c r="AD1160">
        <v>2</v>
      </c>
      <c r="AE1160">
        <v>71.430000000000007</v>
      </c>
      <c r="AF1160">
        <v>13</v>
      </c>
      <c r="AG1160">
        <v>4</v>
      </c>
      <c r="AH1160">
        <v>1</v>
      </c>
      <c r="AI1160">
        <v>2</v>
      </c>
    </row>
    <row r="1161" spans="1:35" x14ac:dyDescent="0.2">
      <c r="A1161" s="102">
        <v>1707</v>
      </c>
      <c r="B1161">
        <v>4919</v>
      </c>
      <c r="C1161" t="s">
        <v>679</v>
      </c>
      <c r="D1161" t="s">
        <v>1234</v>
      </c>
      <c r="E1161">
        <v>5440</v>
      </c>
      <c r="F1161">
        <v>5210</v>
      </c>
      <c r="G1161">
        <v>200</v>
      </c>
      <c r="H1161" t="s">
        <v>1213</v>
      </c>
      <c r="I1161">
        <v>6762</v>
      </c>
      <c r="J1161" t="s">
        <v>2127</v>
      </c>
      <c r="K1161" t="s">
        <v>1215</v>
      </c>
      <c r="L1161">
        <v>10440</v>
      </c>
      <c r="M1161">
        <v>10450</v>
      </c>
      <c r="N1161">
        <v>100</v>
      </c>
      <c r="O1161" t="s">
        <v>1210</v>
      </c>
      <c r="P1161">
        <v>0.64299071985690504</v>
      </c>
      <c r="Q1161">
        <v>0.84863958002283002</v>
      </c>
      <c r="R1161">
        <v>0.14212709362727799</v>
      </c>
      <c r="S1161">
        <v>3.03082070726399E-3</v>
      </c>
      <c r="T1161">
        <v>-0.66059471738138897</v>
      </c>
      <c r="U1161">
        <v>0.66059471738138897</v>
      </c>
      <c r="V1161">
        <v>2.4185576780827198E-2</v>
      </c>
      <c r="W1161">
        <v>-2.64</v>
      </c>
      <c r="X1161">
        <v>0.28999999999999998</v>
      </c>
      <c r="Y1161">
        <v>133853</v>
      </c>
      <c r="Z1161">
        <v>14873</v>
      </c>
      <c r="AA1161">
        <v>0.82</v>
      </c>
      <c r="AB1161">
        <v>9</v>
      </c>
      <c r="AC1161">
        <v>6</v>
      </c>
      <c r="AD1161">
        <v>3</v>
      </c>
      <c r="AE1161">
        <v>66.67</v>
      </c>
      <c r="AF1161">
        <v>10</v>
      </c>
      <c r="AG1161">
        <v>4</v>
      </c>
      <c r="AH1161">
        <v>3</v>
      </c>
      <c r="AI1161">
        <v>2</v>
      </c>
    </row>
    <row r="1162" spans="1:35" x14ac:dyDescent="0.2">
      <c r="A1162" s="102">
        <v>2512</v>
      </c>
      <c r="B1162">
        <v>2264</v>
      </c>
      <c r="C1162" t="s">
        <v>1470</v>
      </c>
      <c r="D1162" t="s">
        <v>1237</v>
      </c>
      <c r="E1162">
        <v>3800</v>
      </c>
      <c r="F1162">
        <v>3830</v>
      </c>
      <c r="G1162">
        <v>200</v>
      </c>
      <c r="H1162" t="s">
        <v>1210</v>
      </c>
      <c r="I1162">
        <v>6544</v>
      </c>
      <c r="J1162" t="s">
        <v>1617</v>
      </c>
      <c r="K1162" t="s">
        <v>1224</v>
      </c>
      <c r="L1162">
        <v>1989</v>
      </c>
      <c r="M1162">
        <v>2074</v>
      </c>
      <c r="N1162">
        <v>400</v>
      </c>
      <c r="O1162" t="s">
        <v>1213</v>
      </c>
      <c r="P1162">
        <v>0.83099928346588303</v>
      </c>
      <c r="Q1162">
        <v>0.80749357918507803</v>
      </c>
      <c r="R1162" s="15">
        <v>0.182104946914072</v>
      </c>
      <c r="S1162">
        <v>1.37982930021455E-2</v>
      </c>
      <c r="T1162">
        <v>1.8241942762177701</v>
      </c>
      <c r="U1162">
        <v>1.8241942762177701</v>
      </c>
      <c r="V1162">
        <v>2.25444650660428</v>
      </c>
      <c r="W1162">
        <v>10.09</v>
      </c>
      <c r="X1162">
        <v>8.3000000000000007</v>
      </c>
      <c r="Y1162">
        <v>133819</v>
      </c>
      <c r="Z1162">
        <v>14869</v>
      </c>
      <c r="AA1162">
        <v>0.83</v>
      </c>
      <c r="AB1162">
        <v>9</v>
      </c>
      <c r="AC1162">
        <v>7</v>
      </c>
      <c r="AD1162">
        <v>2</v>
      </c>
      <c r="AE1162">
        <v>77.78</v>
      </c>
      <c r="AF1162">
        <v>9</v>
      </c>
      <c r="AG1162">
        <v>5</v>
      </c>
      <c r="AH1162">
        <v>2</v>
      </c>
      <c r="AI1162">
        <v>2</v>
      </c>
    </row>
    <row r="1163" spans="1:35" x14ac:dyDescent="0.2">
      <c r="A1163" s="102">
        <v>2336</v>
      </c>
      <c r="B1163">
        <v>4540</v>
      </c>
      <c r="C1163" t="s">
        <v>1612</v>
      </c>
      <c r="D1163" t="s">
        <v>1232</v>
      </c>
      <c r="E1163">
        <v>2519</v>
      </c>
      <c r="F1163">
        <v>2516</v>
      </c>
      <c r="G1163">
        <v>400</v>
      </c>
      <c r="H1163" t="s">
        <v>1213</v>
      </c>
      <c r="I1163">
        <v>8377</v>
      </c>
      <c r="J1163" t="s">
        <v>1329</v>
      </c>
      <c r="K1163" t="s">
        <v>1265</v>
      </c>
      <c r="L1163">
        <v>920</v>
      </c>
      <c r="M1163">
        <v>917</v>
      </c>
      <c r="N1163">
        <v>1100</v>
      </c>
      <c r="O1163" t="s">
        <v>1210</v>
      </c>
      <c r="P1163">
        <v>0.95400398216346805</v>
      </c>
      <c r="Q1163">
        <v>0.81600903989794404</v>
      </c>
      <c r="R1163">
        <v>0.127772256378582</v>
      </c>
      <c r="S1163" s="15">
        <v>2.1118916146660002E-2</v>
      </c>
      <c r="T1163">
        <v>-1.51791321196012</v>
      </c>
      <c r="U1163">
        <v>1.51791321196012</v>
      </c>
      <c r="V1163">
        <v>1.6450698641954</v>
      </c>
      <c r="W1163">
        <v>-2.95</v>
      </c>
      <c r="X1163">
        <v>0.23</v>
      </c>
      <c r="Y1163">
        <v>133710</v>
      </c>
      <c r="Z1163">
        <v>9551</v>
      </c>
      <c r="AA1163">
        <v>0.55000000000000004</v>
      </c>
      <c r="AB1163">
        <v>14</v>
      </c>
      <c r="AC1163">
        <v>9</v>
      </c>
      <c r="AD1163">
        <v>5</v>
      </c>
      <c r="AE1163">
        <v>64.290000000000006</v>
      </c>
      <c r="AF1163">
        <v>11</v>
      </c>
      <c r="AG1163">
        <v>6</v>
      </c>
      <c r="AH1163">
        <v>4</v>
      </c>
      <c r="AI1163">
        <v>4</v>
      </c>
    </row>
    <row r="1164" spans="1:35" x14ac:dyDescent="0.2">
      <c r="A1164" s="102">
        <v>726</v>
      </c>
      <c r="B1164">
        <v>3101</v>
      </c>
      <c r="C1164" t="s">
        <v>1486</v>
      </c>
      <c r="D1164" t="s">
        <v>1480</v>
      </c>
      <c r="E1164">
        <v>1352</v>
      </c>
      <c r="F1164">
        <v>1357</v>
      </c>
      <c r="G1164">
        <v>800</v>
      </c>
      <c r="H1164" t="s">
        <v>1210</v>
      </c>
      <c r="I1164">
        <v>8410</v>
      </c>
      <c r="J1164" t="s">
        <v>1419</v>
      </c>
      <c r="K1164" t="s">
        <v>1265</v>
      </c>
      <c r="L1164">
        <v>285</v>
      </c>
      <c r="M1164">
        <v>284</v>
      </c>
      <c r="N1164">
        <v>3800</v>
      </c>
      <c r="O1164" t="s">
        <v>1213</v>
      </c>
      <c r="P1164">
        <v>0.92594418110579602</v>
      </c>
      <c r="Q1164">
        <v>0.89977915943389897</v>
      </c>
      <c r="R1164">
        <v>3.6044353176782701E-2</v>
      </c>
      <c r="S1164">
        <v>3.2452691532377301E-2</v>
      </c>
      <c r="T1164">
        <v>0.462803744889971</v>
      </c>
      <c r="U1164">
        <v>0.462803744889971</v>
      </c>
      <c r="V1164">
        <v>0.55084902252470802</v>
      </c>
      <c r="W1164">
        <v>1.36</v>
      </c>
      <c r="X1164">
        <v>0.59</v>
      </c>
      <c r="Y1164">
        <v>133589</v>
      </c>
      <c r="Z1164">
        <v>7422</v>
      </c>
      <c r="AA1164">
        <v>0.39</v>
      </c>
      <c r="AB1164">
        <v>18</v>
      </c>
      <c r="AC1164">
        <v>12</v>
      </c>
      <c r="AD1164">
        <v>6</v>
      </c>
      <c r="AE1164">
        <v>66.67</v>
      </c>
      <c r="AF1164">
        <v>13</v>
      </c>
      <c r="AG1164">
        <v>7</v>
      </c>
      <c r="AH1164">
        <v>3</v>
      </c>
      <c r="AI1164">
        <v>8</v>
      </c>
    </row>
    <row r="1165" spans="1:35" x14ac:dyDescent="0.2">
      <c r="A1165" s="102">
        <v>1916</v>
      </c>
      <c r="B1165">
        <v>6361</v>
      </c>
      <c r="C1165" t="s">
        <v>730</v>
      </c>
      <c r="D1165" t="s">
        <v>1222</v>
      </c>
      <c r="E1165">
        <v>2606</v>
      </c>
      <c r="F1165">
        <v>2571</v>
      </c>
      <c r="G1165">
        <v>300</v>
      </c>
      <c r="H1165" t="s">
        <v>1213</v>
      </c>
      <c r="I1165">
        <v>9810</v>
      </c>
      <c r="J1165" t="s">
        <v>1177</v>
      </c>
      <c r="K1165" t="s">
        <v>1217</v>
      </c>
      <c r="L1165">
        <v>4305</v>
      </c>
      <c r="M1165">
        <v>4380</v>
      </c>
      <c r="N1165">
        <v>200</v>
      </c>
      <c r="O1165" t="s">
        <v>1210</v>
      </c>
      <c r="P1165">
        <v>0.79512228894791004</v>
      </c>
      <c r="Q1165">
        <v>0.83825685587489096</v>
      </c>
      <c r="R1165">
        <v>2.3185018021052699E-2</v>
      </c>
      <c r="S1165" s="15">
        <v>1.8091982608551299E-2</v>
      </c>
      <c r="T1165">
        <v>-2.2314343531213701</v>
      </c>
      <c r="U1165">
        <v>2.2314343531213701</v>
      </c>
      <c r="V1165">
        <v>1.3718998245837599</v>
      </c>
      <c r="W1165">
        <v>-10.54</v>
      </c>
      <c r="X1165">
        <v>11.95</v>
      </c>
      <c r="Y1165">
        <v>133585</v>
      </c>
      <c r="Z1165">
        <v>33396</v>
      </c>
      <c r="AA1165">
        <v>1.6</v>
      </c>
      <c r="AB1165">
        <v>4</v>
      </c>
      <c r="AC1165">
        <v>3</v>
      </c>
      <c r="AD1165">
        <v>1</v>
      </c>
      <c r="AE1165">
        <v>75</v>
      </c>
      <c r="AF1165">
        <v>8</v>
      </c>
      <c r="AG1165">
        <v>3</v>
      </c>
      <c r="AH1165">
        <v>1</v>
      </c>
      <c r="AI1165">
        <v>0</v>
      </c>
    </row>
    <row r="1166" spans="1:35" x14ac:dyDescent="0.2">
      <c r="A1166" s="102">
        <v>898</v>
      </c>
      <c r="B1166">
        <v>1332</v>
      </c>
      <c r="C1166" t="s">
        <v>1600</v>
      </c>
      <c r="D1166" t="s">
        <v>1326</v>
      </c>
      <c r="E1166">
        <v>514</v>
      </c>
      <c r="F1166">
        <v>511</v>
      </c>
      <c r="G1166">
        <v>1900</v>
      </c>
      <c r="H1166" t="s">
        <v>1213</v>
      </c>
      <c r="I1166">
        <v>2001</v>
      </c>
      <c r="J1166" t="s">
        <v>1132</v>
      </c>
      <c r="K1166" t="s">
        <v>1237</v>
      </c>
      <c r="L1166">
        <v>1586</v>
      </c>
      <c r="M1166">
        <v>1604</v>
      </c>
      <c r="N1166">
        <v>600</v>
      </c>
      <c r="O1166" t="s">
        <v>1210</v>
      </c>
      <c r="P1166">
        <v>0.78240335596390598</v>
      </c>
      <c r="Q1166">
        <v>0.89152190830512701</v>
      </c>
      <c r="R1166">
        <v>2.5087432216648602E-2</v>
      </c>
      <c r="S1166">
        <v>1.38609039656721E-2</v>
      </c>
      <c r="T1166">
        <v>-4.0021571833985004</v>
      </c>
      <c r="U1166">
        <v>4.0021571833985004</v>
      </c>
      <c r="V1166">
        <v>3.10911844701383</v>
      </c>
      <c r="W1166">
        <v>-15.72</v>
      </c>
      <c r="X1166">
        <v>0.88</v>
      </c>
      <c r="Y1166">
        <v>133186</v>
      </c>
      <c r="Z1166">
        <v>8879</v>
      </c>
      <c r="AA1166">
        <v>0.42</v>
      </c>
      <c r="AB1166">
        <v>15</v>
      </c>
      <c r="AC1166">
        <v>8</v>
      </c>
      <c r="AD1166">
        <v>7</v>
      </c>
      <c r="AE1166">
        <v>53.33</v>
      </c>
      <c r="AF1166">
        <v>13</v>
      </c>
      <c r="AG1166">
        <v>6</v>
      </c>
      <c r="AH1166">
        <v>3</v>
      </c>
      <c r="AI1166">
        <v>6</v>
      </c>
    </row>
    <row r="1167" spans="1:35" x14ac:dyDescent="0.2">
      <c r="A1167" s="102">
        <v>1441</v>
      </c>
      <c r="B1167">
        <v>2678</v>
      </c>
      <c r="C1167" t="s">
        <v>596</v>
      </c>
      <c r="D1167" t="s">
        <v>1235</v>
      </c>
      <c r="E1167">
        <v>3080</v>
      </c>
      <c r="F1167">
        <v>3040</v>
      </c>
      <c r="G1167">
        <v>300</v>
      </c>
      <c r="H1167" t="s">
        <v>1213</v>
      </c>
      <c r="I1167">
        <v>3938</v>
      </c>
      <c r="J1167" t="s">
        <v>1471</v>
      </c>
      <c r="K1167" t="s">
        <v>1212</v>
      </c>
      <c r="L1167">
        <v>5360</v>
      </c>
      <c r="M1167">
        <v>5310</v>
      </c>
      <c r="N1167">
        <v>200</v>
      </c>
      <c r="O1167" t="s">
        <v>1210</v>
      </c>
      <c r="P1167">
        <v>0.83403297425588696</v>
      </c>
      <c r="Q1167">
        <v>0.86266052200503496</v>
      </c>
      <c r="R1167">
        <v>0.173000334454041</v>
      </c>
      <c r="S1167">
        <v>7.3352564224459002E-2</v>
      </c>
      <c r="T1167">
        <v>-1.2635099267438901</v>
      </c>
      <c r="U1167">
        <v>1.2635099267438901</v>
      </c>
      <c r="V1167">
        <v>0.74159007114448205</v>
      </c>
      <c r="W1167">
        <v>-7.49</v>
      </c>
      <c r="X1167">
        <v>14.12</v>
      </c>
      <c r="Y1167">
        <v>132811</v>
      </c>
      <c r="Z1167">
        <v>10216</v>
      </c>
      <c r="AA1167">
        <v>0.43</v>
      </c>
      <c r="AB1167">
        <v>13</v>
      </c>
      <c r="AC1167">
        <v>9</v>
      </c>
      <c r="AD1167">
        <v>4</v>
      </c>
      <c r="AE1167">
        <v>69.23</v>
      </c>
      <c r="AF1167">
        <v>10</v>
      </c>
      <c r="AG1167">
        <v>8</v>
      </c>
      <c r="AH1167">
        <v>4</v>
      </c>
      <c r="AI1167">
        <v>1</v>
      </c>
    </row>
    <row r="1168" spans="1:35" x14ac:dyDescent="0.2">
      <c r="A1168" s="102">
        <v>562</v>
      </c>
      <c r="B1168">
        <v>4188</v>
      </c>
      <c r="C1168" t="s">
        <v>1420</v>
      </c>
      <c r="D1168" t="s">
        <v>1234</v>
      </c>
      <c r="E1168">
        <v>720</v>
      </c>
      <c r="F1168">
        <v>726.3</v>
      </c>
      <c r="G1168">
        <v>1100</v>
      </c>
      <c r="H1168" t="s">
        <v>1210</v>
      </c>
      <c r="I1168">
        <v>5471</v>
      </c>
      <c r="J1168" t="s">
        <v>1424</v>
      </c>
      <c r="K1168" t="s">
        <v>1263</v>
      </c>
      <c r="L1168">
        <v>3940</v>
      </c>
      <c r="M1168">
        <v>3925</v>
      </c>
      <c r="N1168">
        <v>200</v>
      </c>
      <c r="O1168" t="s">
        <v>1213</v>
      </c>
      <c r="P1168">
        <v>0.88115179345616901</v>
      </c>
      <c r="Q1168">
        <v>0.90826254711918997</v>
      </c>
      <c r="R1168">
        <v>6.10167855127583E-4</v>
      </c>
      <c r="S1168">
        <v>6.0034781202269898E-2</v>
      </c>
      <c r="T1168">
        <v>1.34687058606479</v>
      </c>
      <c r="U1168">
        <v>1.34687058606479</v>
      </c>
      <c r="V1168">
        <v>1.34777108492213</v>
      </c>
      <c r="W1168">
        <v>5.89</v>
      </c>
      <c r="X1168">
        <v>1.77</v>
      </c>
      <c r="Y1168">
        <v>132810</v>
      </c>
      <c r="Z1168">
        <v>6037</v>
      </c>
      <c r="AA1168">
        <v>0.28999999999999998</v>
      </c>
      <c r="AB1168">
        <v>22</v>
      </c>
      <c r="AC1168">
        <v>12</v>
      </c>
      <c r="AD1168">
        <v>10</v>
      </c>
      <c r="AE1168">
        <v>54.55</v>
      </c>
      <c r="AF1168">
        <v>12</v>
      </c>
      <c r="AG1168">
        <v>8</v>
      </c>
      <c r="AH1168">
        <v>3</v>
      </c>
      <c r="AI1168">
        <v>11</v>
      </c>
    </row>
    <row r="1169" spans="1:35" x14ac:dyDescent="0.2">
      <c r="A1169" s="102">
        <v>556</v>
      </c>
      <c r="B1169">
        <v>1941</v>
      </c>
      <c r="C1169" t="s">
        <v>1579</v>
      </c>
      <c r="D1169" t="s">
        <v>1220</v>
      </c>
      <c r="E1169">
        <v>2286</v>
      </c>
      <c r="F1169">
        <v>2249</v>
      </c>
      <c r="G1169">
        <v>400</v>
      </c>
      <c r="H1169" t="s">
        <v>1210</v>
      </c>
      <c r="I1169">
        <v>9706</v>
      </c>
      <c r="J1169" t="s">
        <v>1332</v>
      </c>
      <c r="K1169" t="s">
        <v>1231</v>
      </c>
      <c r="L1169">
        <v>4295</v>
      </c>
      <c r="M1169">
        <v>4220</v>
      </c>
      <c r="N1169">
        <v>200</v>
      </c>
      <c r="O1169" t="s">
        <v>1213</v>
      </c>
      <c r="P1169">
        <v>0.78861836279336694</v>
      </c>
      <c r="Q1169">
        <v>0.90843840918873797</v>
      </c>
      <c r="R1169">
        <v>0.35603472965403499</v>
      </c>
      <c r="S1169">
        <v>5.4630581255406497E-3</v>
      </c>
      <c r="T1169">
        <v>2.96607547913099</v>
      </c>
      <c r="U1169">
        <v>2.96607547913099</v>
      </c>
      <c r="V1169">
        <v>2.4083281972386001</v>
      </c>
      <c r="W1169">
        <v>14.5</v>
      </c>
      <c r="X1169">
        <v>6.59</v>
      </c>
      <c r="Y1169">
        <v>132746</v>
      </c>
      <c r="Z1169">
        <v>8297</v>
      </c>
      <c r="AA1169">
        <v>0.47</v>
      </c>
      <c r="AB1169">
        <v>16</v>
      </c>
      <c r="AC1169">
        <v>10</v>
      </c>
      <c r="AD1169">
        <v>6</v>
      </c>
      <c r="AE1169">
        <v>62.5</v>
      </c>
      <c r="AF1169">
        <v>13</v>
      </c>
      <c r="AG1169">
        <v>6</v>
      </c>
      <c r="AH1169">
        <v>2</v>
      </c>
      <c r="AI1169">
        <v>8</v>
      </c>
    </row>
    <row r="1170" spans="1:35" x14ac:dyDescent="0.2">
      <c r="A1170" s="102">
        <v>2133</v>
      </c>
      <c r="B1170">
        <v>4183</v>
      </c>
      <c r="C1170" t="s">
        <v>1400</v>
      </c>
      <c r="D1170" t="s">
        <v>1234</v>
      </c>
      <c r="E1170">
        <v>2350</v>
      </c>
      <c r="F1170">
        <v>2339</v>
      </c>
      <c r="G1170">
        <v>400</v>
      </c>
      <c r="H1170" t="s">
        <v>1210</v>
      </c>
      <c r="I1170">
        <v>7012</v>
      </c>
      <c r="J1170" t="s">
        <v>1426</v>
      </c>
      <c r="K1170" t="s">
        <v>1227</v>
      </c>
      <c r="L1170">
        <v>1960</v>
      </c>
      <c r="M1170">
        <v>1960</v>
      </c>
      <c r="N1170">
        <v>500</v>
      </c>
      <c r="O1170" t="s">
        <v>1213</v>
      </c>
      <c r="P1170">
        <v>0.88158526544141802</v>
      </c>
      <c r="Q1170">
        <v>0.825986558902573</v>
      </c>
      <c r="R1170">
        <v>0.30077951529236402</v>
      </c>
      <c r="S1170">
        <v>3.7179836646353999E-2</v>
      </c>
      <c r="T1170">
        <v>2.3506307732320399</v>
      </c>
      <c r="U1170">
        <v>2.3506307732320399</v>
      </c>
      <c r="V1170">
        <v>2.8163260269872099</v>
      </c>
      <c r="W1170">
        <v>7.55</v>
      </c>
      <c r="X1170">
        <v>4.75</v>
      </c>
      <c r="Y1170">
        <v>132703</v>
      </c>
      <c r="Z1170">
        <v>13270</v>
      </c>
      <c r="AA1170">
        <v>0.72</v>
      </c>
      <c r="AB1170">
        <v>10</v>
      </c>
      <c r="AC1170">
        <v>5</v>
      </c>
      <c r="AD1170">
        <v>5</v>
      </c>
      <c r="AE1170">
        <v>50</v>
      </c>
      <c r="AF1170">
        <v>14</v>
      </c>
      <c r="AG1170">
        <v>4</v>
      </c>
      <c r="AH1170">
        <v>1</v>
      </c>
      <c r="AI1170">
        <v>5</v>
      </c>
    </row>
    <row r="1171" spans="1:35" x14ac:dyDescent="0.2">
      <c r="A1171" s="102">
        <v>929</v>
      </c>
      <c r="B1171">
        <v>4324</v>
      </c>
      <c r="C1171" t="s">
        <v>1438</v>
      </c>
      <c r="D1171" t="s">
        <v>1224</v>
      </c>
      <c r="E1171">
        <v>2860</v>
      </c>
      <c r="F1171">
        <v>2812</v>
      </c>
      <c r="G1171">
        <v>300</v>
      </c>
      <c r="H1171" t="s">
        <v>1213</v>
      </c>
      <c r="I1171">
        <v>9507</v>
      </c>
      <c r="J1171" t="s">
        <v>1334</v>
      </c>
      <c r="K1171" t="s">
        <v>1267</v>
      </c>
      <c r="L1171">
        <v>828</v>
      </c>
      <c r="M1171">
        <v>822</v>
      </c>
      <c r="N1171">
        <v>1000</v>
      </c>
      <c r="O1171" t="s">
        <v>1210</v>
      </c>
      <c r="P1171">
        <v>0.80342130305866</v>
      </c>
      <c r="Q1171">
        <v>0.88979392114564904</v>
      </c>
      <c r="R1171">
        <v>9.98248819498187E-2</v>
      </c>
      <c r="S1171">
        <v>1.67631643333358E-2</v>
      </c>
      <c r="T1171">
        <v>-1.8062992222522201</v>
      </c>
      <c r="U1171">
        <v>1.8062992222522201</v>
      </c>
      <c r="V1171">
        <v>1.3829363305843001</v>
      </c>
      <c r="W1171">
        <v>-10.029999999999999</v>
      </c>
      <c r="X1171">
        <v>2.56</v>
      </c>
      <c r="Y1171">
        <v>132573</v>
      </c>
      <c r="Z1171">
        <v>7798</v>
      </c>
      <c r="AA1171">
        <v>0.5</v>
      </c>
      <c r="AB1171">
        <v>17</v>
      </c>
      <c r="AC1171">
        <v>10</v>
      </c>
      <c r="AD1171">
        <v>7</v>
      </c>
      <c r="AE1171">
        <v>58.82</v>
      </c>
      <c r="AF1171">
        <v>9</v>
      </c>
      <c r="AG1171">
        <v>7</v>
      </c>
      <c r="AH1171">
        <v>5</v>
      </c>
      <c r="AI1171">
        <v>5</v>
      </c>
    </row>
    <row r="1172" spans="1:35" x14ac:dyDescent="0.2">
      <c r="A1172" s="102">
        <v>515</v>
      </c>
      <c r="B1172">
        <v>6856</v>
      </c>
      <c r="C1172" t="s">
        <v>231</v>
      </c>
      <c r="D1172" t="s">
        <v>1215</v>
      </c>
      <c r="E1172">
        <v>5980</v>
      </c>
      <c r="F1172">
        <v>5890</v>
      </c>
      <c r="G1172">
        <v>100</v>
      </c>
      <c r="H1172" t="s">
        <v>1210</v>
      </c>
      <c r="I1172">
        <v>9706</v>
      </c>
      <c r="J1172" t="s">
        <v>1332</v>
      </c>
      <c r="K1172" t="s">
        <v>1231</v>
      </c>
      <c r="L1172">
        <v>4295</v>
      </c>
      <c r="M1172">
        <v>4220</v>
      </c>
      <c r="N1172">
        <v>100</v>
      </c>
      <c r="O1172" t="s">
        <v>1213</v>
      </c>
      <c r="P1172">
        <v>0.86704315853166802</v>
      </c>
      <c r="Q1172">
        <v>0.91035753709427303</v>
      </c>
      <c r="R1172">
        <v>0.31407430606466002</v>
      </c>
      <c r="S1172">
        <v>7.6059815938060105E-2</v>
      </c>
      <c r="T1172">
        <v>1.7527388510006401</v>
      </c>
      <c r="U1172">
        <v>1.7527388510006401</v>
      </c>
      <c r="V1172">
        <v>0.94424582423970005</v>
      </c>
      <c r="W1172">
        <v>7.01</v>
      </c>
      <c r="X1172">
        <v>28.35</v>
      </c>
      <c r="Y1172">
        <v>132436</v>
      </c>
      <c r="Z1172">
        <v>26487</v>
      </c>
      <c r="AA1172">
        <v>1.54</v>
      </c>
      <c r="AB1172">
        <v>5</v>
      </c>
      <c r="AC1172">
        <v>4</v>
      </c>
      <c r="AD1172">
        <v>1</v>
      </c>
      <c r="AE1172">
        <v>80</v>
      </c>
      <c r="AF1172">
        <v>6</v>
      </c>
      <c r="AG1172">
        <v>3</v>
      </c>
      <c r="AH1172">
        <v>1</v>
      </c>
      <c r="AI1172">
        <v>1</v>
      </c>
    </row>
    <row r="1173" spans="1:35" x14ac:dyDescent="0.2">
      <c r="A1173" s="102">
        <v>1134</v>
      </c>
      <c r="B1173">
        <v>7167</v>
      </c>
      <c r="C1173" t="s">
        <v>1294</v>
      </c>
      <c r="D1173" t="s">
        <v>1265</v>
      </c>
      <c r="E1173">
        <v>210</v>
      </c>
      <c r="F1173">
        <v>211</v>
      </c>
      <c r="G1173">
        <v>5000</v>
      </c>
      <c r="H1173" t="s">
        <v>1210</v>
      </c>
      <c r="I1173">
        <v>7189</v>
      </c>
      <c r="J1173" t="s">
        <v>42</v>
      </c>
      <c r="K1173" t="s">
        <v>1265</v>
      </c>
      <c r="L1173">
        <v>622</v>
      </c>
      <c r="M1173">
        <v>620</v>
      </c>
      <c r="N1173">
        <v>1700</v>
      </c>
      <c r="O1173" t="s">
        <v>1213</v>
      </c>
      <c r="P1173">
        <v>0.98177120959917996</v>
      </c>
      <c r="Q1173">
        <v>0.878552083312784</v>
      </c>
      <c r="R1173">
        <v>0.38603606248948003</v>
      </c>
      <c r="S1173">
        <v>5.3312275335931802E-2</v>
      </c>
      <c r="T1173">
        <v>1.0149962539783699</v>
      </c>
      <c r="U1173">
        <v>1.0149962539783699</v>
      </c>
      <c r="V1173">
        <v>0.24450717581842499</v>
      </c>
      <c r="W1173">
        <v>2.2799999999999998</v>
      </c>
      <c r="X1173">
        <v>0.09</v>
      </c>
      <c r="Y1173">
        <v>132273</v>
      </c>
      <c r="Z1173">
        <v>6614</v>
      </c>
      <c r="AA1173">
        <v>0.31</v>
      </c>
      <c r="AB1173">
        <v>20</v>
      </c>
      <c r="AC1173">
        <v>11</v>
      </c>
      <c r="AD1173">
        <v>9</v>
      </c>
      <c r="AE1173">
        <v>55</v>
      </c>
      <c r="AF1173">
        <v>15</v>
      </c>
      <c r="AG1173">
        <v>7</v>
      </c>
      <c r="AH1173">
        <v>1</v>
      </c>
      <c r="AI1173">
        <v>12</v>
      </c>
    </row>
    <row r="1174" spans="1:35" x14ac:dyDescent="0.2">
      <c r="A1174" s="102">
        <v>2223</v>
      </c>
      <c r="B1174">
        <v>4919</v>
      </c>
      <c r="C1174" t="s">
        <v>679</v>
      </c>
      <c r="D1174" t="s">
        <v>1234</v>
      </c>
      <c r="E1174">
        <v>5440</v>
      </c>
      <c r="F1174">
        <v>5210</v>
      </c>
      <c r="G1174">
        <v>100</v>
      </c>
      <c r="H1174" t="s">
        <v>1210</v>
      </c>
      <c r="I1174">
        <v>6856</v>
      </c>
      <c r="J1174" t="s">
        <v>231</v>
      </c>
      <c r="K1174" t="s">
        <v>1215</v>
      </c>
      <c r="L1174">
        <v>5980</v>
      </c>
      <c r="M1174">
        <v>5890</v>
      </c>
      <c r="N1174">
        <v>100</v>
      </c>
      <c r="O1174" t="s">
        <v>1213</v>
      </c>
      <c r="P1174">
        <v>0.69778967546529003</v>
      </c>
      <c r="Q1174">
        <v>0.82125828576181403</v>
      </c>
      <c r="R1174" s="15">
        <v>1.4530421631449001E-2</v>
      </c>
      <c r="S1174">
        <v>1.90336297577932E-2</v>
      </c>
      <c r="T1174">
        <v>1.20044197742848</v>
      </c>
      <c r="U1174">
        <v>1.20044197742848</v>
      </c>
      <c r="V1174">
        <v>1.8676781420744799</v>
      </c>
      <c r="W1174">
        <v>4.7699999999999996</v>
      </c>
      <c r="X1174">
        <v>11.54</v>
      </c>
      <c r="Y1174">
        <v>131981</v>
      </c>
      <c r="Z1174">
        <v>16498</v>
      </c>
      <c r="AA1174">
        <v>1.02</v>
      </c>
      <c r="AB1174">
        <v>8</v>
      </c>
      <c r="AC1174">
        <v>6</v>
      </c>
      <c r="AD1174">
        <v>2</v>
      </c>
      <c r="AE1174">
        <v>75</v>
      </c>
      <c r="AF1174">
        <v>10</v>
      </c>
      <c r="AG1174">
        <v>4</v>
      </c>
      <c r="AH1174">
        <v>1</v>
      </c>
      <c r="AI1174">
        <v>3</v>
      </c>
    </row>
    <row r="1175" spans="1:35" x14ac:dyDescent="0.2">
      <c r="A1175" s="102">
        <v>2062</v>
      </c>
      <c r="B1175">
        <v>3405</v>
      </c>
      <c r="C1175" t="s">
        <v>1851</v>
      </c>
      <c r="D1175" t="s">
        <v>1234</v>
      </c>
      <c r="E1175">
        <v>1121</v>
      </c>
      <c r="F1175">
        <v>1124</v>
      </c>
      <c r="G1175">
        <v>900</v>
      </c>
      <c r="H1175" t="s">
        <v>1210</v>
      </c>
      <c r="I1175">
        <v>6472</v>
      </c>
      <c r="J1175" t="s">
        <v>60</v>
      </c>
      <c r="K1175" t="s">
        <v>1222</v>
      </c>
      <c r="L1175">
        <v>266</v>
      </c>
      <c r="M1175">
        <v>261</v>
      </c>
      <c r="N1175">
        <v>3900</v>
      </c>
      <c r="O1175" t="s">
        <v>1213</v>
      </c>
      <c r="P1175">
        <v>0.66848353535294502</v>
      </c>
      <c r="Q1175">
        <v>0.83038751271324596</v>
      </c>
      <c r="R1175">
        <v>8.0752256615957002E-2</v>
      </c>
      <c r="S1175">
        <v>8.21923597833044E-2</v>
      </c>
      <c r="T1175">
        <v>1.01642560059006</v>
      </c>
      <c r="U1175">
        <v>1.01642560059006</v>
      </c>
      <c r="V1175">
        <v>0.85574735607903996</v>
      </c>
      <c r="W1175">
        <v>5.95</v>
      </c>
      <c r="X1175">
        <v>0.62</v>
      </c>
      <c r="Y1175">
        <v>131695</v>
      </c>
      <c r="Z1175">
        <v>8780</v>
      </c>
      <c r="AA1175">
        <v>0.47</v>
      </c>
      <c r="AB1175">
        <v>15</v>
      </c>
      <c r="AC1175">
        <v>9</v>
      </c>
      <c r="AD1175">
        <v>6</v>
      </c>
      <c r="AE1175">
        <v>60</v>
      </c>
      <c r="AF1175">
        <v>11</v>
      </c>
      <c r="AG1175">
        <v>7</v>
      </c>
      <c r="AH1175">
        <v>4</v>
      </c>
      <c r="AI1175">
        <v>4</v>
      </c>
    </row>
    <row r="1176" spans="1:35" x14ac:dyDescent="0.2">
      <c r="A1176" s="102">
        <v>1217</v>
      </c>
      <c r="B1176">
        <v>3086</v>
      </c>
      <c r="C1176" t="s">
        <v>613</v>
      </c>
      <c r="D1176" t="s">
        <v>1235</v>
      </c>
      <c r="E1176">
        <v>1144</v>
      </c>
      <c r="F1176">
        <v>1147</v>
      </c>
      <c r="G1176">
        <v>600</v>
      </c>
      <c r="H1176" t="s">
        <v>1213</v>
      </c>
      <c r="I1176">
        <v>5947</v>
      </c>
      <c r="J1176" t="s">
        <v>228</v>
      </c>
      <c r="K1176" t="s">
        <v>1404</v>
      </c>
      <c r="L1176">
        <v>7470</v>
      </c>
      <c r="M1176">
        <v>7370</v>
      </c>
      <c r="N1176">
        <v>100</v>
      </c>
      <c r="O1176" t="s">
        <v>1210</v>
      </c>
      <c r="P1176">
        <v>0.84112595390298495</v>
      </c>
      <c r="Q1176">
        <v>0.874375865188878</v>
      </c>
      <c r="R1176">
        <v>0.278748150374796</v>
      </c>
      <c r="S1176">
        <v>1.4743648305777899E-2</v>
      </c>
      <c r="T1176">
        <v>-2.1553449839798899</v>
      </c>
      <c r="U1176">
        <v>2.1553449839798899</v>
      </c>
      <c r="V1176">
        <v>2.3503855184469198</v>
      </c>
      <c r="W1176">
        <v>-9.92</v>
      </c>
      <c r="X1176">
        <v>6.62</v>
      </c>
      <c r="Y1176">
        <v>131430</v>
      </c>
      <c r="Z1176">
        <v>5974</v>
      </c>
      <c r="AA1176">
        <v>0.5</v>
      </c>
      <c r="AB1176">
        <v>22</v>
      </c>
      <c r="AC1176">
        <v>13</v>
      </c>
      <c r="AD1176">
        <v>9</v>
      </c>
      <c r="AE1176">
        <v>59.09</v>
      </c>
      <c r="AF1176">
        <v>12</v>
      </c>
      <c r="AG1176">
        <v>9</v>
      </c>
      <c r="AH1176">
        <v>4</v>
      </c>
      <c r="AI1176">
        <v>9</v>
      </c>
    </row>
    <row r="1177" spans="1:35" x14ac:dyDescent="0.2">
      <c r="A1177" s="102">
        <v>637</v>
      </c>
      <c r="B1177">
        <v>3635</v>
      </c>
      <c r="C1177" t="s">
        <v>44</v>
      </c>
      <c r="D1177" t="s">
        <v>1212</v>
      </c>
      <c r="E1177">
        <v>2696</v>
      </c>
      <c r="F1177">
        <v>2681</v>
      </c>
      <c r="G1177">
        <v>300</v>
      </c>
      <c r="H1177" t="s">
        <v>1210</v>
      </c>
      <c r="I1177">
        <v>4739</v>
      </c>
      <c r="J1177" t="s">
        <v>1262</v>
      </c>
      <c r="K1177" t="s">
        <v>1212</v>
      </c>
      <c r="L1177">
        <v>3050</v>
      </c>
      <c r="M1177">
        <v>2994</v>
      </c>
      <c r="N1177">
        <v>300</v>
      </c>
      <c r="O1177" t="s">
        <v>1213</v>
      </c>
      <c r="P1177">
        <v>0.87601559207373103</v>
      </c>
      <c r="Q1177">
        <v>0.90410851001344095</v>
      </c>
      <c r="R1177" s="15">
        <v>9.9705451892735303E-2</v>
      </c>
      <c r="S1177">
        <v>4.5436771707443001E-2</v>
      </c>
      <c r="T1177">
        <v>2.52283847126826E-2</v>
      </c>
      <c r="U1177">
        <v>2.52283847126826E-2</v>
      </c>
      <c r="V1177">
        <v>0.236896952979575</v>
      </c>
      <c r="W1177">
        <v>7.0000000000000007E-2</v>
      </c>
      <c r="X1177">
        <v>10.45</v>
      </c>
      <c r="Y1177">
        <v>131340</v>
      </c>
      <c r="Z1177">
        <v>10103</v>
      </c>
      <c r="AA1177">
        <v>0.57999999999999996</v>
      </c>
      <c r="AB1177">
        <v>13</v>
      </c>
      <c r="AC1177">
        <v>8</v>
      </c>
      <c r="AD1177">
        <v>5</v>
      </c>
      <c r="AE1177">
        <v>61.54</v>
      </c>
      <c r="AF1177">
        <v>12</v>
      </c>
      <c r="AG1177">
        <v>5</v>
      </c>
      <c r="AH1177">
        <v>2</v>
      </c>
      <c r="AI1177">
        <v>6</v>
      </c>
    </row>
    <row r="1178" spans="1:35" x14ac:dyDescent="0.2">
      <c r="A1178" s="102">
        <v>576</v>
      </c>
      <c r="B1178">
        <v>1973</v>
      </c>
      <c r="C1178" t="s">
        <v>1218</v>
      </c>
      <c r="D1178" t="s">
        <v>1212</v>
      </c>
      <c r="E1178">
        <v>3975</v>
      </c>
      <c r="F1178">
        <v>3975</v>
      </c>
      <c r="G1178">
        <v>200</v>
      </c>
      <c r="H1178" t="s">
        <v>1210</v>
      </c>
      <c r="I1178">
        <v>6098</v>
      </c>
      <c r="J1178" t="s">
        <v>236</v>
      </c>
      <c r="K1178" t="s">
        <v>1224</v>
      </c>
      <c r="L1178">
        <v>3874</v>
      </c>
      <c r="M1178">
        <v>3758</v>
      </c>
      <c r="N1178">
        <v>200</v>
      </c>
      <c r="O1178" t="s">
        <v>1213</v>
      </c>
      <c r="P1178">
        <v>0.79159982531585205</v>
      </c>
      <c r="Q1178">
        <v>0.90731392822472501</v>
      </c>
      <c r="R1178">
        <v>5.7204109840162297E-2</v>
      </c>
      <c r="S1178">
        <v>3.9695089590308999E-2</v>
      </c>
      <c r="T1178">
        <v>2.9987883650395699</v>
      </c>
      <c r="U1178">
        <v>2.9987883650395699</v>
      </c>
      <c r="V1178">
        <v>2.3095413866134198</v>
      </c>
      <c r="W1178">
        <v>12.71</v>
      </c>
      <c r="X1178">
        <v>5.46</v>
      </c>
      <c r="Y1178">
        <v>131068</v>
      </c>
      <c r="Z1178">
        <v>8192</v>
      </c>
      <c r="AA1178">
        <v>0.36</v>
      </c>
      <c r="AB1178">
        <v>16</v>
      </c>
      <c r="AC1178">
        <v>10</v>
      </c>
      <c r="AD1178">
        <v>6</v>
      </c>
      <c r="AE1178">
        <v>62.5</v>
      </c>
      <c r="AF1178">
        <v>13</v>
      </c>
      <c r="AG1178">
        <v>4</v>
      </c>
      <c r="AH1178">
        <v>5</v>
      </c>
      <c r="AI1178">
        <v>7</v>
      </c>
    </row>
    <row r="1179" spans="1:35" x14ac:dyDescent="0.2">
      <c r="A1179" s="102">
        <v>185</v>
      </c>
      <c r="B1179">
        <v>5333</v>
      </c>
      <c r="C1179" t="s">
        <v>234</v>
      </c>
      <c r="D1179" t="s">
        <v>1209</v>
      </c>
      <c r="E1179">
        <v>1712</v>
      </c>
      <c r="F1179">
        <v>1697</v>
      </c>
      <c r="G1179">
        <v>300</v>
      </c>
      <c r="H1179" t="s">
        <v>1210</v>
      </c>
      <c r="I1179">
        <v>6981</v>
      </c>
      <c r="J1179" t="s">
        <v>1392</v>
      </c>
      <c r="K1179" t="s">
        <v>1215</v>
      </c>
      <c r="L1179">
        <v>5836</v>
      </c>
      <c r="M1179">
        <v>5721</v>
      </c>
      <c r="N1179">
        <v>100</v>
      </c>
      <c r="O1179" t="s">
        <v>1213</v>
      </c>
      <c r="P1179">
        <v>0.85910311209800705</v>
      </c>
      <c r="Q1179">
        <v>0.93682807618786201</v>
      </c>
      <c r="R1179">
        <v>1.8609977117784601E-2</v>
      </c>
      <c r="S1179">
        <v>6.2751176844518503E-2</v>
      </c>
      <c r="T1179">
        <v>0.96213693295783698</v>
      </c>
      <c r="U1179">
        <v>0.96213693295783698</v>
      </c>
      <c r="V1179">
        <v>0.73036510212942096</v>
      </c>
      <c r="W1179">
        <v>1.9</v>
      </c>
      <c r="X1179">
        <v>11.01</v>
      </c>
      <c r="Y1179">
        <v>130770</v>
      </c>
      <c r="Z1179">
        <v>9341</v>
      </c>
      <c r="AA1179">
        <v>0.68</v>
      </c>
      <c r="AB1179">
        <v>14</v>
      </c>
      <c r="AC1179">
        <v>8</v>
      </c>
      <c r="AD1179">
        <v>6</v>
      </c>
      <c r="AE1179">
        <v>57.14</v>
      </c>
      <c r="AF1179">
        <v>14</v>
      </c>
      <c r="AG1179">
        <v>4</v>
      </c>
      <c r="AH1179">
        <v>4</v>
      </c>
      <c r="AI1179">
        <v>6</v>
      </c>
    </row>
    <row r="1180" spans="1:35" x14ac:dyDescent="0.2">
      <c r="A1180" s="102">
        <v>1851</v>
      </c>
      <c r="B1180">
        <v>2371</v>
      </c>
      <c r="C1180" t="s">
        <v>586</v>
      </c>
      <c r="D1180" t="s">
        <v>1224</v>
      </c>
      <c r="E1180">
        <v>2338</v>
      </c>
      <c r="F1180">
        <v>2310</v>
      </c>
      <c r="G1180">
        <v>400</v>
      </c>
      <c r="H1180" t="s">
        <v>1213</v>
      </c>
      <c r="I1180">
        <v>6723</v>
      </c>
      <c r="J1180" t="s">
        <v>1457</v>
      </c>
      <c r="K1180" t="s">
        <v>1215</v>
      </c>
      <c r="L1180">
        <v>673</v>
      </c>
      <c r="M1180">
        <v>651</v>
      </c>
      <c r="N1180">
        <v>1400</v>
      </c>
      <c r="O1180" t="s">
        <v>1210</v>
      </c>
      <c r="P1180">
        <v>0.63667342924969195</v>
      </c>
      <c r="Q1180">
        <v>0.841902733080513</v>
      </c>
      <c r="R1180">
        <v>0.36146297801539901</v>
      </c>
      <c r="S1180">
        <v>9.1965604607477894E-2</v>
      </c>
      <c r="T1180">
        <v>-0.89542135021236702</v>
      </c>
      <c r="U1180">
        <v>0.89542135021236702</v>
      </c>
      <c r="V1180">
        <v>1.2178052462664299</v>
      </c>
      <c r="W1180">
        <v>-4.97</v>
      </c>
      <c r="X1180">
        <v>1.36</v>
      </c>
      <c r="Y1180">
        <v>130564</v>
      </c>
      <c r="Z1180">
        <v>4502</v>
      </c>
      <c r="AA1180">
        <v>0.31</v>
      </c>
      <c r="AB1180">
        <v>29</v>
      </c>
      <c r="AC1180">
        <v>14</v>
      </c>
      <c r="AD1180">
        <v>15</v>
      </c>
      <c r="AE1180">
        <v>48.28</v>
      </c>
      <c r="AF1180">
        <v>8</v>
      </c>
      <c r="AG1180">
        <v>12</v>
      </c>
      <c r="AH1180">
        <v>15</v>
      </c>
      <c r="AI1180">
        <v>2</v>
      </c>
    </row>
    <row r="1181" spans="1:35" x14ac:dyDescent="0.2">
      <c r="A1181" s="102">
        <v>316</v>
      </c>
      <c r="B1181">
        <v>2379</v>
      </c>
      <c r="C1181" t="s">
        <v>466</v>
      </c>
      <c r="D1181" t="s">
        <v>1224</v>
      </c>
      <c r="E1181">
        <v>2657</v>
      </c>
      <c r="F1181">
        <v>2613</v>
      </c>
      <c r="G1181">
        <v>300</v>
      </c>
      <c r="H1181" t="s">
        <v>1213</v>
      </c>
      <c r="I1181">
        <v>4186</v>
      </c>
      <c r="J1181" t="s">
        <v>657</v>
      </c>
      <c r="K1181" t="s">
        <v>1234</v>
      </c>
      <c r="L1181">
        <v>4000</v>
      </c>
      <c r="M1181">
        <v>3885</v>
      </c>
      <c r="N1181">
        <v>200</v>
      </c>
      <c r="O1181" t="s">
        <v>1210</v>
      </c>
      <c r="P1181">
        <v>0.77116469157860601</v>
      </c>
      <c r="Q1181">
        <v>0.92504489510913801</v>
      </c>
      <c r="R1181" s="15">
        <v>1.55064150187442E-2</v>
      </c>
      <c r="S1181">
        <v>7.2241625984167904E-2</v>
      </c>
      <c r="T1181">
        <v>-2.6032473346959599</v>
      </c>
      <c r="U1181">
        <v>2.6032473346959599</v>
      </c>
      <c r="V1181">
        <v>2.8088706925250602</v>
      </c>
      <c r="W1181">
        <v>-11.84</v>
      </c>
      <c r="X1181">
        <v>0.89</v>
      </c>
      <c r="Y1181">
        <v>130135</v>
      </c>
      <c r="Z1181">
        <v>7655</v>
      </c>
      <c r="AA1181">
        <v>0.41</v>
      </c>
      <c r="AB1181">
        <v>17</v>
      </c>
      <c r="AC1181">
        <v>12</v>
      </c>
      <c r="AD1181">
        <v>5</v>
      </c>
      <c r="AE1181">
        <v>70.59</v>
      </c>
      <c r="AF1181">
        <v>8</v>
      </c>
      <c r="AG1181">
        <v>9</v>
      </c>
      <c r="AH1181">
        <v>5</v>
      </c>
      <c r="AI1181">
        <v>3</v>
      </c>
    </row>
    <row r="1182" spans="1:35" x14ac:dyDescent="0.2">
      <c r="A1182" s="102">
        <v>1341</v>
      </c>
      <c r="B1182">
        <v>4118</v>
      </c>
      <c r="C1182" t="s">
        <v>1449</v>
      </c>
      <c r="D1182" t="s">
        <v>1234</v>
      </c>
      <c r="E1182">
        <v>2950</v>
      </c>
      <c r="F1182">
        <v>2909</v>
      </c>
      <c r="G1182">
        <v>300</v>
      </c>
      <c r="H1182" t="s">
        <v>1213</v>
      </c>
      <c r="I1182">
        <v>7751</v>
      </c>
      <c r="J1182" t="s">
        <v>1619</v>
      </c>
      <c r="K1182" t="s">
        <v>1215</v>
      </c>
      <c r="L1182">
        <v>2719.5</v>
      </c>
      <c r="M1182">
        <v>2733.5</v>
      </c>
      <c r="N1182">
        <v>300</v>
      </c>
      <c r="O1182" t="s">
        <v>1210</v>
      </c>
      <c r="P1182">
        <v>0.82960238641783102</v>
      </c>
      <c r="Q1182">
        <v>0.86825155526123299</v>
      </c>
      <c r="R1182">
        <v>1.23796025137205E-2</v>
      </c>
      <c r="S1182">
        <v>6.2646902461255802E-2</v>
      </c>
      <c r="T1182">
        <v>-2.6111145463778</v>
      </c>
      <c r="U1182">
        <v>2.6111145463778</v>
      </c>
      <c r="V1182">
        <v>2.0342163747334898</v>
      </c>
      <c r="W1182">
        <v>-10.3</v>
      </c>
      <c r="X1182">
        <v>6.03</v>
      </c>
      <c r="Y1182">
        <v>129977</v>
      </c>
      <c r="Z1182">
        <v>43326</v>
      </c>
      <c r="AA1182">
        <v>1.93</v>
      </c>
      <c r="AB1182">
        <v>3</v>
      </c>
      <c r="AC1182">
        <v>3</v>
      </c>
      <c r="AD1182">
        <v>0</v>
      </c>
      <c r="AE1182">
        <v>100</v>
      </c>
      <c r="AF1182">
        <v>11</v>
      </c>
      <c r="AG1182">
        <v>2</v>
      </c>
      <c r="AH1182">
        <v>0</v>
      </c>
      <c r="AI1182">
        <v>1</v>
      </c>
    </row>
    <row r="1183" spans="1:35" x14ac:dyDescent="0.2">
      <c r="A1183" s="102">
        <v>2164</v>
      </c>
      <c r="B1183">
        <v>1941</v>
      </c>
      <c r="C1183" t="s">
        <v>1579</v>
      </c>
      <c r="D1183" t="s">
        <v>1220</v>
      </c>
      <c r="E1183">
        <v>2286</v>
      </c>
      <c r="F1183">
        <v>2249</v>
      </c>
      <c r="G1183">
        <v>500</v>
      </c>
      <c r="H1183" t="s">
        <v>1210</v>
      </c>
      <c r="I1183">
        <v>7747</v>
      </c>
      <c r="J1183" t="s">
        <v>2130</v>
      </c>
      <c r="K1183" t="s">
        <v>1219</v>
      </c>
      <c r="L1183">
        <v>2632</v>
      </c>
      <c r="M1183">
        <v>2586</v>
      </c>
      <c r="N1183">
        <v>400</v>
      </c>
      <c r="O1183" t="s">
        <v>1213</v>
      </c>
      <c r="P1183">
        <v>0.68613346852827695</v>
      </c>
      <c r="Q1183">
        <v>0.82434730515271204</v>
      </c>
      <c r="R1183" s="15">
        <v>0.15963544999596299</v>
      </c>
      <c r="S1183">
        <v>2.56019645980958E-2</v>
      </c>
      <c r="T1183">
        <v>1.5216656292736199</v>
      </c>
      <c r="U1183">
        <v>1.5216656292736199</v>
      </c>
      <c r="V1183">
        <v>1.6819903574436099</v>
      </c>
      <c r="W1183">
        <v>5.57</v>
      </c>
      <c r="X1183">
        <v>8.7100000000000009</v>
      </c>
      <c r="Y1183">
        <v>129860</v>
      </c>
      <c r="Z1183">
        <v>7639</v>
      </c>
      <c r="AA1183">
        <v>0.41</v>
      </c>
      <c r="AB1183">
        <v>17</v>
      </c>
      <c r="AC1183">
        <v>10</v>
      </c>
      <c r="AD1183">
        <v>7</v>
      </c>
      <c r="AE1183">
        <v>58.82</v>
      </c>
      <c r="AF1183">
        <v>9</v>
      </c>
      <c r="AG1183">
        <v>7</v>
      </c>
      <c r="AH1183">
        <v>6</v>
      </c>
      <c r="AI1183">
        <v>4</v>
      </c>
    </row>
    <row r="1184" spans="1:35" x14ac:dyDescent="0.2">
      <c r="A1184" s="102">
        <v>247</v>
      </c>
      <c r="B1184">
        <v>5444</v>
      </c>
      <c r="C1184" t="s">
        <v>1633</v>
      </c>
      <c r="D1184" t="s">
        <v>1263</v>
      </c>
      <c r="E1184">
        <v>2305</v>
      </c>
      <c r="F1184">
        <v>2260</v>
      </c>
      <c r="G1184">
        <v>500</v>
      </c>
      <c r="H1184" t="s">
        <v>1210</v>
      </c>
      <c r="I1184">
        <v>7011</v>
      </c>
      <c r="J1184" t="s">
        <v>1567</v>
      </c>
      <c r="K1184" t="s">
        <v>1222</v>
      </c>
      <c r="L1184">
        <v>3453</v>
      </c>
      <c r="M1184">
        <v>3419</v>
      </c>
      <c r="N1184">
        <v>300</v>
      </c>
      <c r="O1184" t="s">
        <v>1213</v>
      </c>
      <c r="P1184">
        <v>0.90809967704947903</v>
      </c>
      <c r="Q1184">
        <v>0.93045803876006905</v>
      </c>
      <c r="R1184">
        <v>0.252769524668915</v>
      </c>
      <c r="S1184">
        <v>2.6540319619069701E-3</v>
      </c>
      <c r="T1184">
        <v>1.1637468114553799</v>
      </c>
      <c r="U1184">
        <v>1.1637468114553799</v>
      </c>
      <c r="V1184">
        <v>2.2991529267209501</v>
      </c>
      <c r="W1184">
        <v>2.4700000000000002</v>
      </c>
      <c r="X1184">
        <v>10.17</v>
      </c>
      <c r="Y1184">
        <v>129796</v>
      </c>
      <c r="Z1184">
        <v>10816</v>
      </c>
      <c r="AA1184">
        <v>0.66</v>
      </c>
      <c r="AB1184">
        <v>12</v>
      </c>
      <c r="AC1184">
        <v>7</v>
      </c>
      <c r="AD1184">
        <v>5</v>
      </c>
      <c r="AE1184">
        <v>58.33</v>
      </c>
      <c r="AF1184">
        <v>13</v>
      </c>
      <c r="AG1184">
        <v>5</v>
      </c>
      <c r="AH1184">
        <v>1</v>
      </c>
      <c r="AI1184">
        <v>6</v>
      </c>
    </row>
    <row r="1185" spans="1:35" x14ac:dyDescent="0.2">
      <c r="A1185" s="102">
        <v>337</v>
      </c>
      <c r="B1185">
        <v>3289</v>
      </c>
      <c r="C1185" t="s">
        <v>625</v>
      </c>
      <c r="D1185" t="s">
        <v>1231</v>
      </c>
      <c r="E1185">
        <v>697</v>
      </c>
      <c r="F1185">
        <v>681</v>
      </c>
      <c r="G1185">
        <v>1300</v>
      </c>
      <c r="H1185" t="s">
        <v>1213</v>
      </c>
      <c r="I1185">
        <v>9437</v>
      </c>
      <c r="J1185" t="s">
        <v>467</v>
      </c>
      <c r="K1185" t="s">
        <v>1212</v>
      </c>
      <c r="L1185">
        <v>2980</v>
      </c>
      <c r="M1185">
        <v>2927.5</v>
      </c>
      <c r="N1185">
        <v>300</v>
      </c>
      <c r="O1185" t="s">
        <v>1210</v>
      </c>
      <c r="P1185">
        <v>0.66029128288893602</v>
      </c>
      <c r="Q1185">
        <v>0.92340600743814905</v>
      </c>
      <c r="R1185">
        <v>0.129147635985051</v>
      </c>
      <c r="S1185">
        <v>4.5684423115928803E-2</v>
      </c>
      <c r="T1185">
        <v>-1.97308593102128</v>
      </c>
      <c r="U1185">
        <v>1.97308593102128</v>
      </c>
      <c r="V1185">
        <v>1.92632451138729</v>
      </c>
      <c r="W1185">
        <v>-5.69</v>
      </c>
      <c r="X1185">
        <v>0.8</v>
      </c>
      <c r="Y1185">
        <v>129741</v>
      </c>
      <c r="Z1185">
        <v>8109</v>
      </c>
      <c r="AA1185">
        <v>0.44</v>
      </c>
      <c r="AB1185">
        <v>16</v>
      </c>
      <c r="AC1185">
        <v>8</v>
      </c>
      <c r="AD1185">
        <v>8</v>
      </c>
      <c r="AE1185">
        <v>50</v>
      </c>
      <c r="AF1185">
        <v>14</v>
      </c>
      <c r="AG1185">
        <v>5</v>
      </c>
      <c r="AH1185">
        <v>3</v>
      </c>
      <c r="AI1185">
        <v>8</v>
      </c>
    </row>
    <row r="1186" spans="1:35" x14ac:dyDescent="0.2">
      <c r="A1186" s="102">
        <v>233</v>
      </c>
      <c r="B1186">
        <v>6301</v>
      </c>
      <c r="C1186" t="s">
        <v>53</v>
      </c>
      <c r="D1186" t="s">
        <v>1222</v>
      </c>
      <c r="E1186">
        <v>2178</v>
      </c>
      <c r="F1186">
        <v>2182.5</v>
      </c>
      <c r="G1186">
        <v>500</v>
      </c>
      <c r="H1186" t="s">
        <v>1210</v>
      </c>
      <c r="I1186">
        <v>6472</v>
      </c>
      <c r="J1186" t="s">
        <v>60</v>
      </c>
      <c r="K1186" t="s">
        <v>1222</v>
      </c>
      <c r="L1186">
        <v>266</v>
      </c>
      <c r="M1186">
        <v>261</v>
      </c>
      <c r="N1186">
        <v>4200</v>
      </c>
      <c r="O1186" t="s">
        <v>1213</v>
      </c>
      <c r="P1186">
        <v>0.96467450697624402</v>
      </c>
      <c r="Q1186">
        <v>0.93226267579198596</v>
      </c>
      <c r="R1186">
        <v>0.39169140659930302</v>
      </c>
      <c r="S1186">
        <v>7.25292500321184E-4</v>
      </c>
      <c r="T1186">
        <v>2.5138629164491002</v>
      </c>
      <c r="U1186">
        <v>2.5138629164491002</v>
      </c>
      <c r="V1186">
        <v>1.5619507740698</v>
      </c>
      <c r="W1186">
        <v>7.22</v>
      </c>
      <c r="X1186">
        <v>0.45</v>
      </c>
      <c r="Y1186">
        <v>129736</v>
      </c>
      <c r="Z1186">
        <v>6178</v>
      </c>
      <c r="AA1186">
        <v>0.22</v>
      </c>
      <c r="AB1186">
        <v>21</v>
      </c>
      <c r="AC1186">
        <v>11</v>
      </c>
      <c r="AD1186">
        <v>10</v>
      </c>
      <c r="AE1186">
        <v>52.38</v>
      </c>
      <c r="AF1186">
        <v>11</v>
      </c>
      <c r="AG1186">
        <v>8</v>
      </c>
      <c r="AH1186">
        <v>7</v>
      </c>
      <c r="AI1186">
        <v>6</v>
      </c>
    </row>
    <row r="1187" spans="1:35" x14ac:dyDescent="0.2">
      <c r="A1187" s="102">
        <v>790</v>
      </c>
      <c r="B1187">
        <v>3880</v>
      </c>
      <c r="C1187" t="s">
        <v>1155</v>
      </c>
      <c r="D1187" t="s">
        <v>1421</v>
      </c>
      <c r="E1187">
        <v>1426</v>
      </c>
      <c r="F1187">
        <v>1433</v>
      </c>
      <c r="G1187">
        <v>400</v>
      </c>
      <c r="H1187" t="s">
        <v>1210</v>
      </c>
      <c r="I1187">
        <v>6856</v>
      </c>
      <c r="J1187" t="s">
        <v>231</v>
      </c>
      <c r="K1187" t="s">
        <v>1215</v>
      </c>
      <c r="L1187">
        <v>5980</v>
      </c>
      <c r="M1187">
        <v>5890</v>
      </c>
      <c r="N1187">
        <v>100</v>
      </c>
      <c r="O1187" t="s">
        <v>1213</v>
      </c>
      <c r="P1187">
        <v>0.82112187205267095</v>
      </c>
      <c r="Q1187">
        <v>0.89689833232873295</v>
      </c>
      <c r="R1187">
        <v>3.3927716411568799E-3</v>
      </c>
      <c r="S1187">
        <v>7.2492862833351398E-3</v>
      </c>
      <c r="T1187">
        <v>4.4755138987922196</v>
      </c>
      <c r="U1187">
        <v>4.4755138987922196</v>
      </c>
      <c r="V1187">
        <v>4.1046097676758002</v>
      </c>
      <c r="W1187">
        <v>15.48</v>
      </c>
      <c r="X1187">
        <v>2.68</v>
      </c>
      <c r="Y1187">
        <v>129623</v>
      </c>
      <c r="Z1187">
        <v>8642</v>
      </c>
      <c r="AA1187">
        <v>0.45</v>
      </c>
      <c r="AB1187">
        <v>15</v>
      </c>
      <c r="AC1187">
        <v>9</v>
      </c>
      <c r="AD1187">
        <v>6</v>
      </c>
      <c r="AE1187">
        <v>60</v>
      </c>
      <c r="AF1187">
        <v>10</v>
      </c>
      <c r="AG1187">
        <v>7</v>
      </c>
      <c r="AH1187">
        <v>3</v>
      </c>
      <c r="AI1187">
        <v>5</v>
      </c>
    </row>
    <row r="1188" spans="1:35" x14ac:dyDescent="0.2">
      <c r="A1188" s="102">
        <v>2306</v>
      </c>
      <c r="B1188">
        <v>3076</v>
      </c>
      <c r="C1188" t="s">
        <v>1517</v>
      </c>
      <c r="D1188" t="s">
        <v>1217</v>
      </c>
      <c r="E1188">
        <v>1532</v>
      </c>
      <c r="F1188">
        <v>1525</v>
      </c>
      <c r="G1188">
        <v>500</v>
      </c>
      <c r="H1188" t="s">
        <v>1213</v>
      </c>
      <c r="I1188">
        <v>6592</v>
      </c>
      <c r="J1188" t="s">
        <v>1431</v>
      </c>
      <c r="K1188" t="s">
        <v>1215</v>
      </c>
      <c r="L1188">
        <v>3790</v>
      </c>
      <c r="M1188">
        <v>3745</v>
      </c>
      <c r="N1188">
        <v>200</v>
      </c>
      <c r="O1188" t="s">
        <v>1210</v>
      </c>
      <c r="P1188">
        <v>0.71507236214875403</v>
      </c>
      <c r="Q1188">
        <v>0.81750935729280005</v>
      </c>
      <c r="R1188">
        <v>0.451909656765625</v>
      </c>
      <c r="S1188">
        <v>9.7516415743488793E-3</v>
      </c>
      <c r="T1188">
        <v>-2.54136064786357</v>
      </c>
      <c r="U1188">
        <v>2.54136064786357</v>
      </c>
      <c r="V1188">
        <v>2.7098157530274598</v>
      </c>
      <c r="W1188">
        <v>-12.39</v>
      </c>
      <c r="X1188">
        <v>1.8</v>
      </c>
      <c r="Y1188">
        <v>129352</v>
      </c>
      <c r="Z1188">
        <v>9950</v>
      </c>
      <c r="AA1188">
        <v>0.4</v>
      </c>
      <c r="AB1188">
        <v>13</v>
      </c>
      <c r="AC1188">
        <v>5</v>
      </c>
      <c r="AD1188">
        <v>8</v>
      </c>
      <c r="AE1188">
        <v>38.46</v>
      </c>
      <c r="AF1188">
        <v>12</v>
      </c>
      <c r="AG1188">
        <v>5</v>
      </c>
      <c r="AH1188">
        <v>3</v>
      </c>
      <c r="AI1188">
        <v>5</v>
      </c>
    </row>
    <row r="1189" spans="1:35" x14ac:dyDescent="0.2">
      <c r="A1189" s="102">
        <v>1017</v>
      </c>
      <c r="B1189">
        <v>2371</v>
      </c>
      <c r="C1189" t="s">
        <v>586</v>
      </c>
      <c r="D1189" t="s">
        <v>1224</v>
      </c>
      <c r="E1189">
        <v>2338</v>
      </c>
      <c r="F1189">
        <v>2310</v>
      </c>
      <c r="G1189">
        <v>400</v>
      </c>
      <c r="H1189" t="s">
        <v>1210</v>
      </c>
      <c r="I1189">
        <v>8585</v>
      </c>
      <c r="J1189" t="s">
        <v>1630</v>
      </c>
      <c r="K1189" t="s">
        <v>1216</v>
      </c>
      <c r="L1189">
        <v>134</v>
      </c>
      <c r="M1189">
        <v>133</v>
      </c>
      <c r="N1189">
        <v>6900</v>
      </c>
      <c r="O1189" t="s">
        <v>1213</v>
      </c>
      <c r="P1189">
        <v>0.83117794162983805</v>
      </c>
      <c r="Q1189">
        <v>0.88501406131016902</v>
      </c>
      <c r="R1189">
        <v>0.35369145458120799</v>
      </c>
      <c r="S1189">
        <v>8.6310707750521506E-2</v>
      </c>
      <c r="T1189">
        <v>0.48110314869148202</v>
      </c>
      <c r="U1189">
        <v>0.48110314869148202</v>
      </c>
      <c r="V1189">
        <v>0.236924139444741</v>
      </c>
      <c r="W1189">
        <v>2.27</v>
      </c>
      <c r="X1189">
        <v>0.68</v>
      </c>
      <c r="Y1189">
        <v>129342</v>
      </c>
      <c r="Z1189">
        <v>5389</v>
      </c>
      <c r="AA1189">
        <v>0.27</v>
      </c>
      <c r="AB1189">
        <v>24</v>
      </c>
      <c r="AC1189">
        <v>13</v>
      </c>
      <c r="AD1189">
        <v>11</v>
      </c>
      <c r="AE1189">
        <v>54.17</v>
      </c>
      <c r="AF1189">
        <v>10</v>
      </c>
      <c r="AG1189">
        <v>10</v>
      </c>
      <c r="AH1189">
        <v>6</v>
      </c>
      <c r="AI1189">
        <v>8</v>
      </c>
    </row>
    <row r="1190" spans="1:35" x14ac:dyDescent="0.2">
      <c r="A1190" s="102">
        <v>146</v>
      </c>
      <c r="B1190">
        <v>6770</v>
      </c>
      <c r="C1190" t="s">
        <v>22</v>
      </c>
      <c r="D1190" t="s">
        <v>1215</v>
      </c>
      <c r="E1190">
        <v>1668</v>
      </c>
      <c r="F1190">
        <v>1659</v>
      </c>
      <c r="G1190">
        <v>600</v>
      </c>
      <c r="H1190" t="s">
        <v>1213</v>
      </c>
      <c r="I1190">
        <v>6995</v>
      </c>
      <c r="J1190" t="s">
        <v>48</v>
      </c>
      <c r="K1190" t="s">
        <v>1227</v>
      </c>
      <c r="L1190">
        <v>1629</v>
      </c>
      <c r="M1190">
        <v>1627</v>
      </c>
      <c r="N1190">
        <v>600</v>
      </c>
      <c r="O1190" t="s">
        <v>1210</v>
      </c>
      <c r="P1190">
        <v>0.94516364118566798</v>
      </c>
      <c r="Q1190">
        <v>0.94042652428454299</v>
      </c>
      <c r="R1190" s="15">
        <v>3.5723704107988002E-2</v>
      </c>
      <c r="S1190">
        <v>2.4591782436472701E-2</v>
      </c>
      <c r="T1190">
        <v>-1.678455244732</v>
      </c>
      <c r="U1190">
        <v>1.678455244732</v>
      </c>
      <c r="V1190">
        <v>1.59915480251196</v>
      </c>
      <c r="W1190">
        <v>-11.02</v>
      </c>
      <c r="X1190">
        <v>1.93</v>
      </c>
      <c r="Y1190">
        <v>129218</v>
      </c>
      <c r="Z1190">
        <v>6153</v>
      </c>
      <c r="AA1190">
        <v>0.26</v>
      </c>
      <c r="AB1190">
        <v>21</v>
      </c>
      <c r="AC1190">
        <v>11</v>
      </c>
      <c r="AD1190">
        <v>10</v>
      </c>
      <c r="AE1190">
        <v>52.38</v>
      </c>
      <c r="AF1190">
        <v>12</v>
      </c>
      <c r="AG1190">
        <v>7</v>
      </c>
      <c r="AH1190">
        <v>5</v>
      </c>
      <c r="AI1190">
        <v>9</v>
      </c>
    </row>
    <row r="1191" spans="1:35" x14ac:dyDescent="0.2">
      <c r="A1191" s="102">
        <v>2450</v>
      </c>
      <c r="B1191">
        <v>6361</v>
      </c>
      <c r="C1191" t="s">
        <v>730</v>
      </c>
      <c r="D1191" t="s">
        <v>1222</v>
      </c>
      <c r="E1191">
        <v>2606</v>
      </c>
      <c r="F1191">
        <v>2571</v>
      </c>
      <c r="G1191">
        <v>400</v>
      </c>
      <c r="H1191" t="s">
        <v>1210</v>
      </c>
      <c r="I1191">
        <v>9107</v>
      </c>
      <c r="J1191" t="s">
        <v>1443</v>
      </c>
      <c r="K1191" t="s">
        <v>1444</v>
      </c>
      <c r="L1191">
        <v>1227</v>
      </c>
      <c r="M1191">
        <v>1216</v>
      </c>
      <c r="N1191">
        <v>800</v>
      </c>
      <c r="O1191" t="s">
        <v>1213</v>
      </c>
      <c r="P1191">
        <v>0.74603927351091304</v>
      </c>
      <c r="Q1191">
        <v>0.81044470564577398</v>
      </c>
      <c r="R1191">
        <v>1.9130349771182598E-2</v>
      </c>
      <c r="S1191">
        <v>4.8924407126198603E-2</v>
      </c>
      <c r="T1191">
        <v>1.1988562488165</v>
      </c>
      <c r="U1191">
        <v>1.1988562488165</v>
      </c>
      <c r="V1191">
        <v>1.1204666702019701</v>
      </c>
      <c r="W1191">
        <v>8.61</v>
      </c>
      <c r="X1191">
        <v>5.41</v>
      </c>
      <c r="Y1191">
        <v>129109</v>
      </c>
      <c r="Z1191">
        <v>6795</v>
      </c>
      <c r="AA1191">
        <v>0.34</v>
      </c>
      <c r="AB1191">
        <v>19</v>
      </c>
      <c r="AC1191">
        <v>11</v>
      </c>
      <c r="AD1191">
        <v>8</v>
      </c>
      <c r="AE1191">
        <v>57.89</v>
      </c>
      <c r="AF1191">
        <v>8</v>
      </c>
      <c r="AG1191">
        <v>9</v>
      </c>
      <c r="AH1191">
        <v>7</v>
      </c>
      <c r="AI1191">
        <v>3</v>
      </c>
    </row>
    <row r="1192" spans="1:35" x14ac:dyDescent="0.2">
      <c r="A1192" s="102">
        <v>1890</v>
      </c>
      <c r="B1192">
        <v>6370</v>
      </c>
      <c r="C1192" t="s">
        <v>1446</v>
      </c>
      <c r="D1192" t="s">
        <v>1222</v>
      </c>
      <c r="E1192">
        <v>2840</v>
      </c>
      <c r="F1192">
        <v>2795</v>
      </c>
      <c r="G1192">
        <v>300</v>
      </c>
      <c r="H1192" t="s">
        <v>1210</v>
      </c>
      <c r="I1192">
        <v>6723</v>
      </c>
      <c r="J1192" t="s">
        <v>1457</v>
      </c>
      <c r="K1192" t="s">
        <v>1215</v>
      </c>
      <c r="L1192">
        <v>673</v>
      </c>
      <c r="M1192">
        <v>651</v>
      </c>
      <c r="N1192">
        <v>1300</v>
      </c>
      <c r="O1192" t="s">
        <v>1213</v>
      </c>
      <c r="P1192">
        <v>0.51298292854169902</v>
      </c>
      <c r="Q1192">
        <v>0.84005695125382196</v>
      </c>
      <c r="R1192">
        <v>7.6889041252537094E-2</v>
      </c>
      <c r="S1192">
        <v>7.16123695709103E-2</v>
      </c>
      <c r="T1192">
        <v>2.93705228271855E-2</v>
      </c>
      <c r="U1192">
        <v>2.93705228271855E-2</v>
      </c>
      <c r="V1192">
        <v>0.66405459592485705</v>
      </c>
      <c r="W1192">
        <v>0.12</v>
      </c>
      <c r="X1192">
        <v>0.93</v>
      </c>
      <c r="Y1192">
        <v>128938</v>
      </c>
      <c r="Z1192">
        <v>6447</v>
      </c>
      <c r="AA1192">
        <v>0.31</v>
      </c>
      <c r="AB1192">
        <v>20</v>
      </c>
      <c r="AC1192">
        <v>10</v>
      </c>
      <c r="AD1192">
        <v>10</v>
      </c>
      <c r="AE1192">
        <v>50</v>
      </c>
      <c r="AF1192">
        <v>10</v>
      </c>
      <c r="AG1192">
        <v>9</v>
      </c>
      <c r="AH1192">
        <v>9</v>
      </c>
      <c r="AI1192">
        <v>2</v>
      </c>
    </row>
    <row r="1193" spans="1:35" x14ac:dyDescent="0.2">
      <c r="A1193" s="102">
        <v>274</v>
      </c>
      <c r="B1193">
        <v>2281</v>
      </c>
      <c r="C1193" t="s">
        <v>1064</v>
      </c>
      <c r="D1193" t="s">
        <v>1237</v>
      </c>
      <c r="E1193">
        <v>2280</v>
      </c>
      <c r="F1193">
        <v>2222</v>
      </c>
      <c r="G1193">
        <v>400</v>
      </c>
      <c r="H1193" t="s">
        <v>1213</v>
      </c>
      <c r="I1193">
        <v>8593</v>
      </c>
      <c r="J1193" t="s">
        <v>221</v>
      </c>
      <c r="K1193" t="s">
        <v>1216</v>
      </c>
      <c r="L1193">
        <v>619</v>
      </c>
      <c r="M1193">
        <v>617</v>
      </c>
      <c r="N1193">
        <v>1400</v>
      </c>
      <c r="O1193" t="s">
        <v>1210</v>
      </c>
      <c r="P1193">
        <v>0.79452675680796503</v>
      </c>
      <c r="Q1193">
        <v>0.92845265998548099</v>
      </c>
      <c r="R1193">
        <v>0.21056099323126001</v>
      </c>
      <c r="S1193">
        <v>8.8717108745857504E-2</v>
      </c>
      <c r="T1193">
        <v>-0.30874796410870597</v>
      </c>
      <c r="U1193">
        <v>0.30874796410870597</v>
      </c>
      <c r="V1193">
        <v>0.26499427977791401</v>
      </c>
      <c r="W1193">
        <v>-0.66</v>
      </c>
      <c r="X1193">
        <v>2.81</v>
      </c>
      <c r="Y1193">
        <v>128683</v>
      </c>
      <c r="Z1193">
        <v>8579</v>
      </c>
      <c r="AA1193">
        <v>0.28000000000000003</v>
      </c>
      <c r="AB1193">
        <v>15</v>
      </c>
      <c r="AC1193">
        <v>8</v>
      </c>
      <c r="AD1193">
        <v>7</v>
      </c>
      <c r="AE1193">
        <v>53.33</v>
      </c>
      <c r="AF1193">
        <v>13</v>
      </c>
      <c r="AG1193">
        <v>6</v>
      </c>
      <c r="AH1193">
        <v>4</v>
      </c>
      <c r="AI1193">
        <v>5</v>
      </c>
    </row>
    <row r="1194" spans="1:35" x14ac:dyDescent="0.2">
      <c r="A1194" s="102">
        <v>879</v>
      </c>
      <c r="B1194">
        <v>1941</v>
      </c>
      <c r="C1194" t="s">
        <v>1579</v>
      </c>
      <c r="D1194" t="s">
        <v>1220</v>
      </c>
      <c r="E1194">
        <v>2286</v>
      </c>
      <c r="F1194">
        <v>2249</v>
      </c>
      <c r="G1194">
        <v>400</v>
      </c>
      <c r="H1194" t="s">
        <v>1213</v>
      </c>
      <c r="I1194">
        <v>6588</v>
      </c>
      <c r="J1194" t="s">
        <v>434</v>
      </c>
      <c r="K1194" t="s">
        <v>1215</v>
      </c>
      <c r="L1194">
        <v>3910</v>
      </c>
      <c r="M1194">
        <v>3980</v>
      </c>
      <c r="N1194">
        <v>200</v>
      </c>
      <c r="O1194" t="s">
        <v>1210</v>
      </c>
      <c r="P1194">
        <v>0.80228903332005497</v>
      </c>
      <c r="Q1194">
        <v>0.89245988568432499</v>
      </c>
      <c r="R1194">
        <v>8.6595540033287996E-2</v>
      </c>
      <c r="S1194">
        <v>3.4992206861121601E-4</v>
      </c>
      <c r="T1194">
        <v>-0.505223326334033</v>
      </c>
      <c r="U1194">
        <v>0.505223326334033</v>
      </c>
      <c r="V1194">
        <v>0.41655928868089398</v>
      </c>
      <c r="W1194">
        <v>-1.98</v>
      </c>
      <c r="X1194">
        <v>13.02</v>
      </c>
      <c r="Y1194">
        <v>128659</v>
      </c>
      <c r="Z1194">
        <v>8041</v>
      </c>
      <c r="AA1194">
        <v>0.41</v>
      </c>
      <c r="AB1194">
        <v>16</v>
      </c>
      <c r="AC1194">
        <v>10</v>
      </c>
      <c r="AD1194">
        <v>6</v>
      </c>
      <c r="AE1194">
        <v>62.5</v>
      </c>
      <c r="AF1194">
        <v>14</v>
      </c>
      <c r="AG1194">
        <v>5</v>
      </c>
      <c r="AH1194">
        <v>4</v>
      </c>
      <c r="AI1194">
        <v>7</v>
      </c>
    </row>
    <row r="1195" spans="1:35" x14ac:dyDescent="0.2">
      <c r="A1195" s="102">
        <v>178</v>
      </c>
      <c r="B1195">
        <v>8425</v>
      </c>
      <c r="C1195" t="s">
        <v>1384</v>
      </c>
      <c r="D1195" t="s">
        <v>1216</v>
      </c>
      <c r="E1195">
        <v>2878</v>
      </c>
      <c r="F1195">
        <v>2848</v>
      </c>
      <c r="G1195">
        <v>300</v>
      </c>
      <c r="H1195" t="s">
        <v>1210</v>
      </c>
      <c r="I1195">
        <v>8585</v>
      </c>
      <c r="J1195" t="s">
        <v>1630</v>
      </c>
      <c r="K1195" t="s">
        <v>1216</v>
      </c>
      <c r="L1195">
        <v>134</v>
      </c>
      <c r="M1195">
        <v>133</v>
      </c>
      <c r="N1195">
        <v>6400</v>
      </c>
      <c r="O1195" t="s">
        <v>1213</v>
      </c>
      <c r="P1195">
        <v>0.67520475468298202</v>
      </c>
      <c r="Q1195">
        <v>0.93736325192800596</v>
      </c>
      <c r="R1195">
        <v>0.22035608504927801</v>
      </c>
      <c r="S1195">
        <v>4.47226304966808E-2</v>
      </c>
      <c r="T1195">
        <v>1.49763623453618</v>
      </c>
      <c r="U1195">
        <v>1.49763623453618</v>
      </c>
      <c r="V1195">
        <v>0.94217950000898398</v>
      </c>
      <c r="W1195">
        <v>5.64</v>
      </c>
      <c r="X1195">
        <v>0.37</v>
      </c>
      <c r="Y1195">
        <v>128307</v>
      </c>
      <c r="Z1195">
        <v>5346</v>
      </c>
      <c r="AA1195">
        <v>0.25</v>
      </c>
      <c r="AB1195">
        <v>24</v>
      </c>
      <c r="AC1195">
        <v>13</v>
      </c>
      <c r="AD1195">
        <v>11</v>
      </c>
      <c r="AE1195">
        <v>54.17</v>
      </c>
      <c r="AF1195">
        <v>11</v>
      </c>
      <c r="AG1195">
        <v>10</v>
      </c>
      <c r="AH1195">
        <v>5</v>
      </c>
      <c r="AI1195">
        <v>9</v>
      </c>
    </row>
    <row r="1196" spans="1:35" x14ac:dyDescent="0.2">
      <c r="A1196" s="102">
        <v>1713</v>
      </c>
      <c r="B1196">
        <v>7321</v>
      </c>
      <c r="C1196" t="s">
        <v>1409</v>
      </c>
      <c r="D1196" t="s">
        <v>1265</v>
      </c>
      <c r="E1196">
        <v>514</v>
      </c>
      <c r="F1196">
        <v>508</v>
      </c>
      <c r="G1196">
        <v>2000</v>
      </c>
      <c r="H1196" t="s">
        <v>1213</v>
      </c>
      <c r="I1196">
        <v>8129</v>
      </c>
      <c r="J1196" t="s">
        <v>1956</v>
      </c>
      <c r="K1196" t="s">
        <v>1217</v>
      </c>
      <c r="L1196">
        <v>2061</v>
      </c>
      <c r="M1196">
        <v>2040</v>
      </c>
      <c r="N1196">
        <v>500</v>
      </c>
      <c r="O1196" t="s">
        <v>1210</v>
      </c>
      <c r="P1196">
        <v>0.930359603353623</v>
      </c>
      <c r="Q1196">
        <v>0.84820943285235295</v>
      </c>
      <c r="R1196">
        <v>1.7271419687973199E-2</v>
      </c>
      <c r="S1196">
        <v>2.8688906144017801E-3</v>
      </c>
      <c r="T1196">
        <v>-2.2036734561956601</v>
      </c>
      <c r="U1196">
        <v>2.2036734561956601</v>
      </c>
      <c r="V1196">
        <v>2.2856059713682702</v>
      </c>
      <c r="W1196">
        <v>-10.86</v>
      </c>
      <c r="X1196">
        <v>0.39</v>
      </c>
      <c r="Y1196">
        <v>128215</v>
      </c>
      <c r="Z1196">
        <v>18316</v>
      </c>
      <c r="AA1196">
        <v>1.1100000000000001</v>
      </c>
      <c r="AB1196">
        <v>7</v>
      </c>
      <c r="AC1196">
        <v>5</v>
      </c>
      <c r="AD1196">
        <v>2</v>
      </c>
      <c r="AE1196">
        <v>71.430000000000007</v>
      </c>
      <c r="AF1196">
        <v>11</v>
      </c>
      <c r="AG1196">
        <v>4</v>
      </c>
      <c r="AH1196">
        <v>2</v>
      </c>
      <c r="AI1196">
        <v>1</v>
      </c>
    </row>
    <row r="1197" spans="1:35" x14ac:dyDescent="0.2">
      <c r="A1197" s="102">
        <v>1121</v>
      </c>
      <c r="B1197">
        <v>4521</v>
      </c>
      <c r="C1197" t="s">
        <v>665</v>
      </c>
      <c r="D1197" t="s">
        <v>1232</v>
      </c>
      <c r="E1197">
        <v>5210</v>
      </c>
      <c r="F1197">
        <v>5240</v>
      </c>
      <c r="G1197">
        <v>200</v>
      </c>
      <c r="H1197" t="s">
        <v>1213</v>
      </c>
      <c r="I1197">
        <v>8031</v>
      </c>
      <c r="J1197" t="s">
        <v>812</v>
      </c>
      <c r="K1197" t="s">
        <v>1217</v>
      </c>
      <c r="L1197">
        <v>1806.5</v>
      </c>
      <c r="M1197">
        <v>1783.5</v>
      </c>
      <c r="N1197">
        <v>600</v>
      </c>
      <c r="O1197" t="s">
        <v>1210</v>
      </c>
      <c r="P1197">
        <v>0.920070695604149</v>
      </c>
      <c r="Q1197">
        <v>0.87953668384706296</v>
      </c>
      <c r="R1197">
        <v>3.2195046885612399E-3</v>
      </c>
      <c r="S1197">
        <v>7.0388673114551201E-2</v>
      </c>
      <c r="T1197">
        <v>-2.63082396541509</v>
      </c>
      <c r="U1197">
        <v>2.63082396541509</v>
      </c>
      <c r="V1197">
        <v>2.7164899048788098</v>
      </c>
      <c r="W1197">
        <v>-3.42</v>
      </c>
      <c r="X1197">
        <v>2.11</v>
      </c>
      <c r="Y1197">
        <v>128189</v>
      </c>
      <c r="Z1197">
        <v>9861</v>
      </c>
      <c r="AA1197">
        <v>0.72</v>
      </c>
      <c r="AB1197">
        <v>13</v>
      </c>
      <c r="AC1197">
        <v>9</v>
      </c>
      <c r="AD1197">
        <v>4</v>
      </c>
      <c r="AE1197">
        <v>69.23</v>
      </c>
      <c r="AF1197">
        <v>14</v>
      </c>
      <c r="AG1197">
        <v>5</v>
      </c>
      <c r="AH1197">
        <v>3</v>
      </c>
      <c r="AI1197">
        <v>5</v>
      </c>
    </row>
    <row r="1198" spans="1:35" x14ac:dyDescent="0.2">
      <c r="A1198" s="102">
        <v>1361</v>
      </c>
      <c r="B1198">
        <v>2371</v>
      </c>
      <c r="C1198" t="s">
        <v>586</v>
      </c>
      <c r="D1198" t="s">
        <v>1224</v>
      </c>
      <c r="E1198">
        <v>2338</v>
      </c>
      <c r="F1198">
        <v>2310</v>
      </c>
      <c r="G1198">
        <v>400</v>
      </c>
      <c r="H1198" t="s">
        <v>1213</v>
      </c>
      <c r="I1198">
        <v>9437</v>
      </c>
      <c r="J1198" t="s">
        <v>467</v>
      </c>
      <c r="K1198" t="s">
        <v>1212</v>
      </c>
      <c r="L1198">
        <v>2980</v>
      </c>
      <c r="M1198">
        <v>2927.5</v>
      </c>
      <c r="N1198">
        <v>300</v>
      </c>
      <c r="O1198" t="s">
        <v>1210</v>
      </c>
      <c r="P1198">
        <v>0.72391863492674502</v>
      </c>
      <c r="Q1198">
        <v>0.86691209177506001</v>
      </c>
      <c r="R1198">
        <v>1.67363818557771E-2</v>
      </c>
      <c r="S1198">
        <v>8.4329350744323003E-2</v>
      </c>
      <c r="T1198">
        <v>-2.5035931734079302</v>
      </c>
      <c r="U1198">
        <v>2.5035931734079302</v>
      </c>
      <c r="V1198">
        <v>2.3982851221990402</v>
      </c>
      <c r="W1198">
        <v>-15.16</v>
      </c>
      <c r="X1198">
        <v>5.21</v>
      </c>
      <c r="Y1198">
        <v>128169</v>
      </c>
      <c r="Z1198">
        <v>9155</v>
      </c>
      <c r="AA1198">
        <v>0.47</v>
      </c>
      <c r="AB1198">
        <v>14</v>
      </c>
      <c r="AC1198">
        <v>9</v>
      </c>
      <c r="AD1198">
        <v>5</v>
      </c>
      <c r="AE1198">
        <v>64.290000000000006</v>
      </c>
      <c r="AF1198">
        <v>14</v>
      </c>
      <c r="AG1198">
        <v>4</v>
      </c>
      <c r="AH1198">
        <v>2</v>
      </c>
      <c r="AI1198">
        <v>8</v>
      </c>
    </row>
    <row r="1199" spans="1:35" x14ac:dyDescent="0.2">
      <c r="A1199" s="102">
        <v>2417</v>
      </c>
      <c r="B1199">
        <v>4045</v>
      </c>
      <c r="C1199" t="s">
        <v>1519</v>
      </c>
      <c r="D1199" t="s">
        <v>1234</v>
      </c>
      <c r="E1199">
        <v>1094</v>
      </c>
      <c r="F1199">
        <v>1078</v>
      </c>
      <c r="G1199">
        <v>800</v>
      </c>
      <c r="H1199" t="s">
        <v>1213</v>
      </c>
      <c r="I1199">
        <v>7267</v>
      </c>
      <c r="J1199" t="s">
        <v>58</v>
      </c>
      <c r="K1199" t="s">
        <v>1227</v>
      </c>
      <c r="L1199">
        <v>2832</v>
      </c>
      <c r="M1199">
        <v>2799.5</v>
      </c>
      <c r="N1199">
        <v>300</v>
      </c>
      <c r="O1199" t="s">
        <v>1210</v>
      </c>
      <c r="P1199">
        <v>0.54724622610835305</v>
      </c>
      <c r="Q1199">
        <v>0.81211712077779297</v>
      </c>
      <c r="R1199">
        <v>3.7127688699873901E-2</v>
      </c>
      <c r="S1199">
        <v>7.1792055039868297E-2</v>
      </c>
      <c r="T1199">
        <v>-1.89284379817301</v>
      </c>
      <c r="U1199">
        <v>1.89284379817301</v>
      </c>
      <c r="V1199">
        <v>1.91302381562381</v>
      </c>
      <c r="W1199">
        <v>-7.21</v>
      </c>
      <c r="X1199">
        <v>2.69</v>
      </c>
      <c r="Y1199">
        <v>128133</v>
      </c>
      <c r="Z1199">
        <v>7118</v>
      </c>
      <c r="AA1199">
        <v>0.41</v>
      </c>
      <c r="AB1199">
        <v>18</v>
      </c>
      <c r="AC1199">
        <v>11</v>
      </c>
      <c r="AD1199">
        <v>7</v>
      </c>
      <c r="AE1199">
        <v>61.11</v>
      </c>
      <c r="AF1199">
        <v>13</v>
      </c>
      <c r="AG1199">
        <v>5</v>
      </c>
      <c r="AH1199">
        <v>3</v>
      </c>
      <c r="AI1199">
        <v>10</v>
      </c>
    </row>
    <row r="1200" spans="1:35" x14ac:dyDescent="0.2">
      <c r="A1200" s="102">
        <v>2491</v>
      </c>
      <c r="B1200">
        <v>4919</v>
      </c>
      <c r="C1200" t="s">
        <v>679</v>
      </c>
      <c r="D1200" t="s">
        <v>1234</v>
      </c>
      <c r="E1200">
        <v>5440</v>
      </c>
      <c r="F1200">
        <v>5210</v>
      </c>
      <c r="G1200">
        <v>200</v>
      </c>
      <c r="H1200" t="s">
        <v>1210</v>
      </c>
      <c r="I1200">
        <v>6925</v>
      </c>
      <c r="J1200" t="s">
        <v>1603</v>
      </c>
      <c r="K1200" t="s">
        <v>1215</v>
      </c>
      <c r="L1200">
        <v>1345</v>
      </c>
      <c r="M1200">
        <v>1350</v>
      </c>
      <c r="N1200">
        <v>800</v>
      </c>
      <c r="O1200" t="s">
        <v>1213</v>
      </c>
      <c r="P1200">
        <v>0.71535039642463205</v>
      </c>
      <c r="Q1200">
        <v>0.80892342315525301</v>
      </c>
      <c r="R1200">
        <v>6.3235383360848198E-3</v>
      </c>
      <c r="S1200">
        <v>1.7581134544966601E-2</v>
      </c>
      <c r="T1200">
        <v>0.56720115369479995</v>
      </c>
      <c r="U1200">
        <v>0.56720115369479995</v>
      </c>
      <c r="V1200">
        <v>1.7084693933395301</v>
      </c>
      <c r="W1200">
        <v>2.5</v>
      </c>
      <c r="X1200">
        <v>3.65</v>
      </c>
      <c r="Y1200">
        <v>127969</v>
      </c>
      <c r="Z1200">
        <v>7528</v>
      </c>
      <c r="AA1200">
        <v>0.61</v>
      </c>
      <c r="AB1200">
        <v>17</v>
      </c>
      <c r="AC1200">
        <v>11</v>
      </c>
      <c r="AD1200">
        <v>6</v>
      </c>
      <c r="AE1200">
        <v>64.709999999999994</v>
      </c>
      <c r="AF1200">
        <v>9</v>
      </c>
      <c r="AG1200">
        <v>9</v>
      </c>
      <c r="AH1200">
        <v>6</v>
      </c>
      <c r="AI1200">
        <v>2</v>
      </c>
    </row>
    <row r="1201" spans="1:35" x14ac:dyDescent="0.2">
      <c r="A1201" s="102">
        <v>102</v>
      </c>
      <c r="B1201">
        <v>5406</v>
      </c>
      <c r="C1201" t="s">
        <v>1531</v>
      </c>
      <c r="D1201" t="s">
        <v>1263</v>
      </c>
      <c r="E1201">
        <v>401</v>
      </c>
      <c r="F1201">
        <v>401</v>
      </c>
      <c r="G1201">
        <v>2400</v>
      </c>
      <c r="H1201" t="s">
        <v>1213</v>
      </c>
      <c r="I1201">
        <v>9956</v>
      </c>
      <c r="J1201" t="s">
        <v>1165</v>
      </c>
      <c r="K1201" t="s">
        <v>1235</v>
      </c>
      <c r="L1201">
        <v>1605</v>
      </c>
      <c r="M1201">
        <v>1635</v>
      </c>
      <c r="N1201">
        <v>600</v>
      </c>
      <c r="O1201" t="s">
        <v>1210</v>
      </c>
      <c r="P1201">
        <v>0.92484236903295203</v>
      </c>
      <c r="Q1201">
        <v>0.94764978062249505</v>
      </c>
      <c r="R1201">
        <v>0.35363121797441999</v>
      </c>
      <c r="S1201">
        <v>6.0100067635364803E-2</v>
      </c>
      <c r="T1201">
        <v>-1.97589281413817</v>
      </c>
      <c r="U1201">
        <v>1.97589281413817</v>
      </c>
      <c r="V1201">
        <v>1.5544911796528</v>
      </c>
      <c r="W1201">
        <v>-12.24</v>
      </c>
      <c r="X1201">
        <v>1.9</v>
      </c>
      <c r="Y1201">
        <v>127720</v>
      </c>
      <c r="Z1201">
        <v>7096</v>
      </c>
      <c r="AA1201">
        <v>0.32</v>
      </c>
      <c r="AB1201">
        <v>18</v>
      </c>
      <c r="AC1201">
        <v>10</v>
      </c>
      <c r="AD1201">
        <v>8</v>
      </c>
      <c r="AE1201">
        <v>55.56</v>
      </c>
      <c r="AF1201">
        <v>8</v>
      </c>
      <c r="AG1201">
        <v>10</v>
      </c>
      <c r="AH1201">
        <v>6</v>
      </c>
      <c r="AI1201">
        <v>2</v>
      </c>
    </row>
    <row r="1202" spans="1:35" x14ac:dyDescent="0.2">
      <c r="A1202" s="102">
        <v>2087</v>
      </c>
      <c r="B1202">
        <v>2001</v>
      </c>
      <c r="C1202" t="s">
        <v>1132</v>
      </c>
      <c r="D1202" t="s">
        <v>1237</v>
      </c>
      <c r="E1202">
        <v>1586</v>
      </c>
      <c r="F1202">
        <v>1604</v>
      </c>
      <c r="G1202">
        <v>700</v>
      </c>
      <c r="H1202" t="s">
        <v>1210</v>
      </c>
      <c r="I1202">
        <v>6269</v>
      </c>
      <c r="J1202" t="s">
        <v>1602</v>
      </c>
      <c r="K1202" t="s">
        <v>1222</v>
      </c>
      <c r="L1202">
        <v>1761</v>
      </c>
      <c r="M1202">
        <v>1807</v>
      </c>
      <c r="N1202">
        <v>600</v>
      </c>
      <c r="O1202" t="s">
        <v>1213</v>
      </c>
      <c r="P1202">
        <v>0.69091490665312505</v>
      </c>
      <c r="Q1202">
        <v>0.82885990849174696</v>
      </c>
      <c r="R1202">
        <v>0.16530325829273501</v>
      </c>
      <c r="S1202">
        <v>4.9062546130616398E-2</v>
      </c>
      <c r="T1202">
        <v>2.7841259004872598</v>
      </c>
      <c r="U1202">
        <v>2.7841259004872598</v>
      </c>
      <c r="V1202">
        <v>2.7606694170742898</v>
      </c>
      <c r="W1202">
        <v>22.24</v>
      </c>
      <c r="X1202">
        <v>3.56</v>
      </c>
      <c r="Y1202">
        <v>127056</v>
      </c>
      <c r="Z1202">
        <v>7941</v>
      </c>
      <c r="AA1202">
        <v>0.5</v>
      </c>
      <c r="AB1202">
        <v>16</v>
      </c>
      <c r="AC1202">
        <v>9</v>
      </c>
      <c r="AD1202">
        <v>7</v>
      </c>
      <c r="AE1202">
        <v>56.25</v>
      </c>
      <c r="AF1202">
        <v>12</v>
      </c>
      <c r="AG1202">
        <v>7</v>
      </c>
      <c r="AH1202">
        <v>6</v>
      </c>
      <c r="AI1202">
        <v>3</v>
      </c>
    </row>
    <row r="1203" spans="1:35" x14ac:dyDescent="0.2">
      <c r="A1203" s="102">
        <v>816</v>
      </c>
      <c r="B1203">
        <v>8795</v>
      </c>
      <c r="C1203" t="s">
        <v>1458</v>
      </c>
      <c r="D1203" t="s">
        <v>1386</v>
      </c>
      <c r="E1203">
        <v>1081</v>
      </c>
      <c r="F1203">
        <v>1065</v>
      </c>
      <c r="G1203">
        <v>800</v>
      </c>
      <c r="H1203" t="s">
        <v>1213</v>
      </c>
      <c r="I1203">
        <v>9810</v>
      </c>
      <c r="J1203" t="s">
        <v>1177</v>
      </c>
      <c r="K1203" t="s">
        <v>1217</v>
      </c>
      <c r="L1203">
        <v>4305</v>
      </c>
      <c r="M1203">
        <v>4380</v>
      </c>
      <c r="N1203">
        <v>200</v>
      </c>
      <c r="O1203" t="s">
        <v>1210</v>
      </c>
      <c r="P1203">
        <v>0.82638981112157694</v>
      </c>
      <c r="Q1203">
        <v>0.89543639053048796</v>
      </c>
      <c r="R1203">
        <v>0.25428020770943999</v>
      </c>
      <c r="S1203">
        <v>1.36193458686497E-2</v>
      </c>
      <c r="T1203">
        <v>-1.7080072031586</v>
      </c>
      <c r="U1203">
        <v>1.7080072031586</v>
      </c>
      <c r="V1203">
        <v>0.79189176255835303</v>
      </c>
      <c r="W1203">
        <v>-6.47</v>
      </c>
      <c r="X1203">
        <v>2.74</v>
      </c>
      <c r="Y1203">
        <v>126715</v>
      </c>
      <c r="Z1203">
        <v>9051</v>
      </c>
      <c r="AA1203">
        <v>0.28999999999999998</v>
      </c>
      <c r="AB1203">
        <v>14</v>
      </c>
      <c r="AC1203">
        <v>9</v>
      </c>
      <c r="AD1203">
        <v>5</v>
      </c>
      <c r="AE1203">
        <v>64.290000000000006</v>
      </c>
      <c r="AF1203">
        <v>12</v>
      </c>
      <c r="AG1203">
        <v>6</v>
      </c>
      <c r="AH1203">
        <v>5</v>
      </c>
      <c r="AI1203">
        <v>3</v>
      </c>
    </row>
    <row r="1204" spans="1:35" x14ac:dyDescent="0.2">
      <c r="A1204" s="102">
        <v>2049</v>
      </c>
      <c r="B1204">
        <v>7180</v>
      </c>
      <c r="C1204" t="s">
        <v>1043</v>
      </c>
      <c r="D1204" t="s">
        <v>1265</v>
      </c>
      <c r="E1204">
        <v>373</v>
      </c>
      <c r="F1204">
        <v>368</v>
      </c>
      <c r="G1204">
        <v>2300</v>
      </c>
      <c r="H1204" t="s">
        <v>1213</v>
      </c>
      <c r="I1204">
        <v>7267</v>
      </c>
      <c r="J1204" t="s">
        <v>58</v>
      </c>
      <c r="K1204" t="s">
        <v>1227</v>
      </c>
      <c r="L1204">
        <v>2832</v>
      </c>
      <c r="M1204">
        <v>2799.5</v>
      </c>
      <c r="N1204">
        <v>300</v>
      </c>
      <c r="O1204" t="s">
        <v>1210</v>
      </c>
      <c r="P1204">
        <v>0.57524448696795905</v>
      </c>
      <c r="Q1204">
        <v>0.83096842336384402</v>
      </c>
      <c r="R1204">
        <v>0.35429756165124099</v>
      </c>
      <c r="S1204">
        <v>2.6770714902738402E-4</v>
      </c>
      <c r="T1204">
        <v>-2.79539907583175</v>
      </c>
      <c r="U1204">
        <v>2.79539907583175</v>
      </c>
      <c r="V1204">
        <v>3.1550364309622698</v>
      </c>
      <c r="W1204">
        <v>-15.95</v>
      </c>
      <c r="X1204">
        <v>0.78</v>
      </c>
      <c r="Y1204">
        <v>126415</v>
      </c>
      <c r="Z1204">
        <v>7023</v>
      </c>
      <c r="AA1204">
        <v>0.3</v>
      </c>
      <c r="AB1204">
        <v>18</v>
      </c>
      <c r="AC1204">
        <v>11</v>
      </c>
      <c r="AD1204">
        <v>7</v>
      </c>
      <c r="AE1204">
        <v>61.11</v>
      </c>
      <c r="AF1204">
        <v>13</v>
      </c>
      <c r="AG1204">
        <v>7</v>
      </c>
      <c r="AH1204">
        <v>5</v>
      </c>
      <c r="AI1204">
        <v>6</v>
      </c>
    </row>
    <row r="1205" spans="1:35" x14ac:dyDescent="0.2">
      <c r="A1205" s="102">
        <v>47</v>
      </c>
      <c r="B1205">
        <v>3003</v>
      </c>
      <c r="C1205" t="s">
        <v>547</v>
      </c>
      <c r="D1205" t="s">
        <v>1231</v>
      </c>
      <c r="E1205">
        <v>1222</v>
      </c>
      <c r="F1205">
        <v>1208</v>
      </c>
      <c r="G1205">
        <v>900</v>
      </c>
      <c r="H1205" t="s">
        <v>1213</v>
      </c>
      <c r="I1205">
        <v>3938</v>
      </c>
      <c r="J1205" t="s">
        <v>1471</v>
      </c>
      <c r="K1205" t="s">
        <v>1212</v>
      </c>
      <c r="L1205">
        <v>5360</v>
      </c>
      <c r="M1205">
        <v>5310</v>
      </c>
      <c r="N1205">
        <v>200</v>
      </c>
      <c r="O1205" t="s">
        <v>1210</v>
      </c>
      <c r="P1205">
        <v>0.63490457958690605</v>
      </c>
      <c r="Q1205">
        <v>0.95707320516054095</v>
      </c>
      <c r="R1205">
        <v>1.2499506687711E-3</v>
      </c>
      <c r="S1205">
        <v>1.60162225272251E-2</v>
      </c>
      <c r="T1205">
        <v>-2.0758545525194001</v>
      </c>
      <c r="U1205">
        <v>2.0758545525194001</v>
      </c>
      <c r="V1205">
        <v>1.42069423003596</v>
      </c>
      <c r="W1205">
        <v>-8.4</v>
      </c>
      <c r="X1205">
        <v>2.37</v>
      </c>
      <c r="Y1205">
        <v>126183</v>
      </c>
      <c r="Z1205">
        <v>7010</v>
      </c>
      <c r="AA1205">
        <v>0.49</v>
      </c>
      <c r="AB1205">
        <v>18</v>
      </c>
      <c r="AC1205">
        <v>11</v>
      </c>
      <c r="AD1205">
        <v>7</v>
      </c>
      <c r="AE1205">
        <v>61.11</v>
      </c>
      <c r="AF1205">
        <v>10</v>
      </c>
      <c r="AG1205">
        <v>9</v>
      </c>
      <c r="AH1205">
        <v>7</v>
      </c>
      <c r="AI1205">
        <v>2</v>
      </c>
    </row>
    <row r="1206" spans="1:35" x14ac:dyDescent="0.2">
      <c r="A1206" s="102">
        <v>2539</v>
      </c>
      <c r="B1206">
        <v>1835</v>
      </c>
      <c r="C1206" t="s">
        <v>1063</v>
      </c>
      <c r="D1206" t="s">
        <v>1220</v>
      </c>
      <c r="E1206">
        <v>2737</v>
      </c>
      <c r="F1206">
        <v>2774</v>
      </c>
      <c r="G1206">
        <v>400</v>
      </c>
      <c r="H1206" t="s">
        <v>1213</v>
      </c>
      <c r="I1206">
        <v>7649</v>
      </c>
      <c r="J1206" t="s">
        <v>1433</v>
      </c>
      <c r="K1206" t="s">
        <v>1235</v>
      </c>
      <c r="L1206">
        <v>5150</v>
      </c>
      <c r="M1206">
        <v>5110</v>
      </c>
      <c r="N1206">
        <v>200</v>
      </c>
      <c r="O1206" t="s">
        <v>1210</v>
      </c>
      <c r="P1206">
        <v>0.62919012039908195</v>
      </c>
      <c r="Q1206">
        <v>0.80559990420362704</v>
      </c>
      <c r="R1206">
        <v>3.8589679341040399E-2</v>
      </c>
      <c r="S1206">
        <v>8.8101206635525996E-4</v>
      </c>
      <c r="T1206">
        <v>-0.436217359351107</v>
      </c>
      <c r="U1206">
        <v>0.436217359351107</v>
      </c>
      <c r="V1206">
        <v>0.76845712291392698</v>
      </c>
      <c r="W1206">
        <v>-1.9</v>
      </c>
      <c r="X1206">
        <v>8.57</v>
      </c>
      <c r="Y1206">
        <v>126161</v>
      </c>
      <c r="Z1206">
        <v>14018</v>
      </c>
      <c r="AA1206">
        <v>0.91</v>
      </c>
      <c r="AB1206">
        <v>9</v>
      </c>
      <c r="AC1206">
        <v>6</v>
      </c>
      <c r="AD1206">
        <v>3</v>
      </c>
      <c r="AE1206">
        <v>66.67</v>
      </c>
      <c r="AF1206">
        <v>13</v>
      </c>
      <c r="AG1206">
        <v>4</v>
      </c>
      <c r="AH1206">
        <v>1</v>
      </c>
      <c r="AI1206">
        <v>4</v>
      </c>
    </row>
    <row r="1207" spans="1:35" x14ac:dyDescent="0.2">
      <c r="A1207" s="102">
        <v>2000</v>
      </c>
      <c r="B1207">
        <v>3401</v>
      </c>
      <c r="C1207" t="s">
        <v>630</v>
      </c>
      <c r="D1207" t="s">
        <v>1480</v>
      </c>
      <c r="E1207">
        <v>1818</v>
      </c>
      <c r="F1207">
        <v>1775</v>
      </c>
      <c r="G1207">
        <v>600</v>
      </c>
      <c r="H1207" t="s">
        <v>1213</v>
      </c>
      <c r="I1207">
        <v>3880</v>
      </c>
      <c r="J1207" t="s">
        <v>1155</v>
      </c>
      <c r="K1207" t="s">
        <v>1421</v>
      </c>
      <c r="L1207">
        <v>1426</v>
      </c>
      <c r="M1207">
        <v>1433</v>
      </c>
      <c r="N1207">
        <v>700</v>
      </c>
      <c r="O1207" t="s">
        <v>1210</v>
      </c>
      <c r="P1207">
        <v>0.82812943475660195</v>
      </c>
      <c r="Q1207">
        <v>0.83352830164770797</v>
      </c>
      <c r="R1207" s="15">
        <v>5.5666305667582001E-8</v>
      </c>
      <c r="S1207">
        <v>9.5595709784385297E-3</v>
      </c>
      <c r="T1207">
        <v>-4.6788563529555702</v>
      </c>
      <c r="U1207">
        <v>4.6788563529555702</v>
      </c>
      <c r="V1207">
        <v>4.1291062227553104</v>
      </c>
      <c r="W1207">
        <v>-11.26</v>
      </c>
      <c r="X1207">
        <v>5.81</v>
      </c>
      <c r="Y1207">
        <v>126146</v>
      </c>
      <c r="Z1207">
        <v>7420</v>
      </c>
      <c r="AA1207">
        <v>0.43</v>
      </c>
      <c r="AB1207">
        <v>17</v>
      </c>
      <c r="AC1207">
        <v>10</v>
      </c>
      <c r="AD1207">
        <v>7</v>
      </c>
      <c r="AE1207">
        <v>58.82</v>
      </c>
      <c r="AF1207">
        <v>14</v>
      </c>
      <c r="AG1207">
        <v>7</v>
      </c>
      <c r="AH1207">
        <v>5</v>
      </c>
      <c r="AI1207">
        <v>5</v>
      </c>
    </row>
    <row r="1208" spans="1:35" x14ac:dyDescent="0.2">
      <c r="A1208" s="102">
        <v>360</v>
      </c>
      <c r="B1208">
        <v>5714</v>
      </c>
      <c r="C1208" t="s">
        <v>698</v>
      </c>
      <c r="D1208" t="s">
        <v>1225</v>
      </c>
      <c r="E1208">
        <v>3570</v>
      </c>
      <c r="F1208">
        <v>3565</v>
      </c>
      <c r="G1208">
        <v>300</v>
      </c>
      <c r="H1208" t="s">
        <v>1213</v>
      </c>
      <c r="I1208">
        <v>6134</v>
      </c>
      <c r="J1208" t="s">
        <v>1429</v>
      </c>
      <c r="K1208" t="s">
        <v>1222</v>
      </c>
      <c r="L1208">
        <v>1756</v>
      </c>
      <c r="M1208">
        <v>1735</v>
      </c>
      <c r="N1208">
        <v>600</v>
      </c>
      <c r="O1208" t="s">
        <v>1210</v>
      </c>
      <c r="P1208">
        <v>0.64349484802531498</v>
      </c>
      <c r="Q1208">
        <v>0.92069848112719299</v>
      </c>
      <c r="R1208">
        <v>8.7302039216169303E-2</v>
      </c>
      <c r="S1208">
        <v>2.2849606614212098E-3</v>
      </c>
      <c r="T1208">
        <v>-0.35828008645769999</v>
      </c>
      <c r="U1208">
        <v>0.35828008645769999</v>
      </c>
      <c r="V1208">
        <v>0.73139856779344303</v>
      </c>
      <c r="W1208">
        <v>-1.39</v>
      </c>
      <c r="X1208">
        <v>2.66</v>
      </c>
      <c r="Y1208">
        <v>126106</v>
      </c>
      <c r="Z1208">
        <v>7006</v>
      </c>
      <c r="AA1208">
        <v>0.52</v>
      </c>
      <c r="AB1208">
        <v>18</v>
      </c>
      <c r="AC1208">
        <v>7</v>
      </c>
      <c r="AD1208">
        <v>11</v>
      </c>
      <c r="AE1208">
        <v>38.89</v>
      </c>
      <c r="AF1208">
        <v>12</v>
      </c>
      <c r="AG1208">
        <v>7</v>
      </c>
      <c r="AH1208">
        <v>6</v>
      </c>
      <c r="AI1208">
        <v>5</v>
      </c>
    </row>
    <row r="1209" spans="1:35" x14ac:dyDescent="0.2">
      <c r="A1209" s="102">
        <v>868</v>
      </c>
      <c r="B1209">
        <v>1963</v>
      </c>
      <c r="C1209" t="s">
        <v>1451</v>
      </c>
      <c r="D1209" t="s">
        <v>1220</v>
      </c>
      <c r="E1209">
        <v>1352</v>
      </c>
      <c r="F1209">
        <v>1325</v>
      </c>
      <c r="G1209">
        <v>800</v>
      </c>
      <c r="H1209" t="s">
        <v>1213</v>
      </c>
      <c r="I1209">
        <v>7205</v>
      </c>
      <c r="J1209" t="s">
        <v>57</v>
      </c>
      <c r="K1209" t="s">
        <v>1227</v>
      </c>
      <c r="L1209">
        <v>900</v>
      </c>
      <c r="M1209">
        <v>892</v>
      </c>
      <c r="N1209">
        <v>1200</v>
      </c>
      <c r="O1209" t="s">
        <v>1210</v>
      </c>
      <c r="P1209">
        <v>0.95495587435626705</v>
      </c>
      <c r="Q1209">
        <v>0.893010535193697</v>
      </c>
      <c r="R1209">
        <v>8.0847407734685305E-3</v>
      </c>
      <c r="S1209">
        <v>1.11309903211906E-2</v>
      </c>
      <c r="T1209">
        <v>-0.76928847540578205</v>
      </c>
      <c r="U1209">
        <v>0.76928847540578205</v>
      </c>
      <c r="V1209">
        <v>0.12463693855176899</v>
      </c>
      <c r="W1209">
        <v>-1.88</v>
      </c>
      <c r="X1209">
        <v>0.98</v>
      </c>
      <c r="Y1209">
        <v>126012</v>
      </c>
      <c r="Z1209">
        <v>6632</v>
      </c>
      <c r="AA1209">
        <v>0.34</v>
      </c>
      <c r="AB1209">
        <v>19</v>
      </c>
      <c r="AC1209">
        <v>10</v>
      </c>
      <c r="AD1209">
        <v>9</v>
      </c>
      <c r="AE1209">
        <v>52.63</v>
      </c>
      <c r="AF1209">
        <v>10</v>
      </c>
      <c r="AG1209">
        <v>8</v>
      </c>
      <c r="AH1209">
        <v>4</v>
      </c>
      <c r="AI1209">
        <v>7</v>
      </c>
    </row>
    <row r="1210" spans="1:35" x14ac:dyDescent="0.2">
      <c r="A1210" s="102">
        <v>1434</v>
      </c>
      <c r="B1210">
        <v>4681</v>
      </c>
      <c r="C1210" t="s">
        <v>1026</v>
      </c>
      <c r="D1210" t="s">
        <v>1224</v>
      </c>
      <c r="E1210">
        <v>1440</v>
      </c>
      <c r="F1210">
        <v>1426</v>
      </c>
      <c r="G1210">
        <v>800</v>
      </c>
      <c r="H1210" t="s">
        <v>1210</v>
      </c>
      <c r="I1210">
        <v>8919</v>
      </c>
      <c r="J1210" t="s">
        <v>1605</v>
      </c>
      <c r="K1210" t="s">
        <v>1231</v>
      </c>
      <c r="L1210">
        <v>3505</v>
      </c>
      <c r="M1210">
        <v>3620</v>
      </c>
      <c r="N1210">
        <v>300</v>
      </c>
      <c r="O1210" t="s">
        <v>1213</v>
      </c>
      <c r="P1210">
        <v>0.89309510487317401</v>
      </c>
      <c r="Q1210">
        <v>0.86310679052765804</v>
      </c>
      <c r="R1210">
        <v>7.1662136282261604E-2</v>
      </c>
      <c r="S1210">
        <v>4.6804880168118601E-3</v>
      </c>
      <c r="T1210">
        <v>0.54524698455166498</v>
      </c>
      <c r="U1210">
        <v>0.54524698455166498</v>
      </c>
      <c r="V1210">
        <v>1.0799971433747</v>
      </c>
      <c r="W1210">
        <v>2.13</v>
      </c>
      <c r="X1210">
        <v>5.05</v>
      </c>
      <c r="Y1210">
        <v>125776</v>
      </c>
      <c r="Z1210">
        <v>10481</v>
      </c>
      <c r="AA1210">
        <v>0.42</v>
      </c>
      <c r="AB1210">
        <v>12</v>
      </c>
      <c r="AC1210">
        <v>6</v>
      </c>
      <c r="AD1210">
        <v>6</v>
      </c>
      <c r="AE1210">
        <v>50</v>
      </c>
      <c r="AF1210">
        <v>8</v>
      </c>
      <c r="AG1210">
        <v>6</v>
      </c>
      <c r="AH1210">
        <v>4</v>
      </c>
      <c r="AI1210">
        <v>2</v>
      </c>
    </row>
    <row r="1211" spans="1:35" x14ac:dyDescent="0.2">
      <c r="A1211" s="102">
        <v>427</v>
      </c>
      <c r="B1211">
        <v>3046</v>
      </c>
      <c r="C1211" t="s">
        <v>610</v>
      </c>
      <c r="D1211" t="s">
        <v>1235</v>
      </c>
      <c r="E1211">
        <v>6720</v>
      </c>
      <c r="F1211">
        <v>6630</v>
      </c>
      <c r="G1211">
        <v>100</v>
      </c>
      <c r="H1211" t="s">
        <v>1210</v>
      </c>
      <c r="I1211">
        <v>8572</v>
      </c>
      <c r="J1211" t="s">
        <v>1178</v>
      </c>
      <c r="K1211" t="s">
        <v>1216</v>
      </c>
      <c r="L1211">
        <v>447</v>
      </c>
      <c r="M1211">
        <v>444</v>
      </c>
      <c r="N1211">
        <v>1500</v>
      </c>
      <c r="O1211" t="s">
        <v>1213</v>
      </c>
      <c r="P1211">
        <v>0.92039341407991404</v>
      </c>
      <c r="Q1211">
        <v>0.91592355806564096</v>
      </c>
      <c r="R1211">
        <v>3.79074268656278E-2</v>
      </c>
      <c r="S1211">
        <v>8.2553831629303104E-2</v>
      </c>
      <c r="T1211">
        <v>0.27187433469658201</v>
      </c>
      <c r="U1211">
        <v>0.27187433469658201</v>
      </c>
      <c r="V1211">
        <v>0.25551009648610501</v>
      </c>
      <c r="W1211">
        <v>0.7</v>
      </c>
      <c r="X1211">
        <v>0.45</v>
      </c>
      <c r="Y1211">
        <v>125381</v>
      </c>
      <c r="Z1211">
        <v>8359</v>
      </c>
      <c r="AA1211">
        <v>0.56999999999999995</v>
      </c>
      <c r="AB1211">
        <v>15</v>
      </c>
      <c r="AC1211">
        <v>9</v>
      </c>
      <c r="AD1211">
        <v>6</v>
      </c>
      <c r="AE1211">
        <v>60</v>
      </c>
      <c r="AF1211">
        <v>12</v>
      </c>
      <c r="AG1211">
        <v>6</v>
      </c>
      <c r="AH1211">
        <v>2</v>
      </c>
      <c r="AI1211">
        <v>7</v>
      </c>
    </row>
    <row r="1212" spans="1:35" x14ac:dyDescent="0.2">
      <c r="A1212" s="102">
        <v>924</v>
      </c>
      <c r="B1212">
        <v>2768</v>
      </c>
      <c r="C1212" t="s">
        <v>1987</v>
      </c>
      <c r="D1212" t="s">
        <v>1217</v>
      </c>
      <c r="E1212">
        <v>314</v>
      </c>
      <c r="F1212">
        <v>312</v>
      </c>
      <c r="G1212">
        <v>3400</v>
      </c>
      <c r="H1212" t="s">
        <v>1213</v>
      </c>
      <c r="I1212">
        <v>5301</v>
      </c>
      <c r="J1212" t="s">
        <v>689</v>
      </c>
      <c r="K1212" t="s">
        <v>1209</v>
      </c>
      <c r="L1212">
        <v>935</v>
      </c>
      <c r="M1212">
        <v>965</v>
      </c>
      <c r="N1212">
        <v>1100</v>
      </c>
      <c r="O1212" t="s">
        <v>1210</v>
      </c>
      <c r="P1212">
        <v>0.62143777290331703</v>
      </c>
      <c r="Q1212">
        <v>0.89027565081875404</v>
      </c>
      <c r="R1212">
        <v>1.3976723722455601E-3</v>
      </c>
      <c r="S1212">
        <v>2.31044441083245E-2</v>
      </c>
      <c r="T1212">
        <v>-0.52857469597235296</v>
      </c>
      <c r="U1212">
        <v>0.52857469597235296</v>
      </c>
      <c r="V1212">
        <v>4.9641616315716001E-2</v>
      </c>
      <c r="W1212">
        <v>-1.96</v>
      </c>
      <c r="X1212">
        <v>7.0000000000000007E-2</v>
      </c>
      <c r="Y1212">
        <v>124878</v>
      </c>
      <c r="Z1212">
        <v>4995</v>
      </c>
      <c r="AA1212">
        <v>0.24</v>
      </c>
      <c r="AB1212">
        <v>25</v>
      </c>
      <c r="AC1212">
        <v>14</v>
      </c>
      <c r="AD1212">
        <v>11</v>
      </c>
      <c r="AE1212">
        <v>56</v>
      </c>
      <c r="AF1212">
        <v>8</v>
      </c>
      <c r="AG1212">
        <v>12</v>
      </c>
      <c r="AH1212">
        <v>10</v>
      </c>
      <c r="AI1212">
        <v>3</v>
      </c>
    </row>
    <row r="1213" spans="1:35" x14ac:dyDescent="0.2">
      <c r="A1213" s="102">
        <v>1529</v>
      </c>
      <c r="B1213">
        <v>1883</v>
      </c>
      <c r="C1213" t="s">
        <v>1390</v>
      </c>
      <c r="D1213" t="s">
        <v>1220</v>
      </c>
      <c r="E1213">
        <v>3200</v>
      </c>
      <c r="F1213">
        <v>3195</v>
      </c>
      <c r="G1213">
        <v>300</v>
      </c>
      <c r="H1213" t="s">
        <v>1210</v>
      </c>
      <c r="I1213">
        <v>4739</v>
      </c>
      <c r="J1213" t="s">
        <v>1262</v>
      </c>
      <c r="K1213" t="s">
        <v>1212</v>
      </c>
      <c r="L1213">
        <v>3050</v>
      </c>
      <c r="M1213">
        <v>2994</v>
      </c>
      <c r="N1213">
        <v>300</v>
      </c>
      <c r="O1213" t="s">
        <v>1213</v>
      </c>
      <c r="P1213">
        <v>0.75077053844634001</v>
      </c>
      <c r="Q1213">
        <v>0.85756473840988501</v>
      </c>
      <c r="R1213">
        <v>0.27156163700517599</v>
      </c>
      <c r="S1213">
        <v>6.6250895922576698E-3</v>
      </c>
      <c r="T1213">
        <v>1.0431711588777199</v>
      </c>
      <c r="U1213">
        <v>1.0431711588777199</v>
      </c>
      <c r="V1213">
        <v>0.90887802106626503</v>
      </c>
      <c r="W1213">
        <v>11.79</v>
      </c>
      <c r="X1213">
        <v>6.29</v>
      </c>
      <c r="Y1213">
        <v>124650</v>
      </c>
      <c r="Z1213">
        <v>9588</v>
      </c>
      <c r="AA1213">
        <v>0.45</v>
      </c>
      <c r="AB1213">
        <v>13</v>
      </c>
      <c r="AC1213">
        <v>9</v>
      </c>
      <c r="AD1213">
        <v>4</v>
      </c>
      <c r="AE1213">
        <v>69.23</v>
      </c>
      <c r="AF1213">
        <v>13</v>
      </c>
      <c r="AG1213">
        <v>5</v>
      </c>
      <c r="AH1213">
        <v>2</v>
      </c>
      <c r="AI1213">
        <v>6</v>
      </c>
    </row>
    <row r="1214" spans="1:35" x14ac:dyDescent="0.2">
      <c r="A1214" s="102">
        <v>2023</v>
      </c>
      <c r="B1214">
        <v>2815</v>
      </c>
      <c r="C1214" t="s">
        <v>1816</v>
      </c>
      <c r="D1214" t="s">
        <v>1237</v>
      </c>
      <c r="E1214">
        <v>6910</v>
      </c>
      <c r="F1214">
        <v>6880</v>
      </c>
      <c r="G1214">
        <v>100</v>
      </c>
      <c r="H1214" t="s">
        <v>1210</v>
      </c>
      <c r="I1214">
        <v>6436</v>
      </c>
      <c r="J1214" t="s">
        <v>1596</v>
      </c>
      <c r="K1214" t="s">
        <v>1222</v>
      </c>
      <c r="L1214">
        <v>2635</v>
      </c>
      <c r="M1214">
        <v>2650</v>
      </c>
      <c r="N1214">
        <v>300</v>
      </c>
      <c r="O1214" t="s">
        <v>1213</v>
      </c>
      <c r="P1214">
        <v>0.76569863329059995</v>
      </c>
      <c r="Q1214">
        <v>0.83192252866377303</v>
      </c>
      <c r="R1214">
        <v>5.8560519744044803E-2</v>
      </c>
      <c r="S1214">
        <v>5.6749388878257603E-2</v>
      </c>
      <c r="T1214">
        <v>1.38733537510051</v>
      </c>
      <c r="U1214">
        <v>1.38733537510051</v>
      </c>
      <c r="V1214">
        <v>1.5202751400022001</v>
      </c>
      <c r="W1214">
        <v>6.24</v>
      </c>
      <c r="X1214">
        <v>15.55</v>
      </c>
      <c r="Y1214">
        <v>124472</v>
      </c>
      <c r="Z1214">
        <v>11316</v>
      </c>
      <c r="AA1214">
        <v>0.76</v>
      </c>
      <c r="AB1214">
        <v>11</v>
      </c>
      <c r="AC1214">
        <v>6</v>
      </c>
      <c r="AD1214">
        <v>5</v>
      </c>
      <c r="AE1214">
        <v>54.55</v>
      </c>
      <c r="AF1214">
        <v>9</v>
      </c>
      <c r="AG1214">
        <v>4</v>
      </c>
      <c r="AH1214">
        <v>4</v>
      </c>
      <c r="AI1214">
        <v>3</v>
      </c>
    </row>
    <row r="1215" spans="1:35" x14ac:dyDescent="0.2">
      <c r="A1215" s="102">
        <v>136</v>
      </c>
      <c r="B1215">
        <v>4204</v>
      </c>
      <c r="C1215" t="s">
        <v>227</v>
      </c>
      <c r="D1215" t="s">
        <v>1234</v>
      </c>
      <c r="E1215">
        <v>1638</v>
      </c>
      <c r="F1215">
        <v>1609</v>
      </c>
      <c r="G1215">
        <v>600</v>
      </c>
      <c r="H1215" t="s">
        <v>1213</v>
      </c>
      <c r="I1215">
        <v>8002</v>
      </c>
      <c r="J1215" t="s">
        <v>27</v>
      </c>
      <c r="K1215" t="s">
        <v>1217</v>
      </c>
      <c r="L1215">
        <v>720.2</v>
      </c>
      <c r="M1215">
        <v>716.8</v>
      </c>
      <c r="N1215">
        <v>1300</v>
      </c>
      <c r="O1215" t="s">
        <v>1210</v>
      </c>
      <c r="P1215">
        <v>0.88126947807087397</v>
      </c>
      <c r="Q1215">
        <v>0.94186995963575104</v>
      </c>
      <c r="R1215">
        <v>2.3637329713522099E-3</v>
      </c>
      <c r="S1215">
        <v>4.5560381156340996E-3</v>
      </c>
      <c r="T1215">
        <v>-2.0907141121628898</v>
      </c>
      <c r="U1215">
        <v>2.0907141121628898</v>
      </c>
      <c r="V1215">
        <v>2.2541259205441602</v>
      </c>
      <c r="W1215">
        <v>-4.03</v>
      </c>
      <c r="X1215">
        <v>3.48</v>
      </c>
      <c r="Y1215">
        <v>123894</v>
      </c>
      <c r="Z1215">
        <v>7288</v>
      </c>
      <c r="AA1215">
        <v>0.35</v>
      </c>
      <c r="AB1215">
        <v>17</v>
      </c>
      <c r="AC1215">
        <v>10</v>
      </c>
      <c r="AD1215">
        <v>7</v>
      </c>
      <c r="AE1215">
        <v>58.82</v>
      </c>
      <c r="AF1215">
        <v>13</v>
      </c>
      <c r="AG1215">
        <v>6</v>
      </c>
      <c r="AH1215">
        <v>2</v>
      </c>
      <c r="AI1215">
        <v>9</v>
      </c>
    </row>
    <row r="1216" spans="1:35" x14ac:dyDescent="0.2">
      <c r="A1216" s="102">
        <v>374</v>
      </c>
      <c r="B1216">
        <v>1833</v>
      </c>
      <c r="C1216" t="s">
        <v>1628</v>
      </c>
      <c r="D1216" t="s">
        <v>1220</v>
      </c>
      <c r="E1216">
        <v>2638</v>
      </c>
      <c r="F1216">
        <v>2624</v>
      </c>
      <c r="G1216">
        <v>400</v>
      </c>
      <c r="H1216" t="s">
        <v>1210</v>
      </c>
      <c r="I1216">
        <v>8136</v>
      </c>
      <c r="J1216" t="s">
        <v>1315</v>
      </c>
      <c r="K1216" t="s">
        <v>1217</v>
      </c>
      <c r="L1216">
        <v>1656</v>
      </c>
      <c r="M1216">
        <v>1632</v>
      </c>
      <c r="N1216">
        <v>600</v>
      </c>
      <c r="O1216" t="s">
        <v>1213</v>
      </c>
      <c r="P1216">
        <v>0.84296545509637599</v>
      </c>
      <c r="Q1216">
        <v>0.91980497140245399</v>
      </c>
      <c r="R1216">
        <v>0.21349073169784399</v>
      </c>
      <c r="S1216">
        <v>2.3730174652448598E-3</v>
      </c>
      <c r="T1216">
        <v>3.6860552247247802</v>
      </c>
      <c r="U1216">
        <v>3.6860552247247802</v>
      </c>
      <c r="V1216">
        <v>3.3941685683570202</v>
      </c>
      <c r="W1216">
        <v>13.11</v>
      </c>
      <c r="X1216">
        <v>6.71</v>
      </c>
      <c r="Y1216">
        <v>123242</v>
      </c>
      <c r="Z1216">
        <v>8216</v>
      </c>
      <c r="AA1216">
        <v>0.38</v>
      </c>
      <c r="AB1216">
        <v>15</v>
      </c>
      <c r="AC1216">
        <v>8</v>
      </c>
      <c r="AD1216">
        <v>7</v>
      </c>
      <c r="AE1216">
        <v>53.33</v>
      </c>
      <c r="AF1216">
        <v>12</v>
      </c>
      <c r="AG1216">
        <v>6</v>
      </c>
      <c r="AH1216">
        <v>5</v>
      </c>
      <c r="AI1216">
        <v>4</v>
      </c>
    </row>
    <row r="1217" spans="1:35" x14ac:dyDescent="0.2">
      <c r="A1217" s="102">
        <v>2507</v>
      </c>
      <c r="B1217">
        <v>3397</v>
      </c>
      <c r="C1217" t="s">
        <v>629</v>
      </c>
      <c r="D1217" t="s">
        <v>1235</v>
      </c>
      <c r="E1217">
        <v>2178</v>
      </c>
      <c r="F1217">
        <v>2174</v>
      </c>
      <c r="G1217">
        <v>400</v>
      </c>
      <c r="H1217" t="s">
        <v>1213</v>
      </c>
      <c r="I1217">
        <v>4716</v>
      </c>
      <c r="J1217" t="s">
        <v>1521</v>
      </c>
      <c r="K1217" t="s">
        <v>1212</v>
      </c>
      <c r="L1217">
        <v>8590</v>
      </c>
      <c r="M1217">
        <v>8440</v>
      </c>
      <c r="N1217">
        <v>100</v>
      </c>
      <c r="O1217" t="s">
        <v>1210</v>
      </c>
      <c r="P1217">
        <v>0.87219021879594505</v>
      </c>
      <c r="Q1217">
        <v>0.80793138741927495</v>
      </c>
      <c r="R1217">
        <v>8.5308613866559593E-2</v>
      </c>
      <c r="S1217">
        <v>5.3387367983697198E-2</v>
      </c>
      <c r="T1217">
        <v>-1.62818173534291</v>
      </c>
      <c r="U1217">
        <v>1.62818173534291</v>
      </c>
      <c r="V1217">
        <v>1.4726294139265601</v>
      </c>
      <c r="W1217">
        <v>-8.84</v>
      </c>
      <c r="X1217">
        <v>3.03</v>
      </c>
      <c r="Y1217">
        <v>123018</v>
      </c>
      <c r="Z1217">
        <v>9463</v>
      </c>
      <c r="AA1217">
        <v>0.44</v>
      </c>
      <c r="AB1217">
        <v>13</v>
      </c>
      <c r="AC1217">
        <v>6</v>
      </c>
      <c r="AD1217">
        <v>7</v>
      </c>
      <c r="AE1217">
        <v>46.15</v>
      </c>
      <c r="AF1217">
        <v>10</v>
      </c>
      <c r="AG1217">
        <v>5</v>
      </c>
      <c r="AH1217">
        <v>5</v>
      </c>
      <c r="AI1217">
        <v>3</v>
      </c>
    </row>
    <row r="1218" spans="1:35" x14ac:dyDescent="0.2">
      <c r="A1218" s="102">
        <v>1187</v>
      </c>
      <c r="B1218">
        <v>3865</v>
      </c>
      <c r="C1218" t="s">
        <v>1160</v>
      </c>
      <c r="D1218" t="s">
        <v>1421</v>
      </c>
      <c r="E1218">
        <v>439</v>
      </c>
      <c r="F1218">
        <v>439</v>
      </c>
      <c r="G1218">
        <v>2500</v>
      </c>
      <c r="H1218" t="s">
        <v>1210</v>
      </c>
      <c r="I1218">
        <v>5406</v>
      </c>
      <c r="J1218" t="s">
        <v>1531</v>
      </c>
      <c r="K1218" t="s">
        <v>1263</v>
      </c>
      <c r="L1218">
        <v>401</v>
      </c>
      <c r="M1218">
        <v>401</v>
      </c>
      <c r="N1218">
        <v>2700</v>
      </c>
      <c r="O1218" t="s">
        <v>1213</v>
      </c>
      <c r="P1218">
        <v>0.96470478647961899</v>
      </c>
      <c r="Q1218">
        <v>0.87611301916136397</v>
      </c>
      <c r="R1218">
        <v>7.0298250244793498E-2</v>
      </c>
      <c r="S1218" s="15">
        <v>6.1947306220917903E-3</v>
      </c>
      <c r="T1218">
        <v>2.1057266451198098</v>
      </c>
      <c r="U1218">
        <v>2.1057266451198098</v>
      </c>
      <c r="V1218">
        <v>1.91632265389778</v>
      </c>
      <c r="W1218">
        <v>9.14</v>
      </c>
      <c r="X1218">
        <v>1.35</v>
      </c>
      <c r="Y1218">
        <v>122926</v>
      </c>
      <c r="Z1218">
        <v>4917</v>
      </c>
      <c r="AA1218">
        <v>0.21</v>
      </c>
      <c r="AB1218">
        <v>25</v>
      </c>
      <c r="AC1218">
        <v>13</v>
      </c>
      <c r="AD1218">
        <v>12</v>
      </c>
      <c r="AE1218">
        <v>52</v>
      </c>
      <c r="AF1218">
        <v>9</v>
      </c>
      <c r="AG1218">
        <v>12</v>
      </c>
      <c r="AH1218">
        <v>7</v>
      </c>
      <c r="AI1218">
        <v>6</v>
      </c>
    </row>
    <row r="1219" spans="1:35" x14ac:dyDescent="0.2">
      <c r="A1219" s="102">
        <v>2144</v>
      </c>
      <c r="B1219">
        <v>6841</v>
      </c>
      <c r="C1219" t="s">
        <v>1585</v>
      </c>
      <c r="D1219" t="s">
        <v>1215</v>
      </c>
      <c r="E1219">
        <v>1808</v>
      </c>
      <c r="F1219">
        <v>1737</v>
      </c>
      <c r="G1219">
        <v>600</v>
      </c>
      <c r="H1219" t="s">
        <v>1210</v>
      </c>
      <c r="I1219">
        <v>9201</v>
      </c>
      <c r="J1219" t="s">
        <v>1461</v>
      </c>
      <c r="K1219" t="s">
        <v>1462</v>
      </c>
      <c r="L1219">
        <v>2595.5</v>
      </c>
      <c r="M1219">
        <v>2678</v>
      </c>
      <c r="N1219">
        <v>400</v>
      </c>
      <c r="O1219" t="s">
        <v>1213</v>
      </c>
      <c r="P1219">
        <v>0.63756871513310298</v>
      </c>
      <c r="Q1219">
        <v>0.82544937416480801</v>
      </c>
      <c r="R1219">
        <v>1.9448222506564201E-2</v>
      </c>
      <c r="S1219">
        <v>3.8853161168449203E-2</v>
      </c>
      <c r="T1219">
        <v>1.6206317799682499</v>
      </c>
      <c r="U1219">
        <v>1.6206317799682499</v>
      </c>
      <c r="V1219">
        <v>3.0436710764554502</v>
      </c>
      <c r="W1219">
        <v>7.41</v>
      </c>
      <c r="X1219">
        <v>2.71</v>
      </c>
      <c r="Y1219">
        <v>122751</v>
      </c>
      <c r="Z1219">
        <v>8768</v>
      </c>
      <c r="AA1219">
        <v>0.49</v>
      </c>
      <c r="AB1219">
        <v>14</v>
      </c>
      <c r="AC1219">
        <v>8</v>
      </c>
      <c r="AD1219">
        <v>6</v>
      </c>
      <c r="AE1219">
        <v>57.14</v>
      </c>
      <c r="AF1219">
        <v>12</v>
      </c>
      <c r="AG1219">
        <v>6</v>
      </c>
      <c r="AH1219">
        <v>1</v>
      </c>
      <c r="AI1219">
        <v>7</v>
      </c>
    </row>
    <row r="1220" spans="1:35" x14ac:dyDescent="0.2">
      <c r="A1220" s="102">
        <v>465</v>
      </c>
      <c r="B1220">
        <v>8309</v>
      </c>
      <c r="C1220" t="s">
        <v>845</v>
      </c>
      <c r="D1220" t="s">
        <v>1265</v>
      </c>
      <c r="E1220">
        <v>3704</v>
      </c>
      <c r="F1220">
        <v>3700</v>
      </c>
      <c r="G1220">
        <v>200</v>
      </c>
      <c r="H1220" t="s">
        <v>1210</v>
      </c>
      <c r="I1220">
        <v>8341</v>
      </c>
      <c r="J1220" t="s">
        <v>849</v>
      </c>
      <c r="K1220" t="s">
        <v>1265</v>
      </c>
      <c r="L1220">
        <v>1408</v>
      </c>
      <c r="M1220">
        <v>1399</v>
      </c>
      <c r="N1220">
        <v>500</v>
      </c>
      <c r="O1220" t="s">
        <v>1213</v>
      </c>
      <c r="P1220">
        <v>0.94520933646939098</v>
      </c>
      <c r="Q1220">
        <v>0.91294987380340598</v>
      </c>
      <c r="R1220">
        <v>0.19835169485012699</v>
      </c>
      <c r="S1220" s="15">
        <v>4.8582556052688998E-2</v>
      </c>
      <c r="T1220">
        <v>2.8641509632354998</v>
      </c>
      <c r="U1220">
        <v>2.8641509632354998</v>
      </c>
      <c r="V1220">
        <v>2.6610469226554798</v>
      </c>
      <c r="W1220">
        <v>8.6300000000000008</v>
      </c>
      <c r="X1220">
        <v>5.47</v>
      </c>
      <c r="Y1220">
        <v>122611</v>
      </c>
      <c r="Z1220">
        <v>6812</v>
      </c>
      <c r="AA1220">
        <v>0.47</v>
      </c>
      <c r="AB1220">
        <v>18</v>
      </c>
      <c r="AC1220">
        <v>10</v>
      </c>
      <c r="AD1220">
        <v>8</v>
      </c>
      <c r="AE1220">
        <v>55.56</v>
      </c>
      <c r="AF1220">
        <v>14</v>
      </c>
      <c r="AG1220">
        <v>5</v>
      </c>
      <c r="AH1220">
        <v>3</v>
      </c>
      <c r="AI1220">
        <v>10</v>
      </c>
    </row>
    <row r="1221" spans="1:35" x14ac:dyDescent="0.2">
      <c r="A1221" s="102">
        <v>2244</v>
      </c>
      <c r="B1221">
        <v>1969</v>
      </c>
      <c r="C1221" t="s">
        <v>1557</v>
      </c>
      <c r="D1221" t="s">
        <v>1220</v>
      </c>
      <c r="E1221">
        <v>1684</v>
      </c>
      <c r="F1221">
        <v>1668</v>
      </c>
      <c r="G1221">
        <v>600</v>
      </c>
      <c r="H1221" t="s">
        <v>1213</v>
      </c>
      <c r="I1221">
        <v>4613</v>
      </c>
      <c r="J1221" t="s">
        <v>224</v>
      </c>
      <c r="K1221" t="s">
        <v>1234</v>
      </c>
      <c r="L1221">
        <v>2400</v>
      </c>
      <c r="M1221">
        <v>2357</v>
      </c>
      <c r="N1221">
        <v>400</v>
      </c>
      <c r="O1221" t="s">
        <v>1210</v>
      </c>
      <c r="P1221">
        <v>0.666890391720389</v>
      </c>
      <c r="Q1221">
        <v>0.82047069340849099</v>
      </c>
      <c r="R1221">
        <v>0.11856526691628599</v>
      </c>
      <c r="S1221">
        <v>4.4854710714132398E-2</v>
      </c>
      <c r="T1221">
        <v>-0.43649699504894302</v>
      </c>
      <c r="U1221">
        <v>0.43649699504894302</v>
      </c>
      <c r="V1221">
        <v>0.698941331337116</v>
      </c>
      <c r="W1221">
        <v>-1.36</v>
      </c>
      <c r="X1221">
        <v>6.15</v>
      </c>
      <c r="Y1221">
        <v>122387</v>
      </c>
      <c r="Z1221">
        <v>5828</v>
      </c>
      <c r="AA1221">
        <v>0.33</v>
      </c>
      <c r="AB1221">
        <v>21</v>
      </c>
      <c r="AC1221">
        <v>10</v>
      </c>
      <c r="AD1221">
        <v>11</v>
      </c>
      <c r="AE1221">
        <v>47.62</v>
      </c>
      <c r="AF1221">
        <v>10</v>
      </c>
      <c r="AG1221">
        <v>9</v>
      </c>
      <c r="AH1221">
        <v>5</v>
      </c>
      <c r="AI1221">
        <v>7</v>
      </c>
    </row>
    <row r="1222" spans="1:35" x14ac:dyDescent="0.2">
      <c r="A1222" s="102">
        <v>2110</v>
      </c>
      <c r="B1222">
        <v>1721</v>
      </c>
      <c r="C1222" t="s">
        <v>1846</v>
      </c>
      <c r="D1222" t="s">
        <v>1220</v>
      </c>
      <c r="E1222">
        <v>2626</v>
      </c>
      <c r="F1222">
        <v>2664</v>
      </c>
      <c r="G1222">
        <v>400</v>
      </c>
      <c r="H1222" t="s">
        <v>1213</v>
      </c>
      <c r="I1222">
        <v>6762</v>
      </c>
      <c r="J1222" t="s">
        <v>2127</v>
      </c>
      <c r="K1222" t="s">
        <v>1215</v>
      </c>
      <c r="L1222">
        <v>10440</v>
      </c>
      <c r="M1222">
        <v>10450</v>
      </c>
      <c r="N1222">
        <v>100</v>
      </c>
      <c r="O1222" t="s">
        <v>1210</v>
      </c>
      <c r="P1222">
        <v>0.83762288917358996</v>
      </c>
      <c r="Q1222">
        <v>0.82704884073333396</v>
      </c>
      <c r="R1222">
        <v>0.333718802211178</v>
      </c>
      <c r="S1222" s="15">
        <v>3.3097142488098197E-2</v>
      </c>
      <c r="T1222">
        <v>-0.77294412155611902</v>
      </c>
      <c r="U1222">
        <v>0.77294412155611902</v>
      </c>
      <c r="V1222">
        <v>1.28594004584257</v>
      </c>
      <c r="W1222">
        <v>-3.57</v>
      </c>
      <c r="X1222">
        <v>1.97</v>
      </c>
      <c r="Y1222">
        <v>122181</v>
      </c>
      <c r="Z1222">
        <v>15273</v>
      </c>
      <c r="AA1222">
        <v>0.81</v>
      </c>
      <c r="AB1222">
        <v>8</v>
      </c>
      <c r="AC1222">
        <v>4</v>
      </c>
      <c r="AD1222">
        <v>4</v>
      </c>
      <c r="AE1222">
        <v>50</v>
      </c>
      <c r="AF1222">
        <v>11</v>
      </c>
      <c r="AG1222">
        <v>2</v>
      </c>
      <c r="AH1222">
        <v>3</v>
      </c>
      <c r="AI1222">
        <v>3</v>
      </c>
    </row>
    <row r="1223" spans="1:35" x14ac:dyDescent="0.2">
      <c r="A1223" s="102">
        <v>2448</v>
      </c>
      <c r="B1223">
        <v>4045</v>
      </c>
      <c r="C1223" t="s">
        <v>1519</v>
      </c>
      <c r="D1223" t="s">
        <v>1234</v>
      </c>
      <c r="E1223">
        <v>1094</v>
      </c>
      <c r="F1223">
        <v>1078</v>
      </c>
      <c r="G1223">
        <v>1000</v>
      </c>
      <c r="H1223" t="s">
        <v>1213</v>
      </c>
      <c r="I1223">
        <v>8002</v>
      </c>
      <c r="J1223" t="s">
        <v>27</v>
      </c>
      <c r="K1223" t="s">
        <v>1217</v>
      </c>
      <c r="L1223">
        <v>720.2</v>
      </c>
      <c r="M1223">
        <v>716.8</v>
      </c>
      <c r="N1223">
        <v>1500</v>
      </c>
      <c r="O1223" t="s">
        <v>1210</v>
      </c>
      <c r="P1223">
        <v>0.75812379965585497</v>
      </c>
      <c r="Q1223">
        <v>0.81062113185212303</v>
      </c>
      <c r="R1223">
        <v>3.5950610320531901E-2</v>
      </c>
      <c r="S1223">
        <v>8.8838203469525603E-2</v>
      </c>
      <c r="T1223">
        <v>-1.66871191357968</v>
      </c>
      <c r="U1223">
        <v>1.66871191357968</v>
      </c>
      <c r="V1223">
        <v>1.4298872855036799</v>
      </c>
      <c r="W1223">
        <v>-3.86</v>
      </c>
      <c r="X1223">
        <v>0.26</v>
      </c>
      <c r="Y1223">
        <v>121586</v>
      </c>
      <c r="Z1223">
        <v>6755</v>
      </c>
      <c r="AA1223">
        <v>0.28999999999999998</v>
      </c>
      <c r="AB1223">
        <v>18</v>
      </c>
      <c r="AC1223">
        <v>10</v>
      </c>
      <c r="AD1223">
        <v>8</v>
      </c>
      <c r="AE1223">
        <v>55.56</v>
      </c>
      <c r="AF1223">
        <v>13</v>
      </c>
      <c r="AG1223">
        <v>7</v>
      </c>
      <c r="AH1223">
        <v>4</v>
      </c>
      <c r="AI1223">
        <v>7</v>
      </c>
    </row>
    <row r="1224" spans="1:35" x14ac:dyDescent="0.2">
      <c r="A1224" s="102">
        <v>1878</v>
      </c>
      <c r="B1224">
        <v>4919</v>
      </c>
      <c r="C1224" t="s">
        <v>679</v>
      </c>
      <c r="D1224" t="s">
        <v>1234</v>
      </c>
      <c r="E1224">
        <v>5440</v>
      </c>
      <c r="F1224">
        <v>5210</v>
      </c>
      <c r="G1224">
        <v>200</v>
      </c>
      <c r="H1224" t="s">
        <v>1210</v>
      </c>
      <c r="I1224">
        <v>9706</v>
      </c>
      <c r="J1224" t="s">
        <v>1332</v>
      </c>
      <c r="K1224" t="s">
        <v>1231</v>
      </c>
      <c r="L1224">
        <v>4295</v>
      </c>
      <c r="M1224">
        <v>4220</v>
      </c>
      <c r="N1224">
        <v>200</v>
      </c>
      <c r="O1224" t="s">
        <v>1213</v>
      </c>
      <c r="P1224">
        <v>0.55124603048355902</v>
      </c>
      <c r="Q1224">
        <v>0.84084073532051495</v>
      </c>
      <c r="R1224">
        <v>2.95441979870259E-2</v>
      </c>
      <c r="S1224">
        <v>1.1976237834660401E-2</v>
      </c>
      <c r="T1224">
        <v>2.0882361121339401</v>
      </c>
      <c r="U1224">
        <v>2.0882361121339401</v>
      </c>
      <c r="V1224">
        <v>2.0408418877449499</v>
      </c>
      <c r="W1224">
        <v>11.44</v>
      </c>
      <c r="X1224">
        <v>19</v>
      </c>
      <c r="Y1224">
        <v>121459</v>
      </c>
      <c r="Z1224">
        <v>11042</v>
      </c>
      <c r="AA1224">
        <v>0.61</v>
      </c>
      <c r="AB1224">
        <v>11</v>
      </c>
      <c r="AC1224">
        <v>7</v>
      </c>
      <c r="AD1224">
        <v>4</v>
      </c>
      <c r="AE1224">
        <v>63.64</v>
      </c>
      <c r="AF1224">
        <v>7</v>
      </c>
      <c r="AG1224">
        <v>7</v>
      </c>
      <c r="AH1224">
        <v>4</v>
      </c>
      <c r="AI1224">
        <v>0</v>
      </c>
    </row>
    <row r="1225" spans="1:35" x14ac:dyDescent="0.2">
      <c r="A1225" s="102">
        <v>2302</v>
      </c>
      <c r="B1225">
        <v>3048</v>
      </c>
      <c r="C1225" t="s">
        <v>1516</v>
      </c>
      <c r="D1225" t="s">
        <v>1235</v>
      </c>
      <c r="E1225">
        <v>952</v>
      </c>
      <c r="F1225">
        <v>953</v>
      </c>
      <c r="G1225">
        <v>800</v>
      </c>
      <c r="H1225" t="s">
        <v>1213</v>
      </c>
      <c r="I1225">
        <v>4452</v>
      </c>
      <c r="J1225" t="s">
        <v>1436</v>
      </c>
      <c r="K1225" t="s">
        <v>1234</v>
      </c>
      <c r="L1225">
        <v>7886</v>
      </c>
      <c r="M1225">
        <v>7868</v>
      </c>
      <c r="N1225">
        <v>100</v>
      </c>
      <c r="O1225" t="s">
        <v>1210</v>
      </c>
      <c r="P1225">
        <v>0.87038286659128095</v>
      </c>
      <c r="Q1225">
        <v>0.81774623286737103</v>
      </c>
      <c r="R1225">
        <v>0.20763897745653101</v>
      </c>
      <c r="S1225">
        <v>3.9605270453675796E-3</v>
      </c>
      <c r="T1225">
        <v>-3.1741035414456999</v>
      </c>
      <c r="U1225">
        <v>3.1741035414456999</v>
      </c>
      <c r="V1225">
        <v>3.07418476106163</v>
      </c>
      <c r="W1225">
        <v>-14.18</v>
      </c>
      <c r="X1225">
        <v>3.1</v>
      </c>
      <c r="Y1225">
        <v>121288</v>
      </c>
      <c r="Z1225">
        <v>7580</v>
      </c>
      <c r="AA1225">
        <v>0.5</v>
      </c>
      <c r="AB1225">
        <v>16</v>
      </c>
      <c r="AC1225">
        <v>9</v>
      </c>
      <c r="AD1225">
        <v>7</v>
      </c>
      <c r="AE1225">
        <v>56.25</v>
      </c>
      <c r="AF1225">
        <v>13</v>
      </c>
      <c r="AG1225">
        <v>6</v>
      </c>
      <c r="AH1225">
        <v>3</v>
      </c>
      <c r="AI1225">
        <v>7</v>
      </c>
    </row>
    <row r="1226" spans="1:35" x14ac:dyDescent="0.2">
      <c r="A1226" s="102">
        <v>850</v>
      </c>
      <c r="B1226">
        <v>3291</v>
      </c>
      <c r="C1226" t="s">
        <v>56</v>
      </c>
      <c r="D1226" t="s">
        <v>1231</v>
      </c>
      <c r="E1226">
        <v>1476</v>
      </c>
      <c r="F1226">
        <v>1459</v>
      </c>
      <c r="G1226">
        <v>700</v>
      </c>
      <c r="H1226" t="s">
        <v>1210</v>
      </c>
      <c r="I1226">
        <v>7762</v>
      </c>
      <c r="J1226" t="s">
        <v>1412</v>
      </c>
      <c r="K1226" t="s">
        <v>1219</v>
      </c>
      <c r="L1226">
        <v>430</v>
      </c>
      <c r="M1226">
        <v>427</v>
      </c>
      <c r="N1226">
        <v>2400</v>
      </c>
      <c r="O1226" t="s">
        <v>1213</v>
      </c>
      <c r="P1226">
        <v>0.913028181615964</v>
      </c>
      <c r="Q1226">
        <v>0.89386305456301796</v>
      </c>
      <c r="R1226">
        <v>0.24573842558150299</v>
      </c>
      <c r="S1226">
        <v>9.41014205522685E-2</v>
      </c>
      <c r="T1226">
        <v>0.89880908239867696</v>
      </c>
      <c r="U1226">
        <v>0.89880908239867696</v>
      </c>
      <c r="V1226">
        <v>0.80823373437321899</v>
      </c>
      <c r="W1226">
        <v>4.0599999999999996</v>
      </c>
      <c r="X1226">
        <v>0.34</v>
      </c>
      <c r="Y1226">
        <v>121131</v>
      </c>
      <c r="Z1226">
        <v>8075</v>
      </c>
      <c r="AA1226">
        <v>0.39</v>
      </c>
      <c r="AB1226">
        <v>15</v>
      </c>
      <c r="AC1226">
        <v>8</v>
      </c>
      <c r="AD1226">
        <v>7</v>
      </c>
      <c r="AE1226">
        <v>53.33</v>
      </c>
      <c r="AF1226">
        <v>13</v>
      </c>
      <c r="AG1226">
        <v>5</v>
      </c>
      <c r="AH1226">
        <v>2</v>
      </c>
      <c r="AI1226">
        <v>8</v>
      </c>
    </row>
    <row r="1227" spans="1:35" x14ac:dyDescent="0.2">
      <c r="A1227" s="102">
        <v>1057</v>
      </c>
      <c r="B1227">
        <v>3407</v>
      </c>
      <c r="C1227" t="s">
        <v>1335</v>
      </c>
      <c r="D1227" t="s">
        <v>1234</v>
      </c>
      <c r="E1227">
        <v>930</v>
      </c>
      <c r="F1227">
        <v>900.7</v>
      </c>
      <c r="G1227">
        <v>1100</v>
      </c>
      <c r="H1227" t="s">
        <v>1213</v>
      </c>
      <c r="I1227">
        <v>8341</v>
      </c>
      <c r="J1227" t="s">
        <v>849</v>
      </c>
      <c r="K1227" t="s">
        <v>1265</v>
      </c>
      <c r="L1227">
        <v>1408</v>
      </c>
      <c r="M1227">
        <v>1399</v>
      </c>
      <c r="N1227">
        <v>700</v>
      </c>
      <c r="O1227" t="s">
        <v>1210</v>
      </c>
      <c r="P1227">
        <v>0.95591267742685304</v>
      </c>
      <c r="Q1227">
        <v>0.88284340071346101</v>
      </c>
      <c r="R1227">
        <v>0.26860489805193999</v>
      </c>
      <c r="S1227">
        <v>1.90397713000502E-2</v>
      </c>
      <c r="T1227">
        <v>-1.92989659626849</v>
      </c>
      <c r="U1227">
        <v>1.92989659626849</v>
      </c>
      <c r="V1227">
        <v>1.2065042542871101</v>
      </c>
      <c r="W1227">
        <v>-5.96</v>
      </c>
      <c r="X1227">
        <v>1.17</v>
      </c>
      <c r="Y1227">
        <v>121080</v>
      </c>
      <c r="Z1227">
        <v>6727</v>
      </c>
      <c r="AA1227">
        <v>0.34</v>
      </c>
      <c r="AB1227">
        <v>18</v>
      </c>
      <c r="AC1227">
        <v>9</v>
      </c>
      <c r="AD1227">
        <v>9</v>
      </c>
      <c r="AE1227">
        <v>50</v>
      </c>
      <c r="AF1227">
        <v>12</v>
      </c>
      <c r="AG1227">
        <v>7</v>
      </c>
      <c r="AH1227">
        <v>4</v>
      </c>
      <c r="AI1227">
        <v>7</v>
      </c>
    </row>
    <row r="1228" spans="1:35" x14ac:dyDescent="0.2">
      <c r="A1228" s="102">
        <v>2124</v>
      </c>
      <c r="B1228">
        <v>1941</v>
      </c>
      <c r="C1228" t="s">
        <v>1579</v>
      </c>
      <c r="D1228" t="s">
        <v>1220</v>
      </c>
      <c r="E1228">
        <v>2286</v>
      </c>
      <c r="F1228">
        <v>2249</v>
      </c>
      <c r="G1228">
        <v>400</v>
      </c>
      <c r="H1228" t="s">
        <v>1210</v>
      </c>
      <c r="I1228">
        <v>9684</v>
      </c>
      <c r="J1228" t="s">
        <v>1389</v>
      </c>
      <c r="K1228" t="s">
        <v>1212</v>
      </c>
      <c r="L1228">
        <v>4300</v>
      </c>
      <c r="M1228">
        <v>4350</v>
      </c>
      <c r="N1228">
        <v>200</v>
      </c>
      <c r="O1228" t="s">
        <v>1213</v>
      </c>
      <c r="P1228">
        <v>0.82126237951695702</v>
      </c>
      <c r="Q1228">
        <v>0.82628288872898203</v>
      </c>
      <c r="R1228">
        <v>0.15071970894936801</v>
      </c>
      <c r="S1228">
        <v>3.3061072644309998E-2</v>
      </c>
      <c r="T1228">
        <v>1.75896857177736</v>
      </c>
      <c r="U1228">
        <v>1.75896857177736</v>
      </c>
      <c r="V1228">
        <v>1.89677539161951</v>
      </c>
      <c r="W1228">
        <v>7.43</v>
      </c>
      <c r="X1228">
        <v>3.4</v>
      </c>
      <c r="Y1228">
        <v>120784</v>
      </c>
      <c r="Z1228">
        <v>7549</v>
      </c>
      <c r="AA1228">
        <v>0.19</v>
      </c>
      <c r="AB1228">
        <v>16</v>
      </c>
      <c r="AC1228">
        <v>9</v>
      </c>
      <c r="AD1228">
        <v>7</v>
      </c>
      <c r="AE1228">
        <v>56.25</v>
      </c>
      <c r="AF1228">
        <v>11</v>
      </c>
      <c r="AG1228">
        <v>8</v>
      </c>
      <c r="AH1228">
        <v>5</v>
      </c>
      <c r="AI1228">
        <v>3</v>
      </c>
    </row>
    <row r="1229" spans="1:35" x14ac:dyDescent="0.2">
      <c r="A1229" s="102">
        <v>673</v>
      </c>
      <c r="B1229">
        <v>5333</v>
      </c>
      <c r="C1229" t="s">
        <v>234</v>
      </c>
      <c r="D1229" t="s">
        <v>1209</v>
      </c>
      <c r="E1229">
        <v>1712</v>
      </c>
      <c r="F1229">
        <v>1697</v>
      </c>
      <c r="G1229">
        <v>600</v>
      </c>
      <c r="H1229" t="s">
        <v>1210</v>
      </c>
      <c r="I1229">
        <v>5714</v>
      </c>
      <c r="J1229" t="s">
        <v>698</v>
      </c>
      <c r="K1229" t="s">
        <v>1225</v>
      </c>
      <c r="L1229">
        <v>3570</v>
      </c>
      <c r="M1229">
        <v>3565</v>
      </c>
      <c r="N1229">
        <v>300</v>
      </c>
      <c r="O1229" t="s">
        <v>1213</v>
      </c>
      <c r="P1229">
        <v>0.82955799663085905</v>
      </c>
      <c r="Q1229">
        <v>0.90236782468174503</v>
      </c>
      <c r="R1229">
        <v>0.31459801240108398</v>
      </c>
      <c r="S1229">
        <v>5.3460685099531301E-2</v>
      </c>
      <c r="T1229">
        <v>0.74450522306736999</v>
      </c>
      <c r="U1229">
        <v>0.74450522306736999</v>
      </c>
      <c r="V1229">
        <v>1.4485810693365</v>
      </c>
      <c r="W1229">
        <v>1.55</v>
      </c>
      <c r="X1229">
        <v>4.8</v>
      </c>
      <c r="Y1229">
        <v>120784</v>
      </c>
      <c r="Z1229">
        <v>9291</v>
      </c>
      <c r="AA1229">
        <v>0.54</v>
      </c>
      <c r="AB1229">
        <v>13</v>
      </c>
      <c r="AC1229">
        <v>9</v>
      </c>
      <c r="AD1229">
        <v>4</v>
      </c>
      <c r="AE1229">
        <v>69.23</v>
      </c>
      <c r="AF1229">
        <v>14</v>
      </c>
      <c r="AG1229">
        <v>4</v>
      </c>
      <c r="AH1229">
        <v>1</v>
      </c>
      <c r="AI1229">
        <v>8</v>
      </c>
    </row>
    <row r="1230" spans="1:35" x14ac:dyDescent="0.2">
      <c r="A1230" s="102">
        <v>148</v>
      </c>
      <c r="B1230">
        <v>4613</v>
      </c>
      <c r="C1230" t="s">
        <v>224</v>
      </c>
      <c r="D1230" t="s">
        <v>1234</v>
      </c>
      <c r="E1230">
        <v>2400</v>
      </c>
      <c r="F1230">
        <v>2357</v>
      </c>
      <c r="G1230">
        <v>400</v>
      </c>
      <c r="H1230" t="s">
        <v>1210</v>
      </c>
      <c r="I1230">
        <v>6457</v>
      </c>
      <c r="J1230" t="s">
        <v>1526</v>
      </c>
      <c r="K1230" t="s">
        <v>1222</v>
      </c>
      <c r="L1230">
        <v>2901</v>
      </c>
      <c r="M1230">
        <v>2874</v>
      </c>
      <c r="N1230">
        <v>300</v>
      </c>
      <c r="O1230" t="s">
        <v>1213</v>
      </c>
      <c r="P1230">
        <v>0.85705181933728403</v>
      </c>
      <c r="Q1230">
        <v>0.94010877686795102</v>
      </c>
      <c r="R1230">
        <v>0.137956789171293</v>
      </c>
      <c r="S1230">
        <v>8.7111399774524603E-2</v>
      </c>
      <c r="T1230">
        <v>0.218050102066118</v>
      </c>
      <c r="U1230">
        <v>0.218050102066118</v>
      </c>
      <c r="V1230">
        <v>0.116327283774805</v>
      </c>
      <c r="W1230">
        <v>0.44</v>
      </c>
      <c r="X1230">
        <v>9.35</v>
      </c>
      <c r="Y1230">
        <v>120075</v>
      </c>
      <c r="Z1230">
        <v>9237</v>
      </c>
      <c r="AA1230">
        <v>0.62</v>
      </c>
      <c r="AB1230">
        <v>13</v>
      </c>
      <c r="AC1230">
        <v>8</v>
      </c>
      <c r="AD1230">
        <v>5</v>
      </c>
      <c r="AE1230">
        <v>61.54</v>
      </c>
      <c r="AF1230">
        <v>14</v>
      </c>
      <c r="AG1230">
        <v>5</v>
      </c>
      <c r="AH1230">
        <v>2</v>
      </c>
      <c r="AI1230">
        <v>6</v>
      </c>
    </row>
    <row r="1231" spans="1:35" x14ac:dyDescent="0.2">
      <c r="A1231" s="102">
        <v>1953</v>
      </c>
      <c r="B1231">
        <v>4676</v>
      </c>
      <c r="C1231" t="s">
        <v>1638</v>
      </c>
      <c r="D1231" t="s">
        <v>1212</v>
      </c>
      <c r="E1231">
        <v>1296</v>
      </c>
      <c r="F1231">
        <v>1275</v>
      </c>
      <c r="G1231">
        <v>600</v>
      </c>
      <c r="H1231" t="s">
        <v>1213</v>
      </c>
      <c r="I1231">
        <v>8309</v>
      </c>
      <c r="J1231" t="s">
        <v>845</v>
      </c>
      <c r="K1231" t="s">
        <v>1265</v>
      </c>
      <c r="L1231">
        <v>3704</v>
      </c>
      <c r="M1231">
        <v>3700</v>
      </c>
      <c r="N1231">
        <v>200</v>
      </c>
      <c r="O1231" t="s">
        <v>1210</v>
      </c>
      <c r="P1231">
        <v>0.82109696666521803</v>
      </c>
      <c r="Q1231">
        <v>0.83628798758421796</v>
      </c>
      <c r="R1231">
        <v>0.31613338023454202</v>
      </c>
      <c r="S1231">
        <v>7.38782697752168E-4</v>
      </c>
      <c r="T1231">
        <v>-2.0810719424500101</v>
      </c>
      <c r="U1231">
        <v>2.0810719424500101</v>
      </c>
      <c r="V1231">
        <v>1.43247830449027</v>
      </c>
      <c r="W1231">
        <v>-5.16</v>
      </c>
      <c r="X1231">
        <v>3.38</v>
      </c>
      <c r="Y1231">
        <v>120009</v>
      </c>
      <c r="Z1231">
        <v>9231</v>
      </c>
      <c r="AA1231">
        <v>0.56999999999999995</v>
      </c>
      <c r="AB1231">
        <v>13</v>
      </c>
      <c r="AC1231">
        <v>8</v>
      </c>
      <c r="AD1231">
        <v>5</v>
      </c>
      <c r="AE1231">
        <v>61.54</v>
      </c>
      <c r="AF1231">
        <v>13</v>
      </c>
      <c r="AG1231">
        <v>3</v>
      </c>
      <c r="AH1231">
        <v>2</v>
      </c>
      <c r="AI1231">
        <v>8</v>
      </c>
    </row>
    <row r="1232" spans="1:35" x14ac:dyDescent="0.2">
      <c r="A1232" s="102">
        <v>1086</v>
      </c>
      <c r="B1232">
        <v>7984</v>
      </c>
      <c r="C1232" t="s">
        <v>805</v>
      </c>
      <c r="D1232" t="s">
        <v>1233</v>
      </c>
      <c r="E1232">
        <v>1529</v>
      </c>
      <c r="F1232">
        <v>1528</v>
      </c>
      <c r="G1232">
        <v>700</v>
      </c>
      <c r="H1232" t="s">
        <v>1210</v>
      </c>
      <c r="I1232">
        <v>8410</v>
      </c>
      <c r="J1232" t="s">
        <v>1419</v>
      </c>
      <c r="K1232" t="s">
        <v>1265</v>
      </c>
      <c r="L1232">
        <v>285</v>
      </c>
      <c r="M1232">
        <v>284</v>
      </c>
      <c r="N1232">
        <v>3800</v>
      </c>
      <c r="O1232" t="s">
        <v>1213</v>
      </c>
      <c r="P1232">
        <v>0.82993212406589201</v>
      </c>
      <c r="Q1232">
        <v>0.88175568241873703</v>
      </c>
      <c r="R1232">
        <v>9.7057302054973496E-2</v>
      </c>
      <c r="S1232">
        <v>3.1812010861835202E-4</v>
      </c>
      <c r="T1232">
        <v>3.0447713507836398</v>
      </c>
      <c r="U1232">
        <v>3.0447713507836398</v>
      </c>
      <c r="V1232">
        <v>3.1204301691398801</v>
      </c>
      <c r="W1232">
        <v>9.1</v>
      </c>
      <c r="X1232">
        <v>0.9</v>
      </c>
      <c r="Y1232">
        <v>119981</v>
      </c>
      <c r="Z1232">
        <v>5999</v>
      </c>
      <c r="AA1232">
        <v>0.35</v>
      </c>
      <c r="AB1232">
        <v>20</v>
      </c>
      <c r="AC1232">
        <v>11</v>
      </c>
      <c r="AD1232">
        <v>9</v>
      </c>
      <c r="AE1232">
        <v>55</v>
      </c>
      <c r="AF1232">
        <v>13</v>
      </c>
      <c r="AG1232">
        <v>9</v>
      </c>
      <c r="AH1232">
        <v>6</v>
      </c>
      <c r="AI1232">
        <v>5</v>
      </c>
    </row>
    <row r="1233" spans="1:35" x14ac:dyDescent="0.2">
      <c r="A1233" s="102">
        <v>1347</v>
      </c>
      <c r="B1233">
        <v>2651</v>
      </c>
      <c r="C1233" t="s">
        <v>593</v>
      </c>
      <c r="D1233" t="s">
        <v>1235</v>
      </c>
      <c r="E1233">
        <v>5650</v>
      </c>
      <c r="F1233">
        <v>5730</v>
      </c>
      <c r="G1233">
        <v>100</v>
      </c>
      <c r="H1233" t="s">
        <v>1210</v>
      </c>
      <c r="I1233">
        <v>4530</v>
      </c>
      <c r="J1233" t="s">
        <v>997</v>
      </c>
      <c r="K1233" t="s">
        <v>1232</v>
      </c>
      <c r="L1233">
        <v>4830</v>
      </c>
      <c r="M1233">
        <v>4835</v>
      </c>
      <c r="N1233">
        <v>100</v>
      </c>
      <c r="O1233" t="s">
        <v>1213</v>
      </c>
      <c r="P1233">
        <v>0.81271279966039101</v>
      </c>
      <c r="Q1233">
        <v>0.86781277998578898</v>
      </c>
      <c r="R1233">
        <v>2.9771914681579099E-2</v>
      </c>
      <c r="S1233">
        <v>9.0092836710026894E-2</v>
      </c>
      <c r="T1233">
        <v>1.2561120481575401</v>
      </c>
      <c r="U1233">
        <v>1.2561120481575401</v>
      </c>
      <c r="V1233">
        <v>0.54811316118113995</v>
      </c>
      <c r="W1233">
        <v>4.26</v>
      </c>
      <c r="X1233">
        <v>15.62</v>
      </c>
      <c r="Y1233">
        <v>119889</v>
      </c>
      <c r="Z1233">
        <v>11989</v>
      </c>
      <c r="AA1233">
        <v>0.51</v>
      </c>
      <c r="AB1233">
        <v>10</v>
      </c>
      <c r="AC1233">
        <v>6</v>
      </c>
      <c r="AD1233">
        <v>4</v>
      </c>
      <c r="AE1233">
        <v>60</v>
      </c>
      <c r="AF1233">
        <v>10</v>
      </c>
      <c r="AG1233">
        <v>6</v>
      </c>
      <c r="AH1233">
        <v>4</v>
      </c>
      <c r="AI1233">
        <v>0</v>
      </c>
    </row>
    <row r="1234" spans="1:35" x14ac:dyDescent="0.2">
      <c r="A1234" s="102">
        <v>2554</v>
      </c>
      <c r="B1234">
        <v>1605</v>
      </c>
      <c r="C1234" t="s">
        <v>1434</v>
      </c>
      <c r="D1234" t="s">
        <v>1417</v>
      </c>
      <c r="E1234">
        <v>915</v>
      </c>
      <c r="F1234">
        <v>932.9</v>
      </c>
      <c r="G1234">
        <v>600</v>
      </c>
      <c r="H1234" t="s">
        <v>1213</v>
      </c>
      <c r="I1234">
        <v>4507</v>
      </c>
      <c r="J1234" t="s">
        <v>1637</v>
      </c>
      <c r="K1234" t="s">
        <v>1232</v>
      </c>
      <c r="L1234">
        <v>5985</v>
      </c>
      <c r="M1234">
        <v>5845</v>
      </c>
      <c r="N1234">
        <v>100</v>
      </c>
      <c r="O1234" t="s">
        <v>1210</v>
      </c>
      <c r="P1234">
        <v>0.73700746769768499</v>
      </c>
      <c r="Q1234">
        <v>0.80470153994186699</v>
      </c>
      <c r="R1234">
        <v>0.43112020294931502</v>
      </c>
      <c r="S1234">
        <v>2.15530030613377E-2</v>
      </c>
      <c r="T1234">
        <v>-0.91563206200887404</v>
      </c>
      <c r="U1234">
        <v>0.91563206200887404</v>
      </c>
      <c r="V1234">
        <v>1.3392517405689699</v>
      </c>
      <c r="W1234">
        <v>-2.99</v>
      </c>
      <c r="X1234">
        <v>4.24</v>
      </c>
      <c r="Y1234">
        <v>119821</v>
      </c>
      <c r="Z1234">
        <v>5446</v>
      </c>
      <c r="AA1234">
        <v>0.34</v>
      </c>
      <c r="AB1234">
        <v>22</v>
      </c>
      <c r="AC1234">
        <v>13</v>
      </c>
      <c r="AD1234">
        <v>9</v>
      </c>
      <c r="AE1234">
        <v>59.09</v>
      </c>
      <c r="AF1234">
        <v>11</v>
      </c>
      <c r="AG1234">
        <v>8</v>
      </c>
      <c r="AH1234">
        <v>6</v>
      </c>
      <c r="AI1234">
        <v>8</v>
      </c>
    </row>
    <row r="1235" spans="1:35" x14ac:dyDescent="0.2">
      <c r="A1235" s="102">
        <v>599</v>
      </c>
      <c r="B1235">
        <v>1605</v>
      </c>
      <c r="C1235" t="s">
        <v>1434</v>
      </c>
      <c r="D1235" t="s">
        <v>1417</v>
      </c>
      <c r="E1235">
        <v>915</v>
      </c>
      <c r="F1235">
        <v>932.9</v>
      </c>
      <c r="G1235">
        <v>1100</v>
      </c>
      <c r="H1235" t="s">
        <v>1213</v>
      </c>
      <c r="I1235">
        <v>8002</v>
      </c>
      <c r="J1235" t="s">
        <v>27</v>
      </c>
      <c r="K1235" t="s">
        <v>1217</v>
      </c>
      <c r="L1235">
        <v>720.2</v>
      </c>
      <c r="M1235">
        <v>716.8</v>
      </c>
      <c r="N1235">
        <v>1400</v>
      </c>
      <c r="O1235" t="s">
        <v>1210</v>
      </c>
      <c r="P1235">
        <v>0.729104644146503</v>
      </c>
      <c r="Q1235">
        <v>0.90585900979276102</v>
      </c>
      <c r="R1235">
        <v>3.9062283546878997E-2</v>
      </c>
      <c r="S1235">
        <v>7.8058340619267296E-3</v>
      </c>
      <c r="T1235">
        <v>-0.75571897164121205</v>
      </c>
      <c r="U1235">
        <v>0.75571897164121205</v>
      </c>
      <c r="V1235">
        <v>1.08011217543344</v>
      </c>
      <c r="W1235">
        <v>-2.82</v>
      </c>
      <c r="X1235">
        <v>2.21</v>
      </c>
      <c r="Y1235">
        <v>119280</v>
      </c>
      <c r="Z1235">
        <v>7016</v>
      </c>
      <c r="AA1235">
        <v>0.3</v>
      </c>
      <c r="AB1235">
        <v>17</v>
      </c>
      <c r="AC1235">
        <v>10</v>
      </c>
      <c r="AD1235">
        <v>7</v>
      </c>
      <c r="AE1235">
        <v>58.82</v>
      </c>
      <c r="AF1235">
        <v>15</v>
      </c>
      <c r="AG1235">
        <v>3</v>
      </c>
      <c r="AH1235">
        <v>3</v>
      </c>
      <c r="AI1235">
        <v>11</v>
      </c>
    </row>
    <row r="1236" spans="1:35" x14ac:dyDescent="0.2">
      <c r="A1236" s="102">
        <v>2209</v>
      </c>
      <c r="B1236">
        <v>4061</v>
      </c>
      <c r="C1236" t="s">
        <v>1440</v>
      </c>
      <c r="D1236" t="s">
        <v>1234</v>
      </c>
      <c r="E1236">
        <v>2746</v>
      </c>
      <c r="F1236">
        <v>2728</v>
      </c>
      <c r="G1236">
        <v>300</v>
      </c>
      <c r="H1236" t="s">
        <v>1210</v>
      </c>
      <c r="I1236">
        <v>4471</v>
      </c>
      <c r="J1236" t="s">
        <v>1635</v>
      </c>
      <c r="K1236" t="s">
        <v>1234</v>
      </c>
      <c r="L1236">
        <v>4460</v>
      </c>
      <c r="M1236">
        <v>4390</v>
      </c>
      <c r="N1236">
        <v>200</v>
      </c>
      <c r="O1236" t="s">
        <v>1213</v>
      </c>
      <c r="P1236">
        <v>0.92805918644525198</v>
      </c>
      <c r="Q1236">
        <v>0.82182443742955003</v>
      </c>
      <c r="R1236">
        <v>0.13375827851765501</v>
      </c>
      <c r="S1236">
        <v>2.22366074939906E-2</v>
      </c>
      <c r="T1236">
        <v>1.1224114559592699</v>
      </c>
      <c r="U1236">
        <v>1.1224114559592699</v>
      </c>
      <c r="V1236">
        <v>1.26717676256539</v>
      </c>
      <c r="W1236">
        <v>2.5</v>
      </c>
      <c r="X1236">
        <v>6.79</v>
      </c>
      <c r="Y1236">
        <v>119215</v>
      </c>
      <c r="Z1236">
        <v>11922</v>
      </c>
      <c r="AA1236">
        <v>0.77</v>
      </c>
      <c r="AB1236">
        <v>10</v>
      </c>
      <c r="AC1236">
        <v>8</v>
      </c>
      <c r="AD1236">
        <v>2</v>
      </c>
      <c r="AE1236">
        <v>80</v>
      </c>
      <c r="AF1236">
        <v>12</v>
      </c>
      <c r="AG1236">
        <v>5</v>
      </c>
      <c r="AH1236">
        <v>1</v>
      </c>
      <c r="AI1236">
        <v>4</v>
      </c>
    </row>
    <row r="1237" spans="1:35" x14ac:dyDescent="0.2">
      <c r="A1237" s="102">
        <v>271</v>
      </c>
      <c r="B1237">
        <v>1833</v>
      </c>
      <c r="C1237" t="s">
        <v>1628</v>
      </c>
      <c r="D1237" t="s">
        <v>1220</v>
      </c>
      <c r="E1237">
        <v>2638</v>
      </c>
      <c r="F1237">
        <v>2624</v>
      </c>
      <c r="G1237">
        <v>400</v>
      </c>
      <c r="H1237" t="s">
        <v>1210</v>
      </c>
      <c r="I1237">
        <v>5401</v>
      </c>
      <c r="J1237" t="s">
        <v>1536</v>
      </c>
      <c r="K1237" t="s">
        <v>1263</v>
      </c>
      <c r="L1237">
        <v>1230</v>
      </c>
      <c r="M1237">
        <v>1216</v>
      </c>
      <c r="N1237">
        <v>900</v>
      </c>
      <c r="O1237" t="s">
        <v>1213</v>
      </c>
      <c r="P1237">
        <v>0.86290729820544898</v>
      </c>
      <c r="Q1237">
        <v>0.92855237786374201</v>
      </c>
      <c r="R1237">
        <v>0.25759198633345198</v>
      </c>
      <c r="S1237">
        <v>2.5671074121123301E-2</v>
      </c>
      <c r="T1237">
        <v>2.5790038973898102</v>
      </c>
      <c r="U1237">
        <v>2.5790038973898102</v>
      </c>
      <c r="V1237">
        <v>2.5400733804255702</v>
      </c>
      <c r="W1237">
        <v>13.07</v>
      </c>
      <c r="X1237">
        <v>4.2699999999999996</v>
      </c>
      <c r="Y1237">
        <v>118930</v>
      </c>
      <c r="Z1237">
        <v>6996</v>
      </c>
      <c r="AA1237">
        <v>0.44</v>
      </c>
      <c r="AB1237">
        <v>17</v>
      </c>
      <c r="AC1237">
        <v>11</v>
      </c>
      <c r="AD1237">
        <v>6</v>
      </c>
      <c r="AE1237">
        <v>64.709999999999994</v>
      </c>
      <c r="AF1237">
        <v>14</v>
      </c>
      <c r="AG1237">
        <v>7</v>
      </c>
      <c r="AH1237">
        <v>3</v>
      </c>
      <c r="AI1237">
        <v>7</v>
      </c>
    </row>
    <row r="1238" spans="1:35" x14ac:dyDescent="0.2">
      <c r="A1238" s="102">
        <v>919</v>
      </c>
      <c r="B1238">
        <v>2001</v>
      </c>
      <c r="C1238" t="s">
        <v>1132</v>
      </c>
      <c r="D1238" t="s">
        <v>1237</v>
      </c>
      <c r="E1238">
        <v>1586</v>
      </c>
      <c r="F1238">
        <v>1604</v>
      </c>
      <c r="G1238">
        <v>600</v>
      </c>
      <c r="H1238" t="s">
        <v>1210</v>
      </c>
      <c r="I1238">
        <v>6178</v>
      </c>
      <c r="J1238" t="s">
        <v>1632</v>
      </c>
      <c r="K1238" t="s">
        <v>1224</v>
      </c>
      <c r="L1238">
        <v>945.4</v>
      </c>
      <c r="M1238">
        <v>940.7</v>
      </c>
      <c r="N1238">
        <v>1000</v>
      </c>
      <c r="O1238" t="s">
        <v>1213</v>
      </c>
      <c r="P1238">
        <v>0.90049358123649603</v>
      </c>
      <c r="Q1238">
        <v>0.89036190488244604</v>
      </c>
      <c r="R1238">
        <v>9.2610278047076007E-3</v>
      </c>
      <c r="S1238">
        <v>3.9230718120953197E-2</v>
      </c>
      <c r="T1238">
        <v>1.5412921394607899</v>
      </c>
      <c r="U1238">
        <v>1.5412921394607899</v>
      </c>
      <c r="V1238">
        <v>0.16107449719796799</v>
      </c>
      <c r="W1238">
        <v>2.63</v>
      </c>
      <c r="X1238">
        <v>2.25</v>
      </c>
      <c r="Y1238">
        <v>118110</v>
      </c>
      <c r="Z1238">
        <v>7874</v>
      </c>
      <c r="AA1238">
        <v>0.42</v>
      </c>
      <c r="AB1238">
        <v>15</v>
      </c>
      <c r="AC1238">
        <v>10</v>
      </c>
      <c r="AD1238">
        <v>5</v>
      </c>
      <c r="AE1238">
        <v>66.67</v>
      </c>
      <c r="AF1238">
        <v>14</v>
      </c>
      <c r="AG1238">
        <v>5</v>
      </c>
      <c r="AH1238">
        <v>2</v>
      </c>
      <c r="AI1238">
        <v>8</v>
      </c>
    </row>
    <row r="1239" spans="1:35" x14ac:dyDescent="0.2">
      <c r="A1239" s="102">
        <v>2301</v>
      </c>
      <c r="B1239">
        <v>4202</v>
      </c>
      <c r="C1239" t="s">
        <v>46</v>
      </c>
      <c r="D1239" t="s">
        <v>1234</v>
      </c>
      <c r="E1239">
        <v>929</v>
      </c>
      <c r="F1239">
        <v>931</v>
      </c>
      <c r="G1239">
        <v>1100</v>
      </c>
      <c r="H1239" t="s">
        <v>1210</v>
      </c>
      <c r="I1239">
        <v>9076</v>
      </c>
      <c r="J1239" t="s">
        <v>894</v>
      </c>
      <c r="K1239" t="s">
        <v>1328</v>
      </c>
      <c r="L1239">
        <v>1170</v>
      </c>
      <c r="M1239">
        <v>1170</v>
      </c>
      <c r="N1239">
        <v>900</v>
      </c>
      <c r="O1239" t="s">
        <v>1213</v>
      </c>
      <c r="P1239">
        <v>0.89664766342014002</v>
      </c>
      <c r="Q1239">
        <v>0.81776286432977097</v>
      </c>
      <c r="R1239">
        <v>1.5891253337091599E-2</v>
      </c>
      <c r="S1239">
        <v>4.0344947174742402E-3</v>
      </c>
      <c r="T1239">
        <v>3.4069641351253299</v>
      </c>
      <c r="U1239">
        <v>3.4069641351253299</v>
      </c>
      <c r="V1239">
        <v>3.0571494091234999</v>
      </c>
      <c r="W1239">
        <v>8.7899999999999991</v>
      </c>
      <c r="X1239">
        <v>2.74</v>
      </c>
      <c r="Y1239">
        <v>117867</v>
      </c>
      <c r="Z1239">
        <v>6204</v>
      </c>
      <c r="AA1239">
        <v>0.32</v>
      </c>
      <c r="AB1239">
        <v>19</v>
      </c>
      <c r="AC1239">
        <v>11</v>
      </c>
      <c r="AD1239">
        <v>8</v>
      </c>
      <c r="AE1239">
        <v>57.89</v>
      </c>
      <c r="AF1239">
        <v>13</v>
      </c>
      <c r="AG1239">
        <v>6</v>
      </c>
      <c r="AH1239">
        <v>4</v>
      </c>
      <c r="AI1239">
        <v>9</v>
      </c>
    </row>
    <row r="1240" spans="1:35" x14ac:dyDescent="0.2">
      <c r="A1240" s="102">
        <v>1098</v>
      </c>
      <c r="B1240">
        <v>4004</v>
      </c>
      <c r="C1240" t="s">
        <v>1399</v>
      </c>
      <c r="D1240" t="s">
        <v>1234</v>
      </c>
      <c r="E1240">
        <v>2320</v>
      </c>
      <c r="F1240">
        <v>2332</v>
      </c>
      <c r="G1240">
        <v>400</v>
      </c>
      <c r="H1240" t="s">
        <v>1210</v>
      </c>
      <c r="I1240">
        <v>9603</v>
      </c>
      <c r="J1240" t="s">
        <v>1380</v>
      </c>
      <c r="K1240" t="s">
        <v>1224</v>
      </c>
      <c r="L1240">
        <v>2035</v>
      </c>
      <c r="M1240">
        <v>2130</v>
      </c>
      <c r="N1240">
        <v>400</v>
      </c>
      <c r="O1240" t="s">
        <v>1213</v>
      </c>
      <c r="P1240">
        <v>0.91025320593274806</v>
      </c>
      <c r="Q1240">
        <v>0.88095966122333003</v>
      </c>
      <c r="R1240">
        <v>0.47397245582903103</v>
      </c>
      <c r="S1240" s="15">
        <v>7.3492621366559902E-2</v>
      </c>
      <c r="T1240">
        <v>1.3285049125156001</v>
      </c>
      <c r="U1240">
        <v>1.3285049125156001</v>
      </c>
      <c r="V1240">
        <v>1.6069444319736601</v>
      </c>
      <c r="W1240">
        <v>7.85</v>
      </c>
      <c r="X1240">
        <v>8.66</v>
      </c>
      <c r="Y1240">
        <v>117569</v>
      </c>
      <c r="Z1240">
        <v>5112</v>
      </c>
      <c r="AA1240">
        <v>0.28000000000000003</v>
      </c>
      <c r="AB1240">
        <v>23</v>
      </c>
      <c r="AC1240">
        <v>12</v>
      </c>
      <c r="AD1240">
        <v>11</v>
      </c>
      <c r="AE1240">
        <v>52.17</v>
      </c>
      <c r="AF1240">
        <v>6</v>
      </c>
      <c r="AG1240">
        <v>11</v>
      </c>
      <c r="AH1240">
        <v>10</v>
      </c>
      <c r="AI1240">
        <v>2</v>
      </c>
    </row>
    <row r="1241" spans="1:35" x14ac:dyDescent="0.2">
      <c r="A1241" s="102">
        <v>1013</v>
      </c>
      <c r="B1241">
        <v>4114</v>
      </c>
      <c r="C1241" t="s">
        <v>1360</v>
      </c>
      <c r="D1241" t="s">
        <v>1234</v>
      </c>
      <c r="E1241">
        <v>5560</v>
      </c>
      <c r="F1241">
        <v>5480</v>
      </c>
      <c r="G1241">
        <v>200</v>
      </c>
      <c r="H1241" t="s">
        <v>1210</v>
      </c>
      <c r="I1241">
        <v>5401</v>
      </c>
      <c r="J1241" t="s">
        <v>1536</v>
      </c>
      <c r="K1241" t="s">
        <v>1263</v>
      </c>
      <c r="L1241">
        <v>1230</v>
      </c>
      <c r="M1241">
        <v>1216</v>
      </c>
      <c r="N1241">
        <v>900</v>
      </c>
      <c r="O1241" t="s">
        <v>1213</v>
      </c>
      <c r="P1241">
        <v>0.92837019406814703</v>
      </c>
      <c r="Q1241">
        <v>0.88503902925606004</v>
      </c>
      <c r="R1241">
        <v>6.3637900100597805E-2</v>
      </c>
      <c r="S1241">
        <v>6.6184727157442599E-2</v>
      </c>
      <c r="T1241">
        <v>2.1180702106265299</v>
      </c>
      <c r="U1241">
        <v>2.1180702106265299</v>
      </c>
      <c r="V1241">
        <v>1.9961565637371801</v>
      </c>
      <c r="W1241">
        <v>8.39</v>
      </c>
      <c r="X1241">
        <v>0.15</v>
      </c>
      <c r="Y1241">
        <v>117478</v>
      </c>
      <c r="Z1241">
        <v>10680</v>
      </c>
      <c r="AA1241">
        <v>0.78</v>
      </c>
      <c r="AB1241">
        <v>11</v>
      </c>
      <c r="AC1241">
        <v>7</v>
      </c>
      <c r="AD1241">
        <v>4</v>
      </c>
      <c r="AE1241">
        <v>63.64</v>
      </c>
      <c r="AF1241">
        <v>12</v>
      </c>
      <c r="AG1241">
        <v>5</v>
      </c>
      <c r="AH1241">
        <v>2</v>
      </c>
      <c r="AI1241">
        <v>4</v>
      </c>
    </row>
    <row r="1242" spans="1:35" x14ac:dyDescent="0.2">
      <c r="A1242" s="102">
        <v>2146</v>
      </c>
      <c r="B1242">
        <v>3048</v>
      </c>
      <c r="C1242" t="s">
        <v>1516</v>
      </c>
      <c r="D1242" t="s">
        <v>1235</v>
      </c>
      <c r="E1242">
        <v>952</v>
      </c>
      <c r="F1242">
        <v>953</v>
      </c>
      <c r="G1242">
        <v>1100</v>
      </c>
      <c r="H1242" t="s">
        <v>1213</v>
      </c>
      <c r="I1242">
        <v>7205</v>
      </c>
      <c r="J1242" t="s">
        <v>57</v>
      </c>
      <c r="K1242" t="s">
        <v>1227</v>
      </c>
      <c r="L1242">
        <v>900</v>
      </c>
      <c r="M1242">
        <v>892</v>
      </c>
      <c r="N1242">
        <v>1200</v>
      </c>
      <c r="O1242" t="s">
        <v>1210</v>
      </c>
      <c r="P1242">
        <v>0.86224581827325897</v>
      </c>
      <c r="Q1242">
        <v>0.82533842430538495</v>
      </c>
      <c r="R1242">
        <v>0.37297056036436799</v>
      </c>
      <c r="S1242">
        <v>1.47976508122102E-3</v>
      </c>
      <c r="T1242">
        <v>-1.29934013909262</v>
      </c>
      <c r="U1242">
        <v>1.29934013909262</v>
      </c>
      <c r="V1242">
        <v>1.3442054372733101</v>
      </c>
      <c r="W1242">
        <v>-4.4800000000000004</v>
      </c>
      <c r="X1242">
        <v>2.11</v>
      </c>
      <c r="Y1242">
        <v>117350</v>
      </c>
      <c r="Z1242">
        <v>7334</v>
      </c>
      <c r="AA1242">
        <v>0.42</v>
      </c>
      <c r="AB1242">
        <v>16</v>
      </c>
      <c r="AC1242">
        <v>9</v>
      </c>
      <c r="AD1242">
        <v>7</v>
      </c>
      <c r="AE1242">
        <v>56.25</v>
      </c>
      <c r="AF1242">
        <v>10</v>
      </c>
      <c r="AG1242">
        <v>9</v>
      </c>
      <c r="AH1242">
        <v>4</v>
      </c>
      <c r="AI1242">
        <v>3</v>
      </c>
    </row>
    <row r="1243" spans="1:35" x14ac:dyDescent="0.2">
      <c r="A1243" s="102">
        <v>2413</v>
      </c>
      <c r="B1243">
        <v>4631</v>
      </c>
      <c r="C1243" t="s">
        <v>1463</v>
      </c>
      <c r="D1243" t="s">
        <v>1234</v>
      </c>
      <c r="E1243">
        <v>2579</v>
      </c>
      <c r="F1243">
        <v>2559</v>
      </c>
      <c r="G1243">
        <v>400</v>
      </c>
      <c r="H1243" t="s">
        <v>1213</v>
      </c>
      <c r="I1243">
        <v>9532</v>
      </c>
      <c r="J1243" t="s">
        <v>1435</v>
      </c>
      <c r="K1243" t="s">
        <v>1267</v>
      </c>
      <c r="L1243">
        <v>1764</v>
      </c>
      <c r="M1243">
        <v>1745</v>
      </c>
      <c r="N1243">
        <v>600</v>
      </c>
      <c r="O1243" t="s">
        <v>1210</v>
      </c>
      <c r="P1243">
        <v>0.75835190424150101</v>
      </c>
      <c r="Q1243">
        <v>0.81231109659496104</v>
      </c>
      <c r="R1243">
        <v>3.4828022303051899E-4</v>
      </c>
      <c r="S1243">
        <v>4.4211937938089099E-2</v>
      </c>
      <c r="T1243">
        <v>-0.52181611313922105</v>
      </c>
      <c r="U1243">
        <v>0.52181611313922105</v>
      </c>
      <c r="V1243">
        <v>0.190403841641935</v>
      </c>
      <c r="W1243">
        <v>-1.97</v>
      </c>
      <c r="X1243">
        <v>2.29</v>
      </c>
      <c r="Y1243">
        <v>117233</v>
      </c>
      <c r="Z1243">
        <v>8374</v>
      </c>
      <c r="AA1243">
        <v>0.54</v>
      </c>
      <c r="AB1243">
        <v>14</v>
      </c>
      <c r="AC1243">
        <v>8</v>
      </c>
      <c r="AD1243">
        <v>6</v>
      </c>
      <c r="AE1243">
        <v>57.14</v>
      </c>
      <c r="AF1243">
        <v>14</v>
      </c>
      <c r="AG1243">
        <v>5</v>
      </c>
      <c r="AH1243">
        <v>2</v>
      </c>
      <c r="AI1243">
        <v>7</v>
      </c>
    </row>
    <row r="1244" spans="1:35" x14ac:dyDescent="0.2">
      <c r="A1244" s="102">
        <v>1078</v>
      </c>
      <c r="B1244">
        <v>8086</v>
      </c>
      <c r="C1244" t="s">
        <v>1487</v>
      </c>
      <c r="D1244" t="s">
        <v>1219</v>
      </c>
      <c r="E1244">
        <v>1160</v>
      </c>
      <c r="F1244">
        <v>1150</v>
      </c>
      <c r="G1244">
        <v>800</v>
      </c>
      <c r="H1244" t="s">
        <v>1210</v>
      </c>
      <c r="I1244">
        <v>8218</v>
      </c>
      <c r="J1244" t="s">
        <v>1374</v>
      </c>
      <c r="K1244" t="s">
        <v>1235</v>
      </c>
      <c r="L1244">
        <v>1991</v>
      </c>
      <c r="M1244">
        <v>1950</v>
      </c>
      <c r="N1244">
        <v>500</v>
      </c>
      <c r="O1244" t="s">
        <v>1213</v>
      </c>
      <c r="P1244">
        <v>0.79071608571066598</v>
      </c>
      <c r="Q1244">
        <v>0.88218939169717503</v>
      </c>
      <c r="R1244" s="15">
        <v>0.100722926036589</v>
      </c>
      <c r="S1244">
        <v>2.8452218513025699E-3</v>
      </c>
      <c r="T1244">
        <v>2.0014680629709898</v>
      </c>
      <c r="U1244">
        <v>2.0014680629709898</v>
      </c>
      <c r="V1244">
        <v>1.63771895191799</v>
      </c>
      <c r="W1244">
        <v>5.63</v>
      </c>
      <c r="X1244">
        <v>5.64</v>
      </c>
      <c r="Y1244">
        <v>116300</v>
      </c>
      <c r="Z1244">
        <v>6841</v>
      </c>
      <c r="AA1244">
        <v>0.34</v>
      </c>
      <c r="AB1244">
        <v>17</v>
      </c>
      <c r="AC1244">
        <v>10</v>
      </c>
      <c r="AD1244">
        <v>7</v>
      </c>
      <c r="AE1244">
        <v>58.82</v>
      </c>
      <c r="AF1244">
        <v>12</v>
      </c>
      <c r="AG1244">
        <v>7</v>
      </c>
      <c r="AH1244">
        <v>5</v>
      </c>
      <c r="AI1244">
        <v>5</v>
      </c>
    </row>
    <row r="1245" spans="1:35" x14ac:dyDescent="0.2">
      <c r="A1245" s="102">
        <v>2108</v>
      </c>
      <c r="B1245">
        <v>4686</v>
      </c>
      <c r="C1245" t="s">
        <v>1230</v>
      </c>
      <c r="D1245" t="s">
        <v>1212</v>
      </c>
      <c r="E1245">
        <v>5240</v>
      </c>
      <c r="F1245">
        <v>5160</v>
      </c>
      <c r="G1245">
        <v>200</v>
      </c>
      <c r="H1245" t="s">
        <v>1210</v>
      </c>
      <c r="I1245">
        <v>6501</v>
      </c>
      <c r="J1245" t="s">
        <v>1393</v>
      </c>
      <c r="K1245" t="s">
        <v>1215</v>
      </c>
      <c r="L1245">
        <v>3782</v>
      </c>
      <c r="M1245">
        <v>3637</v>
      </c>
      <c r="N1245">
        <v>300</v>
      </c>
      <c r="O1245" t="s">
        <v>1213</v>
      </c>
      <c r="P1245">
        <v>0.81224452025734495</v>
      </c>
      <c r="Q1245">
        <v>0.82716366822435194</v>
      </c>
      <c r="R1245">
        <v>0.16904882003366201</v>
      </c>
      <c r="S1245">
        <v>4.2057031440275797E-2</v>
      </c>
      <c r="T1245">
        <v>1.09010798181928</v>
      </c>
      <c r="U1245">
        <v>1.09010798181928</v>
      </c>
      <c r="V1245">
        <v>0.14341017063380801</v>
      </c>
      <c r="W1245">
        <v>4.68</v>
      </c>
      <c r="X1245">
        <v>5.73</v>
      </c>
      <c r="Y1245">
        <v>116262</v>
      </c>
      <c r="Z1245">
        <v>7266</v>
      </c>
      <c r="AA1245">
        <v>0.21</v>
      </c>
      <c r="AB1245">
        <v>16</v>
      </c>
      <c r="AC1245">
        <v>8</v>
      </c>
      <c r="AD1245">
        <v>8</v>
      </c>
      <c r="AE1245">
        <v>50</v>
      </c>
      <c r="AF1245">
        <v>8</v>
      </c>
      <c r="AG1245">
        <v>8</v>
      </c>
      <c r="AH1245">
        <v>7</v>
      </c>
      <c r="AI1245">
        <v>1</v>
      </c>
    </row>
    <row r="1246" spans="1:35" x14ac:dyDescent="0.2">
      <c r="A1246" s="102">
        <v>2167</v>
      </c>
      <c r="B1246">
        <v>1721</v>
      </c>
      <c r="C1246" t="s">
        <v>1846</v>
      </c>
      <c r="D1246" t="s">
        <v>1220</v>
      </c>
      <c r="E1246">
        <v>2626</v>
      </c>
      <c r="F1246">
        <v>2664</v>
      </c>
      <c r="G1246">
        <v>300</v>
      </c>
      <c r="H1246" t="s">
        <v>1213</v>
      </c>
      <c r="I1246">
        <v>7313</v>
      </c>
      <c r="J1246" t="s">
        <v>1163</v>
      </c>
      <c r="K1246" t="s">
        <v>1227</v>
      </c>
      <c r="L1246">
        <v>2789</v>
      </c>
      <c r="M1246">
        <v>2818</v>
      </c>
      <c r="N1246">
        <v>300</v>
      </c>
      <c r="O1246" t="s">
        <v>1210</v>
      </c>
      <c r="P1246">
        <v>0.68306561131531496</v>
      </c>
      <c r="Q1246">
        <v>0.82430918905150796</v>
      </c>
      <c r="R1246">
        <v>0.41378254546538801</v>
      </c>
      <c r="S1246">
        <v>7.9975930366063902E-2</v>
      </c>
      <c r="T1246">
        <v>-6.4362723727225499E-2</v>
      </c>
      <c r="U1246">
        <v>6.4362723727225499E-2</v>
      </c>
      <c r="V1246">
        <v>4.0680842192837498E-2</v>
      </c>
      <c r="W1246">
        <v>-0.26</v>
      </c>
      <c r="X1246">
        <v>5.46</v>
      </c>
      <c r="Y1246">
        <v>115940</v>
      </c>
      <c r="Z1246">
        <v>7729</v>
      </c>
      <c r="AA1246">
        <v>0.39</v>
      </c>
      <c r="AB1246">
        <v>15</v>
      </c>
      <c r="AC1246">
        <v>9</v>
      </c>
      <c r="AD1246">
        <v>6</v>
      </c>
      <c r="AE1246">
        <v>60</v>
      </c>
      <c r="AF1246">
        <v>12</v>
      </c>
      <c r="AG1246">
        <v>6</v>
      </c>
      <c r="AH1246">
        <v>5</v>
      </c>
      <c r="AI1246">
        <v>4</v>
      </c>
    </row>
    <row r="1247" spans="1:35" x14ac:dyDescent="0.2">
      <c r="A1247" s="102">
        <v>2383</v>
      </c>
      <c r="B1247">
        <v>4540</v>
      </c>
      <c r="C1247" t="s">
        <v>1612</v>
      </c>
      <c r="D1247" t="s">
        <v>1232</v>
      </c>
      <c r="E1247">
        <v>2519</v>
      </c>
      <c r="F1247">
        <v>2516</v>
      </c>
      <c r="G1247">
        <v>400</v>
      </c>
      <c r="H1247" t="s">
        <v>1213</v>
      </c>
      <c r="I1247">
        <v>8385</v>
      </c>
      <c r="J1247" t="s">
        <v>865</v>
      </c>
      <c r="K1247" t="s">
        <v>1265</v>
      </c>
      <c r="L1247">
        <v>485</v>
      </c>
      <c r="M1247">
        <v>488</v>
      </c>
      <c r="N1247">
        <v>2100</v>
      </c>
      <c r="O1247" t="s">
        <v>1210</v>
      </c>
      <c r="P1247">
        <v>0.953113395866099</v>
      </c>
      <c r="Q1247">
        <v>0.81362075548110102</v>
      </c>
      <c r="R1247">
        <v>0.162060953448981</v>
      </c>
      <c r="S1247">
        <v>2.8570500510142899E-2</v>
      </c>
      <c r="T1247">
        <v>-1.25760884653187</v>
      </c>
      <c r="U1247">
        <v>1.25760884653187</v>
      </c>
      <c r="V1247">
        <v>0.93566082262250605</v>
      </c>
      <c r="W1247">
        <v>-2.58</v>
      </c>
      <c r="X1247">
        <v>1.83</v>
      </c>
      <c r="Y1247">
        <v>115879</v>
      </c>
      <c r="Z1247">
        <v>8277</v>
      </c>
      <c r="AA1247">
        <v>0.52</v>
      </c>
      <c r="AB1247">
        <v>14</v>
      </c>
      <c r="AC1247">
        <v>9</v>
      </c>
      <c r="AD1247">
        <v>5</v>
      </c>
      <c r="AE1247">
        <v>64.290000000000006</v>
      </c>
      <c r="AF1247">
        <v>13</v>
      </c>
      <c r="AG1247">
        <v>4</v>
      </c>
      <c r="AH1247">
        <v>3</v>
      </c>
      <c r="AI1247">
        <v>7</v>
      </c>
    </row>
    <row r="1248" spans="1:35" x14ac:dyDescent="0.2">
      <c r="A1248" s="102">
        <v>2271</v>
      </c>
      <c r="B1248">
        <v>3291</v>
      </c>
      <c r="C1248" t="s">
        <v>56</v>
      </c>
      <c r="D1248" t="s">
        <v>1231</v>
      </c>
      <c r="E1248">
        <v>1476</v>
      </c>
      <c r="F1248">
        <v>1459</v>
      </c>
      <c r="G1248">
        <v>600</v>
      </c>
      <c r="H1248" t="s">
        <v>1213</v>
      </c>
      <c r="I1248">
        <v>5201</v>
      </c>
      <c r="J1248" t="s">
        <v>1584</v>
      </c>
      <c r="K1248" t="s">
        <v>1209</v>
      </c>
      <c r="L1248">
        <v>3100</v>
      </c>
      <c r="M1248">
        <v>3100</v>
      </c>
      <c r="N1248">
        <v>300</v>
      </c>
      <c r="O1248" t="s">
        <v>1210</v>
      </c>
      <c r="P1248">
        <v>0.94072691761128002</v>
      </c>
      <c r="Q1248">
        <v>0.81883504988508304</v>
      </c>
      <c r="R1248">
        <v>3.1913405974723703E-2</v>
      </c>
      <c r="S1248">
        <v>8.4299262844999195E-2</v>
      </c>
      <c r="T1248">
        <v>-1.02585536970541</v>
      </c>
      <c r="U1248">
        <v>1.02585536970541</v>
      </c>
      <c r="V1248">
        <v>0.58556963530610595</v>
      </c>
      <c r="W1248">
        <v>-3.12</v>
      </c>
      <c r="X1248">
        <v>5.87</v>
      </c>
      <c r="Y1248">
        <v>114453</v>
      </c>
      <c r="Z1248">
        <v>7153</v>
      </c>
      <c r="AA1248">
        <v>0.35</v>
      </c>
      <c r="AB1248">
        <v>16</v>
      </c>
      <c r="AC1248">
        <v>9</v>
      </c>
      <c r="AD1248">
        <v>7</v>
      </c>
      <c r="AE1248">
        <v>56.25</v>
      </c>
      <c r="AF1248">
        <v>14</v>
      </c>
      <c r="AG1248">
        <v>4</v>
      </c>
      <c r="AH1248">
        <v>2</v>
      </c>
      <c r="AI1248">
        <v>10</v>
      </c>
    </row>
    <row r="1249" spans="1:35" x14ac:dyDescent="0.2">
      <c r="A1249" s="102">
        <v>1516</v>
      </c>
      <c r="B1249">
        <v>2875</v>
      </c>
      <c r="C1249" t="s">
        <v>601</v>
      </c>
      <c r="D1249" t="s">
        <v>1237</v>
      </c>
      <c r="E1249">
        <v>4250</v>
      </c>
      <c r="F1249">
        <v>4275</v>
      </c>
      <c r="G1249">
        <v>200</v>
      </c>
      <c r="H1249" t="s">
        <v>1210</v>
      </c>
      <c r="I1249">
        <v>8919</v>
      </c>
      <c r="J1249" t="s">
        <v>1605</v>
      </c>
      <c r="K1249" t="s">
        <v>1231</v>
      </c>
      <c r="L1249">
        <v>3505</v>
      </c>
      <c r="M1249">
        <v>3620</v>
      </c>
      <c r="N1249">
        <v>200</v>
      </c>
      <c r="O1249" t="s">
        <v>1213</v>
      </c>
      <c r="P1249">
        <v>0.64843650566301403</v>
      </c>
      <c r="Q1249">
        <v>0.85823714912014104</v>
      </c>
      <c r="R1249">
        <v>0.34774960478015399</v>
      </c>
      <c r="S1249">
        <v>4.3311056471595898E-3</v>
      </c>
      <c r="T1249">
        <v>2.76464067263408</v>
      </c>
      <c r="U1249">
        <v>2.76464067263408</v>
      </c>
      <c r="V1249">
        <v>2.8891207194843398</v>
      </c>
      <c r="W1249">
        <v>14.88</v>
      </c>
      <c r="X1249">
        <v>15.32</v>
      </c>
      <c r="Y1249">
        <v>114383</v>
      </c>
      <c r="Z1249">
        <v>9532</v>
      </c>
      <c r="AA1249">
        <v>0.51</v>
      </c>
      <c r="AB1249">
        <v>12</v>
      </c>
      <c r="AC1249">
        <v>6</v>
      </c>
      <c r="AD1249">
        <v>6</v>
      </c>
      <c r="AE1249">
        <v>50</v>
      </c>
      <c r="AF1249">
        <v>10</v>
      </c>
      <c r="AG1249">
        <v>6</v>
      </c>
      <c r="AH1249">
        <v>5</v>
      </c>
      <c r="AI1249">
        <v>1</v>
      </c>
    </row>
    <row r="1250" spans="1:35" x14ac:dyDescent="0.2">
      <c r="A1250" s="102">
        <v>754</v>
      </c>
      <c r="B1250">
        <v>4208</v>
      </c>
      <c r="C1250" t="s">
        <v>1398</v>
      </c>
      <c r="D1250" t="s">
        <v>1234</v>
      </c>
      <c r="E1250">
        <v>1965</v>
      </c>
      <c r="F1250">
        <v>1968</v>
      </c>
      <c r="G1250">
        <v>400</v>
      </c>
      <c r="H1250" t="s">
        <v>1213</v>
      </c>
      <c r="I1250">
        <v>7267</v>
      </c>
      <c r="J1250" t="s">
        <v>58</v>
      </c>
      <c r="K1250" t="s">
        <v>1227</v>
      </c>
      <c r="L1250">
        <v>2832</v>
      </c>
      <c r="M1250">
        <v>2799.5</v>
      </c>
      <c r="N1250">
        <v>300</v>
      </c>
      <c r="O1250" t="s">
        <v>1210</v>
      </c>
      <c r="P1250">
        <v>0.81369832884947901</v>
      </c>
      <c r="Q1250">
        <v>0.89824446623882304</v>
      </c>
      <c r="R1250">
        <v>0.28526611456074202</v>
      </c>
      <c r="S1250">
        <v>8.9557466060538897E-4</v>
      </c>
      <c r="T1250">
        <v>-2.6612224422863799</v>
      </c>
      <c r="U1250">
        <v>2.6612224422863799</v>
      </c>
      <c r="V1250">
        <v>3.2582356361609501</v>
      </c>
      <c r="W1250">
        <v>-7.77</v>
      </c>
      <c r="X1250">
        <v>6.27</v>
      </c>
      <c r="Y1250">
        <v>113921</v>
      </c>
      <c r="Z1250">
        <v>8763</v>
      </c>
      <c r="AA1250">
        <v>0.43</v>
      </c>
      <c r="AB1250">
        <v>13</v>
      </c>
      <c r="AC1250">
        <v>8</v>
      </c>
      <c r="AD1250">
        <v>5</v>
      </c>
      <c r="AE1250">
        <v>61.54</v>
      </c>
      <c r="AF1250">
        <v>14</v>
      </c>
      <c r="AG1250">
        <v>3</v>
      </c>
      <c r="AH1250">
        <v>2</v>
      </c>
      <c r="AI1250">
        <v>8</v>
      </c>
    </row>
    <row r="1251" spans="1:35" x14ac:dyDescent="0.2">
      <c r="A1251" s="102">
        <v>1162</v>
      </c>
      <c r="B1251">
        <v>3593</v>
      </c>
      <c r="C1251" t="s">
        <v>1985</v>
      </c>
      <c r="D1251" t="s">
        <v>1480</v>
      </c>
      <c r="E1251">
        <v>3125</v>
      </c>
      <c r="F1251">
        <v>3085</v>
      </c>
      <c r="G1251">
        <v>300</v>
      </c>
      <c r="H1251" t="s">
        <v>1210</v>
      </c>
      <c r="I1251">
        <v>7458</v>
      </c>
      <c r="J1251" t="s">
        <v>1623</v>
      </c>
      <c r="K1251" t="s">
        <v>1217</v>
      </c>
      <c r="L1251">
        <v>4355</v>
      </c>
      <c r="M1251">
        <v>4410</v>
      </c>
      <c r="N1251">
        <v>200</v>
      </c>
      <c r="O1251" t="s">
        <v>1213</v>
      </c>
      <c r="P1251">
        <v>0.75217528676673895</v>
      </c>
      <c r="Q1251">
        <v>0.87702171010762497</v>
      </c>
      <c r="R1251">
        <v>3.3224271946838399E-2</v>
      </c>
      <c r="S1251">
        <v>6.0081546750534801E-2</v>
      </c>
      <c r="T1251">
        <v>1.3416033198094199</v>
      </c>
      <c r="U1251">
        <v>1.3416033198094199</v>
      </c>
      <c r="V1251">
        <v>1.6533033228585701</v>
      </c>
      <c r="W1251">
        <v>4.83</v>
      </c>
      <c r="X1251">
        <v>4.93</v>
      </c>
      <c r="Y1251">
        <v>113707</v>
      </c>
      <c r="Z1251">
        <v>14213</v>
      </c>
      <c r="AA1251">
        <v>0.6</v>
      </c>
      <c r="AB1251">
        <v>8</v>
      </c>
      <c r="AC1251">
        <v>6</v>
      </c>
      <c r="AD1251">
        <v>2</v>
      </c>
      <c r="AE1251">
        <v>75</v>
      </c>
      <c r="AF1251">
        <v>16</v>
      </c>
      <c r="AG1251">
        <v>1</v>
      </c>
      <c r="AH1251">
        <v>1</v>
      </c>
      <c r="AI1251">
        <v>6</v>
      </c>
    </row>
    <row r="1252" spans="1:35" x14ac:dyDescent="0.2">
      <c r="A1252" s="102">
        <v>468</v>
      </c>
      <c r="B1252">
        <v>1332</v>
      </c>
      <c r="C1252" t="s">
        <v>1600</v>
      </c>
      <c r="D1252" t="s">
        <v>1326</v>
      </c>
      <c r="E1252">
        <v>514</v>
      </c>
      <c r="F1252">
        <v>511</v>
      </c>
      <c r="G1252">
        <v>2100</v>
      </c>
      <c r="H1252" t="s">
        <v>1213</v>
      </c>
      <c r="I1252">
        <v>7182</v>
      </c>
      <c r="J1252" t="s">
        <v>1323</v>
      </c>
      <c r="K1252" t="s">
        <v>1265</v>
      </c>
      <c r="L1252">
        <v>960</v>
      </c>
      <c r="M1252">
        <v>964</v>
      </c>
      <c r="N1252">
        <v>1100</v>
      </c>
      <c r="O1252" t="s">
        <v>1210</v>
      </c>
      <c r="P1252">
        <v>0.83822407508492902</v>
      </c>
      <c r="Q1252">
        <v>0.91287098742464501</v>
      </c>
      <c r="R1252">
        <v>2.71202003652917E-2</v>
      </c>
      <c r="S1252">
        <v>4.8863363980028503E-2</v>
      </c>
      <c r="T1252">
        <v>-3.7906050576266099</v>
      </c>
      <c r="U1252">
        <v>3.7906050576266099</v>
      </c>
      <c r="V1252">
        <v>3.1665324513820998</v>
      </c>
      <c r="W1252">
        <v>-13.08</v>
      </c>
      <c r="X1252">
        <v>1.2</v>
      </c>
      <c r="Y1252">
        <v>113701</v>
      </c>
      <c r="Z1252">
        <v>5984</v>
      </c>
      <c r="AA1252">
        <v>0.3</v>
      </c>
      <c r="AB1252">
        <v>19</v>
      </c>
      <c r="AC1252">
        <v>10</v>
      </c>
      <c r="AD1252">
        <v>9</v>
      </c>
      <c r="AE1252">
        <v>52.63</v>
      </c>
      <c r="AF1252">
        <v>14</v>
      </c>
      <c r="AG1252">
        <v>6</v>
      </c>
      <c r="AH1252">
        <v>3</v>
      </c>
      <c r="AI1252">
        <v>10</v>
      </c>
    </row>
    <row r="1253" spans="1:35" x14ac:dyDescent="0.2">
      <c r="A1253" s="102">
        <v>739</v>
      </c>
      <c r="B1253">
        <v>4204</v>
      </c>
      <c r="C1253" t="s">
        <v>227</v>
      </c>
      <c r="D1253" t="s">
        <v>1234</v>
      </c>
      <c r="E1253">
        <v>1638</v>
      </c>
      <c r="F1253">
        <v>1609</v>
      </c>
      <c r="G1253">
        <v>600</v>
      </c>
      <c r="H1253" t="s">
        <v>1210</v>
      </c>
      <c r="I1253">
        <v>8410</v>
      </c>
      <c r="J1253" t="s">
        <v>1419</v>
      </c>
      <c r="K1253" t="s">
        <v>1265</v>
      </c>
      <c r="L1253">
        <v>285</v>
      </c>
      <c r="M1253">
        <v>284</v>
      </c>
      <c r="N1253">
        <v>3400</v>
      </c>
      <c r="O1253" t="s">
        <v>1213</v>
      </c>
      <c r="P1253">
        <v>0.780403605507628</v>
      </c>
      <c r="Q1253">
        <v>0.89928668354938701</v>
      </c>
      <c r="R1253" s="15">
        <v>1.21838108038655E-2</v>
      </c>
      <c r="S1253">
        <v>6.7411980133696106E-2</v>
      </c>
      <c r="T1253">
        <v>0.30231498392290901</v>
      </c>
      <c r="U1253">
        <v>0.30231498392290901</v>
      </c>
      <c r="V1253">
        <v>0.402163907134792</v>
      </c>
      <c r="W1253">
        <v>1</v>
      </c>
      <c r="X1253">
        <v>0.02</v>
      </c>
      <c r="Y1253">
        <v>113667</v>
      </c>
      <c r="Z1253">
        <v>5683</v>
      </c>
      <c r="AA1253">
        <v>0.28999999999999998</v>
      </c>
      <c r="AB1253">
        <v>20</v>
      </c>
      <c r="AC1253">
        <v>12</v>
      </c>
      <c r="AD1253">
        <v>8</v>
      </c>
      <c r="AE1253">
        <v>60</v>
      </c>
      <c r="AF1253">
        <v>13</v>
      </c>
      <c r="AG1253">
        <v>7</v>
      </c>
      <c r="AH1253">
        <v>4</v>
      </c>
      <c r="AI1253">
        <v>9</v>
      </c>
    </row>
    <row r="1254" spans="1:35" x14ac:dyDescent="0.2">
      <c r="A1254" s="102">
        <v>8</v>
      </c>
      <c r="B1254">
        <v>1928</v>
      </c>
      <c r="C1254" t="s">
        <v>217</v>
      </c>
      <c r="D1254" t="s">
        <v>1220</v>
      </c>
      <c r="E1254">
        <v>2126</v>
      </c>
      <c r="F1254">
        <v>2117</v>
      </c>
      <c r="G1254">
        <v>500</v>
      </c>
      <c r="H1254" t="s">
        <v>1210</v>
      </c>
      <c r="I1254">
        <v>8593</v>
      </c>
      <c r="J1254" t="s">
        <v>221</v>
      </c>
      <c r="K1254" t="s">
        <v>1216</v>
      </c>
      <c r="L1254">
        <v>619</v>
      </c>
      <c r="M1254">
        <v>617</v>
      </c>
      <c r="N1254">
        <v>1700</v>
      </c>
      <c r="O1254" t="s">
        <v>1213</v>
      </c>
      <c r="P1254">
        <v>0.72685293942076001</v>
      </c>
      <c r="Q1254">
        <v>0.97215932889298895</v>
      </c>
      <c r="R1254">
        <v>0.14057211121010901</v>
      </c>
      <c r="S1254" s="15">
        <v>1.8847457925218801E-3</v>
      </c>
      <c r="T1254">
        <v>0.61093951523967704</v>
      </c>
      <c r="U1254">
        <v>0.61093951523967704</v>
      </c>
      <c r="V1254">
        <v>6.3013090437492703E-2</v>
      </c>
      <c r="W1254">
        <v>1.02</v>
      </c>
      <c r="X1254">
        <v>0.91</v>
      </c>
      <c r="Y1254">
        <v>113098</v>
      </c>
      <c r="Z1254">
        <v>11310</v>
      </c>
      <c r="AA1254">
        <v>0.56999999999999995</v>
      </c>
      <c r="AB1254">
        <v>10</v>
      </c>
      <c r="AC1254">
        <v>5</v>
      </c>
      <c r="AD1254">
        <v>5</v>
      </c>
      <c r="AE1254">
        <v>50</v>
      </c>
      <c r="AF1254">
        <v>14</v>
      </c>
      <c r="AG1254">
        <v>2</v>
      </c>
      <c r="AH1254">
        <v>1</v>
      </c>
      <c r="AI1254">
        <v>7</v>
      </c>
    </row>
    <row r="1255" spans="1:35" x14ac:dyDescent="0.2">
      <c r="A1255" s="102">
        <v>417</v>
      </c>
      <c r="B1255">
        <v>1941</v>
      </c>
      <c r="C1255" t="s">
        <v>1579</v>
      </c>
      <c r="D1255" t="s">
        <v>1220</v>
      </c>
      <c r="E1255">
        <v>2286</v>
      </c>
      <c r="F1255">
        <v>2249</v>
      </c>
      <c r="G1255">
        <v>400</v>
      </c>
      <c r="H1255" t="s">
        <v>1210</v>
      </c>
      <c r="I1255">
        <v>8593</v>
      </c>
      <c r="J1255" t="s">
        <v>221</v>
      </c>
      <c r="K1255" t="s">
        <v>1216</v>
      </c>
      <c r="L1255">
        <v>619</v>
      </c>
      <c r="M1255">
        <v>617</v>
      </c>
      <c r="N1255">
        <v>1500</v>
      </c>
      <c r="O1255" t="s">
        <v>1213</v>
      </c>
      <c r="P1255">
        <v>0.77672697978670702</v>
      </c>
      <c r="Q1255">
        <v>0.91658137931610695</v>
      </c>
      <c r="R1255">
        <v>0.183720021651162</v>
      </c>
      <c r="S1255">
        <v>2.5398176572108098E-3</v>
      </c>
      <c r="T1255">
        <v>0.27596208072853101</v>
      </c>
      <c r="U1255">
        <v>0.27596208072853101</v>
      </c>
      <c r="V1255">
        <v>0.16119588006715399</v>
      </c>
      <c r="W1255">
        <v>0.52</v>
      </c>
      <c r="X1255">
        <v>2.88</v>
      </c>
      <c r="Y1255">
        <v>113088</v>
      </c>
      <c r="Z1255">
        <v>8078</v>
      </c>
      <c r="AA1255">
        <v>0.45</v>
      </c>
      <c r="AB1255">
        <v>14</v>
      </c>
      <c r="AC1255">
        <v>7</v>
      </c>
      <c r="AD1255">
        <v>7</v>
      </c>
      <c r="AE1255">
        <v>50</v>
      </c>
      <c r="AF1255">
        <v>14</v>
      </c>
      <c r="AG1255">
        <v>4</v>
      </c>
      <c r="AH1255">
        <v>3</v>
      </c>
      <c r="AI1255">
        <v>7</v>
      </c>
    </row>
    <row r="1256" spans="1:35" x14ac:dyDescent="0.2">
      <c r="A1256" s="102">
        <v>641</v>
      </c>
      <c r="B1256">
        <v>1941</v>
      </c>
      <c r="C1256" t="s">
        <v>1579</v>
      </c>
      <c r="D1256" t="s">
        <v>1220</v>
      </c>
      <c r="E1256">
        <v>2286</v>
      </c>
      <c r="F1256">
        <v>2249</v>
      </c>
      <c r="G1256">
        <v>400</v>
      </c>
      <c r="H1256" t="s">
        <v>1213</v>
      </c>
      <c r="I1256">
        <v>8031</v>
      </c>
      <c r="J1256" t="s">
        <v>812</v>
      </c>
      <c r="K1256" t="s">
        <v>1217</v>
      </c>
      <c r="L1256">
        <v>1806.5</v>
      </c>
      <c r="M1256">
        <v>1783.5</v>
      </c>
      <c r="N1256">
        <v>500</v>
      </c>
      <c r="O1256" t="s">
        <v>1210</v>
      </c>
      <c r="P1256">
        <v>0.78989072002102001</v>
      </c>
      <c r="Q1256">
        <v>0.903988410319436</v>
      </c>
      <c r="R1256">
        <v>0.46596654766761503</v>
      </c>
      <c r="S1256">
        <v>8.3659903627558395E-3</v>
      </c>
      <c r="T1256">
        <v>-1.4296949812213</v>
      </c>
      <c r="U1256">
        <v>1.4296949812213</v>
      </c>
      <c r="V1256">
        <v>1.3784102656303501</v>
      </c>
      <c r="W1256">
        <v>-3.1</v>
      </c>
      <c r="X1256">
        <v>0.87</v>
      </c>
      <c r="Y1256">
        <v>112361</v>
      </c>
      <c r="Z1256">
        <v>8643</v>
      </c>
      <c r="AA1256">
        <v>0.54</v>
      </c>
      <c r="AB1256">
        <v>13</v>
      </c>
      <c r="AC1256">
        <v>7</v>
      </c>
      <c r="AD1256">
        <v>6</v>
      </c>
      <c r="AE1256">
        <v>53.85</v>
      </c>
      <c r="AF1256">
        <v>15</v>
      </c>
      <c r="AG1256">
        <v>4</v>
      </c>
      <c r="AH1256">
        <v>3</v>
      </c>
      <c r="AI1256">
        <v>6</v>
      </c>
    </row>
    <row r="1257" spans="1:35" x14ac:dyDescent="0.2">
      <c r="A1257" s="102">
        <v>525</v>
      </c>
      <c r="B1257">
        <v>4186</v>
      </c>
      <c r="C1257" t="s">
        <v>657</v>
      </c>
      <c r="D1257" t="s">
        <v>1234</v>
      </c>
      <c r="E1257">
        <v>4000</v>
      </c>
      <c r="F1257">
        <v>3885</v>
      </c>
      <c r="G1257">
        <v>200</v>
      </c>
      <c r="H1257" t="s">
        <v>1213</v>
      </c>
      <c r="I1257">
        <v>8036</v>
      </c>
      <c r="J1257" t="s">
        <v>1223</v>
      </c>
      <c r="K1257" t="s">
        <v>1217</v>
      </c>
      <c r="L1257">
        <v>7980</v>
      </c>
      <c r="M1257">
        <v>7970</v>
      </c>
      <c r="N1257">
        <v>100</v>
      </c>
      <c r="O1257" t="s">
        <v>1210</v>
      </c>
      <c r="P1257">
        <v>0.63933208978471301</v>
      </c>
      <c r="Q1257">
        <v>0.90986072422458197</v>
      </c>
      <c r="R1257">
        <v>6.9669033081909595E-2</v>
      </c>
      <c r="S1257">
        <v>2.73784055632838E-2</v>
      </c>
      <c r="T1257">
        <v>-3.1603207562650502</v>
      </c>
      <c r="U1257">
        <v>3.1603207562650502</v>
      </c>
      <c r="V1257">
        <v>2.30846604155811</v>
      </c>
      <c r="W1257">
        <v>-17.54</v>
      </c>
      <c r="X1257">
        <v>2.5099999999999998</v>
      </c>
      <c r="Y1257">
        <v>111793</v>
      </c>
      <c r="Z1257">
        <v>12421</v>
      </c>
      <c r="AA1257">
        <v>0.75</v>
      </c>
      <c r="AB1257">
        <v>9</v>
      </c>
      <c r="AC1257">
        <v>6</v>
      </c>
      <c r="AD1257">
        <v>3</v>
      </c>
      <c r="AE1257">
        <v>66.67</v>
      </c>
      <c r="AF1257">
        <v>11</v>
      </c>
      <c r="AG1257">
        <v>5</v>
      </c>
      <c r="AH1257">
        <v>3</v>
      </c>
      <c r="AI1257">
        <v>1</v>
      </c>
    </row>
    <row r="1258" spans="1:35" x14ac:dyDescent="0.2">
      <c r="A1258" s="102">
        <v>1143</v>
      </c>
      <c r="B1258">
        <v>7180</v>
      </c>
      <c r="C1258" t="s">
        <v>1043</v>
      </c>
      <c r="D1258" t="s">
        <v>1265</v>
      </c>
      <c r="E1258">
        <v>373</v>
      </c>
      <c r="F1258">
        <v>368</v>
      </c>
      <c r="G1258">
        <v>2900</v>
      </c>
      <c r="H1258" t="s">
        <v>1213</v>
      </c>
      <c r="I1258">
        <v>7186</v>
      </c>
      <c r="J1258" t="s">
        <v>541</v>
      </c>
      <c r="K1258" t="s">
        <v>1265</v>
      </c>
      <c r="L1258">
        <v>370</v>
      </c>
      <c r="M1258">
        <v>372</v>
      </c>
      <c r="N1258">
        <v>2900</v>
      </c>
      <c r="O1258" t="s">
        <v>1210</v>
      </c>
      <c r="P1258">
        <v>0.85745717742097904</v>
      </c>
      <c r="Q1258">
        <v>0.87788541721240398</v>
      </c>
      <c r="R1258">
        <v>1.5106048034301401E-2</v>
      </c>
      <c r="S1258">
        <v>5.7661472559642499E-3</v>
      </c>
      <c r="T1258">
        <v>-1.76805721676963</v>
      </c>
      <c r="U1258">
        <v>1.76805721676963</v>
      </c>
      <c r="V1258">
        <v>1.7043479067693901</v>
      </c>
      <c r="W1258">
        <v>-7.02</v>
      </c>
      <c r="X1258">
        <v>1.08</v>
      </c>
      <c r="Y1258">
        <v>111773</v>
      </c>
      <c r="Z1258">
        <v>5883</v>
      </c>
      <c r="AA1258">
        <v>0.27</v>
      </c>
      <c r="AB1258">
        <v>19</v>
      </c>
      <c r="AC1258">
        <v>10</v>
      </c>
      <c r="AD1258">
        <v>9</v>
      </c>
      <c r="AE1258">
        <v>52.63</v>
      </c>
      <c r="AF1258">
        <v>14</v>
      </c>
      <c r="AG1258">
        <v>6</v>
      </c>
      <c r="AH1258">
        <v>4</v>
      </c>
      <c r="AI1258">
        <v>9</v>
      </c>
    </row>
    <row r="1259" spans="1:35" x14ac:dyDescent="0.2">
      <c r="A1259" s="102">
        <v>1554</v>
      </c>
      <c r="B1259">
        <v>5332</v>
      </c>
      <c r="C1259" t="s">
        <v>691</v>
      </c>
      <c r="D1259" t="s">
        <v>1209</v>
      </c>
      <c r="E1259">
        <v>4070</v>
      </c>
      <c r="F1259">
        <v>4095</v>
      </c>
      <c r="G1259">
        <v>300</v>
      </c>
      <c r="H1259" t="s">
        <v>1213</v>
      </c>
      <c r="I1259">
        <v>7951</v>
      </c>
      <c r="J1259" t="s">
        <v>1527</v>
      </c>
      <c r="K1259" t="s">
        <v>1233</v>
      </c>
      <c r="L1259">
        <v>5310</v>
      </c>
      <c r="M1259">
        <v>5300</v>
      </c>
      <c r="N1259">
        <v>200</v>
      </c>
      <c r="O1259" t="s">
        <v>1210</v>
      </c>
      <c r="P1259">
        <v>0.563707888523033</v>
      </c>
      <c r="Q1259">
        <v>0.85613585143969895</v>
      </c>
      <c r="R1259">
        <v>8.5273761259286304E-2</v>
      </c>
      <c r="S1259">
        <v>7.2975690347744501E-3</v>
      </c>
      <c r="T1259">
        <v>-0.61262324208344499</v>
      </c>
      <c r="U1259">
        <v>0.61262324208344499</v>
      </c>
      <c r="V1259">
        <v>0.41805183387064099</v>
      </c>
      <c r="W1259">
        <v>-2.13</v>
      </c>
      <c r="X1259">
        <v>15.9</v>
      </c>
      <c r="Y1259">
        <v>111532</v>
      </c>
      <c r="Z1259">
        <v>22306</v>
      </c>
      <c r="AA1259">
        <v>0.9</v>
      </c>
      <c r="AB1259">
        <v>5</v>
      </c>
      <c r="AC1259">
        <v>4</v>
      </c>
      <c r="AD1259">
        <v>1</v>
      </c>
      <c r="AE1259">
        <v>80</v>
      </c>
      <c r="AF1259">
        <v>12</v>
      </c>
      <c r="AG1259">
        <v>2</v>
      </c>
      <c r="AH1259">
        <v>1</v>
      </c>
      <c r="AI1259">
        <v>2</v>
      </c>
    </row>
    <row r="1260" spans="1:35" x14ac:dyDescent="0.2">
      <c r="A1260" s="102">
        <v>1459</v>
      </c>
      <c r="B1260">
        <v>1941</v>
      </c>
      <c r="C1260" t="s">
        <v>1579</v>
      </c>
      <c r="D1260" t="s">
        <v>1220</v>
      </c>
      <c r="E1260">
        <v>2286</v>
      </c>
      <c r="F1260">
        <v>2249</v>
      </c>
      <c r="G1260">
        <v>500</v>
      </c>
      <c r="H1260" t="s">
        <v>1213</v>
      </c>
      <c r="I1260">
        <v>4543</v>
      </c>
      <c r="J1260" t="s">
        <v>667</v>
      </c>
      <c r="K1260" t="s">
        <v>1219</v>
      </c>
      <c r="L1260">
        <v>3456</v>
      </c>
      <c r="M1260">
        <v>3478</v>
      </c>
      <c r="N1260">
        <v>300</v>
      </c>
      <c r="O1260" t="s">
        <v>1210</v>
      </c>
      <c r="P1260">
        <v>0.57389556902988803</v>
      </c>
      <c r="Q1260">
        <v>0.86151703232173504</v>
      </c>
      <c r="R1260">
        <v>0.44338090306247302</v>
      </c>
      <c r="S1260">
        <v>9.4959611440195799E-3</v>
      </c>
      <c r="T1260">
        <v>-0.49141396311077401</v>
      </c>
      <c r="U1260">
        <v>0.49141396311077401</v>
      </c>
      <c r="V1260">
        <v>3.3949983415415101E-3</v>
      </c>
      <c r="W1260">
        <v>-1.42</v>
      </c>
      <c r="X1260">
        <v>7.77</v>
      </c>
      <c r="Y1260">
        <v>111435</v>
      </c>
      <c r="Z1260">
        <v>6191</v>
      </c>
      <c r="AA1260">
        <v>0.39</v>
      </c>
      <c r="AB1260">
        <v>18</v>
      </c>
      <c r="AC1260">
        <v>12</v>
      </c>
      <c r="AD1260">
        <v>6</v>
      </c>
      <c r="AE1260">
        <v>66.67</v>
      </c>
      <c r="AF1260">
        <v>13</v>
      </c>
      <c r="AG1260">
        <v>6</v>
      </c>
      <c r="AH1260">
        <v>3</v>
      </c>
      <c r="AI1260">
        <v>9</v>
      </c>
    </row>
    <row r="1261" spans="1:35" x14ac:dyDescent="0.2">
      <c r="A1261" s="102">
        <v>196</v>
      </c>
      <c r="B1261">
        <v>4118</v>
      </c>
      <c r="C1261" t="s">
        <v>1449</v>
      </c>
      <c r="D1261" t="s">
        <v>1234</v>
      </c>
      <c r="E1261">
        <v>2950</v>
      </c>
      <c r="F1261">
        <v>2909</v>
      </c>
      <c r="G1261">
        <v>300</v>
      </c>
      <c r="H1261" t="s">
        <v>1210</v>
      </c>
      <c r="I1261">
        <v>5401</v>
      </c>
      <c r="J1261" t="s">
        <v>1536</v>
      </c>
      <c r="K1261" t="s">
        <v>1263</v>
      </c>
      <c r="L1261">
        <v>1230</v>
      </c>
      <c r="M1261">
        <v>1216</v>
      </c>
      <c r="N1261">
        <v>700</v>
      </c>
      <c r="O1261" t="s">
        <v>1213</v>
      </c>
      <c r="P1261">
        <v>0.91925614586570303</v>
      </c>
      <c r="Q1261">
        <v>0.93555606626060595</v>
      </c>
      <c r="R1261">
        <v>1.0603895820571699E-2</v>
      </c>
      <c r="S1261" s="15">
        <v>7.2935359733501307E-2</v>
      </c>
      <c r="T1261">
        <v>1.59223225917089</v>
      </c>
      <c r="U1261">
        <v>1.59223225917089</v>
      </c>
      <c r="V1261">
        <v>1.7544515110036101</v>
      </c>
      <c r="W1261">
        <v>7.77</v>
      </c>
      <c r="X1261">
        <v>2.46</v>
      </c>
      <c r="Y1261">
        <v>111269</v>
      </c>
      <c r="Z1261">
        <v>10115</v>
      </c>
      <c r="AA1261">
        <v>0.42</v>
      </c>
      <c r="AB1261">
        <v>11</v>
      </c>
      <c r="AC1261">
        <v>7</v>
      </c>
      <c r="AD1261">
        <v>4</v>
      </c>
      <c r="AE1261">
        <v>63.64</v>
      </c>
      <c r="AF1261">
        <v>12</v>
      </c>
      <c r="AG1261">
        <v>5</v>
      </c>
      <c r="AH1261">
        <v>3</v>
      </c>
      <c r="AI1261">
        <v>3</v>
      </c>
    </row>
    <row r="1262" spans="1:35" x14ac:dyDescent="0.2">
      <c r="A1262" s="102">
        <v>207</v>
      </c>
      <c r="B1262">
        <v>4634</v>
      </c>
      <c r="C1262" t="s">
        <v>63</v>
      </c>
      <c r="D1262" t="s">
        <v>1234</v>
      </c>
      <c r="E1262">
        <v>2138</v>
      </c>
      <c r="F1262">
        <v>2101</v>
      </c>
      <c r="G1262">
        <v>500</v>
      </c>
      <c r="H1262" t="s">
        <v>1210</v>
      </c>
      <c r="I1262">
        <v>6995</v>
      </c>
      <c r="J1262" t="s">
        <v>48</v>
      </c>
      <c r="K1262" t="s">
        <v>1227</v>
      </c>
      <c r="L1262">
        <v>1629</v>
      </c>
      <c r="M1262">
        <v>1627</v>
      </c>
      <c r="N1262">
        <v>600</v>
      </c>
      <c r="O1262" t="s">
        <v>1213</v>
      </c>
      <c r="P1262">
        <v>0.93763453729526203</v>
      </c>
      <c r="Q1262">
        <v>0.93485311186692899</v>
      </c>
      <c r="R1262">
        <v>1.5520856662423E-2</v>
      </c>
      <c r="S1262">
        <v>3.1064409964145501E-3</v>
      </c>
      <c r="T1262">
        <v>0.500018683655858</v>
      </c>
      <c r="U1262">
        <v>0.500018683655858</v>
      </c>
      <c r="V1262">
        <v>1.3066181352689801</v>
      </c>
      <c r="W1262">
        <v>1.61</v>
      </c>
      <c r="X1262">
        <v>7.07</v>
      </c>
      <c r="Y1262">
        <v>110900</v>
      </c>
      <c r="Z1262">
        <v>6524</v>
      </c>
      <c r="AA1262">
        <v>0.25</v>
      </c>
      <c r="AB1262">
        <v>17</v>
      </c>
      <c r="AC1262">
        <v>9</v>
      </c>
      <c r="AD1262">
        <v>8</v>
      </c>
      <c r="AE1262">
        <v>52.94</v>
      </c>
      <c r="AF1262">
        <v>13</v>
      </c>
      <c r="AG1262">
        <v>5</v>
      </c>
      <c r="AH1262">
        <v>3</v>
      </c>
      <c r="AI1262">
        <v>9</v>
      </c>
    </row>
    <row r="1263" spans="1:35" x14ac:dyDescent="0.2">
      <c r="A1263" s="102">
        <v>1297</v>
      </c>
      <c r="B1263">
        <v>4543</v>
      </c>
      <c r="C1263" t="s">
        <v>667</v>
      </c>
      <c r="D1263" t="s">
        <v>1219</v>
      </c>
      <c r="E1263">
        <v>3456</v>
      </c>
      <c r="F1263">
        <v>3478</v>
      </c>
      <c r="G1263">
        <v>300</v>
      </c>
      <c r="H1263" t="s">
        <v>1210</v>
      </c>
      <c r="I1263">
        <v>6479</v>
      </c>
      <c r="J1263" t="s">
        <v>546</v>
      </c>
      <c r="K1263" t="s">
        <v>1215</v>
      </c>
      <c r="L1263">
        <v>1968</v>
      </c>
      <c r="M1263">
        <v>1904</v>
      </c>
      <c r="N1263">
        <v>500</v>
      </c>
      <c r="O1263" t="s">
        <v>1213</v>
      </c>
      <c r="P1263">
        <v>0.719213270777464</v>
      </c>
      <c r="Q1263">
        <v>0.87075036403749595</v>
      </c>
      <c r="R1263">
        <v>9.5092701032761795E-2</v>
      </c>
      <c r="S1263">
        <v>5.9004879785310903E-2</v>
      </c>
      <c r="T1263">
        <v>1.5156437286875499</v>
      </c>
      <c r="U1263">
        <v>1.5156437286875499</v>
      </c>
      <c r="V1263">
        <v>5.3152282813841899E-2</v>
      </c>
      <c r="W1263">
        <v>4.8600000000000003</v>
      </c>
      <c r="X1263">
        <v>8.76</v>
      </c>
      <c r="Y1263">
        <v>110781</v>
      </c>
      <c r="Z1263">
        <v>6517</v>
      </c>
      <c r="AA1263">
        <v>0.28000000000000003</v>
      </c>
      <c r="AB1263">
        <v>17</v>
      </c>
      <c r="AC1263">
        <v>11</v>
      </c>
      <c r="AD1263">
        <v>6</v>
      </c>
      <c r="AE1263">
        <v>64.709999999999994</v>
      </c>
      <c r="AF1263">
        <v>10</v>
      </c>
      <c r="AG1263">
        <v>8</v>
      </c>
      <c r="AH1263">
        <v>5</v>
      </c>
      <c r="AI1263">
        <v>4</v>
      </c>
    </row>
    <row r="1264" spans="1:35" x14ac:dyDescent="0.2">
      <c r="A1264" s="102">
        <v>1099</v>
      </c>
      <c r="B1264">
        <v>8341</v>
      </c>
      <c r="C1264" t="s">
        <v>849</v>
      </c>
      <c r="D1264" t="s">
        <v>1265</v>
      </c>
      <c r="E1264">
        <v>1408</v>
      </c>
      <c r="F1264">
        <v>1399</v>
      </c>
      <c r="G1264">
        <v>700</v>
      </c>
      <c r="H1264" t="s">
        <v>1213</v>
      </c>
      <c r="I1264">
        <v>8795</v>
      </c>
      <c r="J1264" t="s">
        <v>1458</v>
      </c>
      <c r="K1264" t="s">
        <v>1386</v>
      </c>
      <c r="L1264">
        <v>1081</v>
      </c>
      <c r="M1264">
        <v>1065</v>
      </c>
      <c r="N1264">
        <v>900</v>
      </c>
      <c r="O1264" t="s">
        <v>1210</v>
      </c>
      <c r="P1264">
        <v>0.93094751853805302</v>
      </c>
      <c r="Q1264">
        <v>0.88090155767707201</v>
      </c>
      <c r="R1264">
        <v>0.15450223759387899</v>
      </c>
      <c r="S1264">
        <v>1.1269035405137301E-2</v>
      </c>
      <c r="T1264">
        <v>-0.55926508266108999</v>
      </c>
      <c r="U1264">
        <v>0.55926508266108999</v>
      </c>
      <c r="V1264">
        <v>0.86896756702472999</v>
      </c>
      <c r="W1264">
        <v>-1.46</v>
      </c>
      <c r="X1264">
        <v>2.12</v>
      </c>
      <c r="Y1264">
        <v>110380</v>
      </c>
      <c r="Z1264">
        <v>7359</v>
      </c>
      <c r="AA1264">
        <v>0.4</v>
      </c>
      <c r="AB1264">
        <v>15</v>
      </c>
      <c r="AC1264">
        <v>10</v>
      </c>
      <c r="AD1264">
        <v>5</v>
      </c>
      <c r="AE1264">
        <v>66.67</v>
      </c>
      <c r="AF1264">
        <v>12</v>
      </c>
      <c r="AG1264">
        <v>5</v>
      </c>
      <c r="AH1264">
        <v>3</v>
      </c>
      <c r="AI1264">
        <v>7</v>
      </c>
    </row>
    <row r="1265" spans="1:35" x14ac:dyDescent="0.2">
      <c r="A1265" s="102">
        <v>583</v>
      </c>
      <c r="B1265">
        <v>1808</v>
      </c>
      <c r="C1265" t="s">
        <v>565</v>
      </c>
      <c r="D1265" t="s">
        <v>1220</v>
      </c>
      <c r="E1265">
        <v>1268</v>
      </c>
      <c r="F1265">
        <v>1390</v>
      </c>
      <c r="G1265">
        <v>700</v>
      </c>
      <c r="H1265" t="s">
        <v>1210</v>
      </c>
      <c r="I1265">
        <v>8601</v>
      </c>
      <c r="J1265" t="s">
        <v>23</v>
      </c>
      <c r="K1265" t="s">
        <v>1396</v>
      </c>
      <c r="L1265">
        <v>456.2</v>
      </c>
      <c r="M1265">
        <v>459.2</v>
      </c>
      <c r="N1265">
        <v>2100</v>
      </c>
      <c r="O1265" t="s">
        <v>1213</v>
      </c>
      <c r="P1265">
        <v>0.80343084282030997</v>
      </c>
      <c r="Q1265">
        <v>0.90691893125714695</v>
      </c>
      <c r="R1265">
        <v>0.25833040773179899</v>
      </c>
      <c r="S1265">
        <v>8.7405598519005702E-4</v>
      </c>
      <c r="T1265">
        <v>4.6285956564595203</v>
      </c>
      <c r="U1265">
        <v>4.6285956564595203</v>
      </c>
      <c r="V1265">
        <v>0.98138525276528599</v>
      </c>
      <c r="W1265">
        <v>12.49</v>
      </c>
      <c r="X1265">
        <v>0.89</v>
      </c>
      <c r="Y1265">
        <v>110295</v>
      </c>
      <c r="Z1265">
        <v>6488</v>
      </c>
      <c r="AA1265">
        <v>0.31</v>
      </c>
      <c r="AB1265">
        <v>17</v>
      </c>
      <c r="AC1265">
        <v>8</v>
      </c>
      <c r="AD1265">
        <v>9</v>
      </c>
      <c r="AE1265">
        <v>47.06</v>
      </c>
      <c r="AF1265">
        <v>14</v>
      </c>
      <c r="AG1265">
        <v>6</v>
      </c>
      <c r="AH1265">
        <v>3</v>
      </c>
      <c r="AI1265">
        <v>8</v>
      </c>
    </row>
    <row r="1266" spans="1:35" x14ac:dyDescent="0.2">
      <c r="A1266" s="102">
        <v>1721</v>
      </c>
      <c r="B1266">
        <v>6963</v>
      </c>
      <c r="C1266" t="s">
        <v>1978</v>
      </c>
      <c r="D1266" t="s">
        <v>1215</v>
      </c>
      <c r="E1266">
        <v>7190</v>
      </c>
      <c r="F1266">
        <v>7100</v>
      </c>
      <c r="G1266">
        <v>100</v>
      </c>
      <c r="H1266" t="s">
        <v>1213</v>
      </c>
      <c r="I1266">
        <v>7649</v>
      </c>
      <c r="J1266" t="s">
        <v>1433</v>
      </c>
      <c r="K1266" t="s">
        <v>1235</v>
      </c>
      <c r="L1266">
        <v>5150</v>
      </c>
      <c r="M1266">
        <v>5110</v>
      </c>
      <c r="N1266">
        <v>100</v>
      </c>
      <c r="O1266" t="s">
        <v>1210</v>
      </c>
      <c r="P1266">
        <v>0.71719474715450005</v>
      </c>
      <c r="Q1266">
        <v>0.84796226489430404</v>
      </c>
      <c r="R1266">
        <v>7.0053103375481401E-2</v>
      </c>
      <c r="S1266">
        <v>3.6206163373453899E-2</v>
      </c>
      <c r="T1266">
        <v>-1.55889562623109</v>
      </c>
      <c r="U1266">
        <v>1.55889562623109</v>
      </c>
      <c r="V1266">
        <v>1.09941056818662</v>
      </c>
      <c r="W1266">
        <v>-7.25</v>
      </c>
      <c r="X1266">
        <v>28.03</v>
      </c>
      <c r="Y1266">
        <v>110279</v>
      </c>
      <c r="Z1266">
        <v>36760</v>
      </c>
      <c r="AA1266">
        <v>1.77</v>
      </c>
      <c r="AB1266">
        <v>3</v>
      </c>
      <c r="AC1266">
        <v>2</v>
      </c>
      <c r="AD1266">
        <v>1</v>
      </c>
      <c r="AE1266">
        <v>66.67</v>
      </c>
      <c r="AF1266">
        <v>8</v>
      </c>
      <c r="AG1266">
        <v>2</v>
      </c>
      <c r="AH1266">
        <v>1</v>
      </c>
      <c r="AI1266">
        <v>0</v>
      </c>
    </row>
    <row r="1267" spans="1:35" x14ac:dyDescent="0.2">
      <c r="A1267" s="102">
        <v>223</v>
      </c>
      <c r="B1267">
        <v>8804</v>
      </c>
      <c r="C1267" t="s">
        <v>882</v>
      </c>
      <c r="D1267" t="s">
        <v>1231</v>
      </c>
      <c r="E1267">
        <v>1510</v>
      </c>
      <c r="F1267">
        <v>1473</v>
      </c>
      <c r="G1267">
        <v>600</v>
      </c>
      <c r="H1267" t="s">
        <v>1213</v>
      </c>
      <c r="I1267">
        <v>9437</v>
      </c>
      <c r="J1267" t="s">
        <v>467</v>
      </c>
      <c r="K1267" t="s">
        <v>1212</v>
      </c>
      <c r="L1267">
        <v>2980</v>
      </c>
      <c r="M1267">
        <v>2927.5</v>
      </c>
      <c r="N1267">
        <v>300</v>
      </c>
      <c r="O1267" t="s">
        <v>1210</v>
      </c>
      <c r="P1267">
        <v>0.67927863154920498</v>
      </c>
      <c r="Q1267">
        <v>0.93271041638036101</v>
      </c>
      <c r="R1267">
        <v>2.9001756178175998E-2</v>
      </c>
      <c r="S1267">
        <v>7.5769661193539797E-2</v>
      </c>
      <c r="T1267">
        <v>-2.0179159526567898</v>
      </c>
      <c r="U1267">
        <v>2.0179159526567898</v>
      </c>
      <c r="V1267">
        <v>1.7263250282741001</v>
      </c>
      <c r="W1267">
        <v>-9.31</v>
      </c>
      <c r="X1267">
        <v>0.63</v>
      </c>
      <c r="Y1267">
        <v>110271</v>
      </c>
      <c r="Z1267">
        <v>6126</v>
      </c>
      <c r="AA1267">
        <v>0.3</v>
      </c>
      <c r="AB1267">
        <v>18</v>
      </c>
      <c r="AC1267">
        <v>9</v>
      </c>
      <c r="AD1267">
        <v>9</v>
      </c>
      <c r="AE1267">
        <v>50</v>
      </c>
      <c r="AF1267">
        <v>13</v>
      </c>
      <c r="AG1267">
        <v>5</v>
      </c>
      <c r="AH1267">
        <v>4</v>
      </c>
      <c r="AI1267">
        <v>9</v>
      </c>
    </row>
    <row r="1268" spans="1:35" x14ac:dyDescent="0.2">
      <c r="A1268" s="102">
        <v>1622</v>
      </c>
      <c r="B1268">
        <v>2678</v>
      </c>
      <c r="C1268" t="s">
        <v>596</v>
      </c>
      <c r="D1268" t="s">
        <v>1235</v>
      </c>
      <c r="E1268">
        <v>3080</v>
      </c>
      <c r="F1268">
        <v>3040</v>
      </c>
      <c r="G1268">
        <v>200</v>
      </c>
      <c r="H1268" t="s">
        <v>1210</v>
      </c>
      <c r="I1268">
        <v>3046</v>
      </c>
      <c r="J1268" t="s">
        <v>610</v>
      </c>
      <c r="K1268" t="s">
        <v>1235</v>
      </c>
      <c r="L1268">
        <v>6720</v>
      </c>
      <c r="M1268">
        <v>6630</v>
      </c>
      <c r="N1268">
        <v>100</v>
      </c>
      <c r="O1268" t="s">
        <v>1213</v>
      </c>
      <c r="P1268">
        <v>0.83800432516488399</v>
      </c>
      <c r="Q1268">
        <v>0.85228646162717803</v>
      </c>
      <c r="R1268">
        <v>0.23659398404391099</v>
      </c>
      <c r="S1268">
        <v>6.3880885220000197E-2</v>
      </c>
      <c r="T1268">
        <v>0.91437208785512603</v>
      </c>
      <c r="U1268">
        <v>0.91437208785512603</v>
      </c>
      <c r="V1268">
        <v>0.95656939937541696</v>
      </c>
      <c r="W1268">
        <v>2.97</v>
      </c>
      <c r="X1268">
        <v>8.3000000000000007</v>
      </c>
      <c r="Y1268">
        <v>110038</v>
      </c>
      <c r="Z1268">
        <v>12226</v>
      </c>
      <c r="AA1268">
        <v>1.01</v>
      </c>
      <c r="AB1268">
        <v>9</v>
      </c>
      <c r="AC1268">
        <v>7</v>
      </c>
      <c r="AD1268">
        <v>2</v>
      </c>
      <c r="AE1268">
        <v>77.78</v>
      </c>
      <c r="AF1268">
        <v>11</v>
      </c>
      <c r="AG1268">
        <v>5</v>
      </c>
      <c r="AH1268">
        <v>2</v>
      </c>
      <c r="AI1268">
        <v>2</v>
      </c>
    </row>
    <row r="1269" spans="1:35" x14ac:dyDescent="0.2">
      <c r="A1269" s="102">
        <v>139</v>
      </c>
      <c r="B1269">
        <v>6963</v>
      </c>
      <c r="C1269" t="s">
        <v>1978</v>
      </c>
      <c r="D1269" t="s">
        <v>1215</v>
      </c>
      <c r="E1269">
        <v>7190</v>
      </c>
      <c r="F1269">
        <v>7100</v>
      </c>
      <c r="G1269">
        <v>100</v>
      </c>
      <c r="H1269" t="s">
        <v>1210</v>
      </c>
      <c r="I1269">
        <v>7735</v>
      </c>
      <c r="J1269" t="s">
        <v>1613</v>
      </c>
      <c r="K1269" t="s">
        <v>1215</v>
      </c>
      <c r="L1269">
        <v>5500</v>
      </c>
      <c r="M1269">
        <v>5470</v>
      </c>
      <c r="N1269">
        <v>100</v>
      </c>
      <c r="O1269" t="s">
        <v>1213</v>
      </c>
      <c r="P1269">
        <v>0.90730998902814497</v>
      </c>
      <c r="Q1269">
        <v>0.94164259719149601</v>
      </c>
      <c r="R1269" s="15">
        <v>0.37430539520497003</v>
      </c>
      <c r="S1269">
        <v>2.77404948978215E-3</v>
      </c>
      <c r="T1269">
        <v>1.20527488579748</v>
      </c>
      <c r="U1269">
        <v>1.20527488579748</v>
      </c>
      <c r="V1269">
        <v>1.19826489814905</v>
      </c>
      <c r="W1269">
        <v>6.52</v>
      </c>
      <c r="X1269">
        <v>22.96</v>
      </c>
      <c r="Y1269">
        <v>109976</v>
      </c>
      <c r="Z1269">
        <v>36659</v>
      </c>
      <c r="AA1269">
        <v>2.31</v>
      </c>
      <c r="AB1269">
        <v>3</v>
      </c>
      <c r="AC1269">
        <v>3</v>
      </c>
      <c r="AD1269">
        <v>0</v>
      </c>
      <c r="AE1269">
        <v>100</v>
      </c>
      <c r="AF1269">
        <v>12</v>
      </c>
      <c r="AG1269">
        <v>2</v>
      </c>
      <c r="AH1269">
        <v>0</v>
      </c>
      <c r="AI1269">
        <v>1</v>
      </c>
    </row>
    <row r="1270" spans="1:35" x14ac:dyDescent="0.2">
      <c r="A1270" s="102">
        <v>987</v>
      </c>
      <c r="B1270">
        <v>4540</v>
      </c>
      <c r="C1270" t="s">
        <v>1612</v>
      </c>
      <c r="D1270" t="s">
        <v>1232</v>
      </c>
      <c r="E1270">
        <v>2519</v>
      </c>
      <c r="F1270">
        <v>2516</v>
      </c>
      <c r="G1270">
        <v>400</v>
      </c>
      <c r="H1270" t="s">
        <v>1213</v>
      </c>
      <c r="I1270">
        <v>9003</v>
      </c>
      <c r="J1270" t="s">
        <v>1437</v>
      </c>
      <c r="K1270" t="s">
        <v>1328</v>
      </c>
      <c r="L1270">
        <v>2455</v>
      </c>
      <c r="M1270">
        <v>2456</v>
      </c>
      <c r="N1270">
        <v>400</v>
      </c>
      <c r="O1270" t="s">
        <v>1210</v>
      </c>
      <c r="P1270">
        <v>0.94391818304298503</v>
      </c>
      <c r="Q1270">
        <v>0.88608325971931401</v>
      </c>
      <c r="R1270">
        <v>0.329110255799202</v>
      </c>
      <c r="S1270">
        <v>2.12427544341147E-3</v>
      </c>
      <c r="T1270">
        <v>-1.4465888753637399</v>
      </c>
      <c r="U1270">
        <v>1.4465888753637399</v>
      </c>
      <c r="V1270">
        <v>1.86600559132141</v>
      </c>
      <c r="W1270">
        <v>-3.1</v>
      </c>
      <c r="X1270">
        <v>2.38</v>
      </c>
      <c r="Y1270">
        <v>109910</v>
      </c>
      <c r="Z1270">
        <v>9159</v>
      </c>
      <c r="AA1270">
        <v>0.43</v>
      </c>
      <c r="AB1270">
        <v>12</v>
      </c>
      <c r="AC1270">
        <v>8</v>
      </c>
      <c r="AD1270">
        <v>4</v>
      </c>
      <c r="AE1270">
        <v>66.67</v>
      </c>
      <c r="AF1270">
        <v>14</v>
      </c>
      <c r="AG1270">
        <v>3</v>
      </c>
      <c r="AH1270">
        <v>2</v>
      </c>
      <c r="AI1270">
        <v>7</v>
      </c>
    </row>
    <row r="1271" spans="1:35" x14ac:dyDescent="0.2">
      <c r="A1271" s="102">
        <v>1627</v>
      </c>
      <c r="B1271">
        <v>3593</v>
      </c>
      <c r="C1271" t="s">
        <v>1985</v>
      </c>
      <c r="D1271" t="s">
        <v>1480</v>
      </c>
      <c r="E1271">
        <v>3125</v>
      </c>
      <c r="F1271">
        <v>3085</v>
      </c>
      <c r="G1271">
        <v>200</v>
      </c>
      <c r="H1271" t="s">
        <v>1213</v>
      </c>
      <c r="I1271">
        <v>4502</v>
      </c>
      <c r="J1271" t="s">
        <v>1476</v>
      </c>
      <c r="K1271" t="s">
        <v>1232</v>
      </c>
      <c r="L1271">
        <v>3840</v>
      </c>
      <c r="M1271">
        <v>3763</v>
      </c>
      <c r="N1271">
        <v>200</v>
      </c>
      <c r="O1271" t="s">
        <v>1210</v>
      </c>
      <c r="P1271">
        <v>0.61377086083913801</v>
      </c>
      <c r="Q1271">
        <v>0.85213687317018005</v>
      </c>
      <c r="R1271">
        <v>2.2761148457179099E-2</v>
      </c>
      <c r="S1271">
        <v>4.6726675669948099E-2</v>
      </c>
      <c r="T1271">
        <v>-8.0843038869388095E-2</v>
      </c>
      <c r="U1271">
        <v>8.0843038869388095E-2</v>
      </c>
      <c r="V1271">
        <v>0.52376353670765197</v>
      </c>
      <c r="W1271">
        <v>-0.28000000000000003</v>
      </c>
      <c r="X1271">
        <v>18.02</v>
      </c>
      <c r="Y1271">
        <v>109587</v>
      </c>
      <c r="Z1271">
        <v>10959</v>
      </c>
      <c r="AA1271">
        <v>0.78</v>
      </c>
      <c r="AB1271">
        <v>10</v>
      </c>
      <c r="AC1271">
        <v>6</v>
      </c>
      <c r="AD1271">
        <v>4</v>
      </c>
      <c r="AE1271">
        <v>60</v>
      </c>
      <c r="AF1271">
        <v>10</v>
      </c>
      <c r="AG1271">
        <v>4</v>
      </c>
      <c r="AH1271">
        <v>2</v>
      </c>
      <c r="AI1271">
        <v>4</v>
      </c>
    </row>
    <row r="1272" spans="1:35" x14ac:dyDescent="0.2">
      <c r="A1272" s="102">
        <v>616</v>
      </c>
      <c r="B1272">
        <v>8242</v>
      </c>
      <c r="C1272" t="s">
        <v>837</v>
      </c>
      <c r="D1272" t="s">
        <v>1235</v>
      </c>
      <c r="E1272">
        <v>831</v>
      </c>
      <c r="F1272">
        <v>833</v>
      </c>
      <c r="G1272">
        <v>1200</v>
      </c>
      <c r="H1272" t="s">
        <v>1210</v>
      </c>
      <c r="I1272">
        <v>9474</v>
      </c>
      <c r="J1272" t="s">
        <v>1418</v>
      </c>
      <c r="K1272" t="s">
        <v>1212</v>
      </c>
      <c r="L1272">
        <v>1279</v>
      </c>
      <c r="M1272">
        <v>1261</v>
      </c>
      <c r="N1272">
        <v>800</v>
      </c>
      <c r="O1272" t="s">
        <v>1213</v>
      </c>
      <c r="P1272">
        <v>0.97653376709705797</v>
      </c>
      <c r="Q1272">
        <v>0.904992039342565</v>
      </c>
      <c r="R1272">
        <v>0.22898346509929399</v>
      </c>
      <c r="S1272">
        <v>6.0331400025752602E-2</v>
      </c>
      <c r="T1272">
        <v>5.6490119332281798E-2</v>
      </c>
      <c r="U1272">
        <v>5.6490119332281798E-2</v>
      </c>
      <c r="V1272">
        <v>0.60241408813823705</v>
      </c>
      <c r="W1272">
        <v>0.17</v>
      </c>
      <c r="X1272">
        <v>0.91</v>
      </c>
      <c r="Y1272">
        <v>109385</v>
      </c>
      <c r="Z1272">
        <v>5469</v>
      </c>
      <c r="AA1272">
        <v>0.24</v>
      </c>
      <c r="AB1272">
        <v>20</v>
      </c>
      <c r="AC1272">
        <v>11</v>
      </c>
      <c r="AD1272">
        <v>9</v>
      </c>
      <c r="AE1272">
        <v>55</v>
      </c>
      <c r="AF1272">
        <v>10</v>
      </c>
      <c r="AG1272">
        <v>8</v>
      </c>
      <c r="AH1272">
        <v>6</v>
      </c>
      <c r="AI1272">
        <v>6</v>
      </c>
    </row>
    <row r="1273" spans="1:35" x14ac:dyDescent="0.2">
      <c r="A1273" s="102">
        <v>1185</v>
      </c>
      <c r="B1273">
        <v>6479</v>
      </c>
      <c r="C1273" t="s">
        <v>546</v>
      </c>
      <c r="D1273" t="s">
        <v>1215</v>
      </c>
      <c r="E1273">
        <v>1968</v>
      </c>
      <c r="F1273">
        <v>1904</v>
      </c>
      <c r="G1273">
        <v>400</v>
      </c>
      <c r="H1273" t="s">
        <v>1210</v>
      </c>
      <c r="I1273">
        <v>9706</v>
      </c>
      <c r="J1273" t="s">
        <v>1332</v>
      </c>
      <c r="K1273" t="s">
        <v>1231</v>
      </c>
      <c r="L1273">
        <v>4295</v>
      </c>
      <c r="M1273">
        <v>4220</v>
      </c>
      <c r="N1273">
        <v>200</v>
      </c>
      <c r="O1273" t="s">
        <v>1213</v>
      </c>
      <c r="P1273">
        <v>0.57503648207589497</v>
      </c>
      <c r="Q1273">
        <v>0.87624690535887695</v>
      </c>
      <c r="R1273">
        <v>0.43429302621487598</v>
      </c>
      <c r="S1273">
        <v>1.4415153279686699E-2</v>
      </c>
      <c r="T1273">
        <v>1.9680314776885599</v>
      </c>
      <c r="U1273">
        <v>1.9680314776885599</v>
      </c>
      <c r="V1273">
        <v>2.06980886088841</v>
      </c>
      <c r="W1273">
        <v>11.26</v>
      </c>
      <c r="X1273">
        <v>9.76</v>
      </c>
      <c r="Y1273">
        <v>108606</v>
      </c>
      <c r="Z1273">
        <v>5172</v>
      </c>
      <c r="AA1273">
        <v>0.25</v>
      </c>
      <c r="AB1273">
        <v>21</v>
      </c>
      <c r="AC1273">
        <v>11</v>
      </c>
      <c r="AD1273">
        <v>10</v>
      </c>
      <c r="AE1273">
        <v>52.38</v>
      </c>
      <c r="AF1273">
        <v>9</v>
      </c>
      <c r="AG1273">
        <v>10</v>
      </c>
      <c r="AH1273">
        <v>9</v>
      </c>
      <c r="AI1273">
        <v>2</v>
      </c>
    </row>
    <row r="1274" spans="1:35" x14ac:dyDescent="0.2">
      <c r="A1274" s="102">
        <v>2496</v>
      </c>
      <c r="B1274">
        <v>3405</v>
      </c>
      <c r="C1274" t="s">
        <v>1851</v>
      </c>
      <c r="D1274" t="s">
        <v>1234</v>
      </c>
      <c r="E1274">
        <v>1121</v>
      </c>
      <c r="F1274">
        <v>1124</v>
      </c>
      <c r="G1274">
        <v>900</v>
      </c>
      <c r="H1274" t="s">
        <v>1210</v>
      </c>
      <c r="I1274">
        <v>7278</v>
      </c>
      <c r="J1274" t="s">
        <v>43</v>
      </c>
      <c r="K1274" t="s">
        <v>1227</v>
      </c>
      <c r="L1274">
        <v>2008</v>
      </c>
      <c r="M1274">
        <v>2017</v>
      </c>
      <c r="N1274">
        <v>500</v>
      </c>
      <c r="O1274" t="s">
        <v>1213</v>
      </c>
      <c r="P1274">
        <v>0.75160999117282901</v>
      </c>
      <c r="Q1274">
        <v>0.80879022617839302</v>
      </c>
      <c r="R1274">
        <v>7.6914072601395003E-2</v>
      </c>
      <c r="S1274">
        <v>2.02236866106188E-2</v>
      </c>
      <c r="T1274">
        <v>6.8760028227007799E-3</v>
      </c>
      <c r="U1274">
        <v>6.8760028227007799E-3</v>
      </c>
      <c r="V1274">
        <v>0.64682077774555202</v>
      </c>
      <c r="W1274">
        <v>0.03</v>
      </c>
      <c r="X1274">
        <v>0.31</v>
      </c>
      <c r="Y1274">
        <v>108412</v>
      </c>
      <c r="Z1274">
        <v>7744</v>
      </c>
      <c r="AA1274">
        <v>0.37</v>
      </c>
      <c r="AB1274">
        <v>14</v>
      </c>
      <c r="AC1274">
        <v>9</v>
      </c>
      <c r="AD1274">
        <v>5</v>
      </c>
      <c r="AE1274">
        <v>64.290000000000006</v>
      </c>
      <c r="AF1274">
        <v>12</v>
      </c>
      <c r="AG1274">
        <v>5</v>
      </c>
      <c r="AH1274">
        <v>3</v>
      </c>
      <c r="AI1274">
        <v>6</v>
      </c>
    </row>
    <row r="1275" spans="1:35" x14ac:dyDescent="0.2">
      <c r="A1275" s="102">
        <v>2061</v>
      </c>
      <c r="B1275">
        <v>2678</v>
      </c>
      <c r="C1275" t="s">
        <v>596</v>
      </c>
      <c r="D1275" t="s">
        <v>1235</v>
      </c>
      <c r="E1275">
        <v>3080</v>
      </c>
      <c r="F1275">
        <v>3040</v>
      </c>
      <c r="G1275">
        <v>300</v>
      </c>
      <c r="H1275" t="s">
        <v>1213</v>
      </c>
      <c r="I1275">
        <v>6967</v>
      </c>
      <c r="J1275" t="s">
        <v>757</v>
      </c>
      <c r="K1275" t="s">
        <v>1215</v>
      </c>
      <c r="L1275">
        <v>1229</v>
      </c>
      <c r="M1275">
        <v>1187</v>
      </c>
      <c r="N1275">
        <v>800</v>
      </c>
      <c r="O1275" t="s">
        <v>1210</v>
      </c>
      <c r="P1275">
        <v>0.73216982474880099</v>
      </c>
      <c r="Q1275">
        <v>0.83050934684840505</v>
      </c>
      <c r="R1275">
        <v>0.18267211948373199</v>
      </c>
      <c r="S1275">
        <v>8.6799930041662698E-2</v>
      </c>
      <c r="T1275">
        <v>-0.234215355727278</v>
      </c>
      <c r="U1275">
        <v>0.234215355727278</v>
      </c>
      <c r="V1275">
        <v>0.78692690839691304</v>
      </c>
      <c r="W1275">
        <v>-1.1599999999999999</v>
      </c>
      <c r="X1275">
        <v>4.12</v>
      </c>
      <c r="Y1275">
        <v>108329</v>
      </c>
      <c r="Z1275">
        <v>4924</v>
      </c>
      <c r="AA1275">
        <v>0.23</v>
      </c>
      <c r="AB1275">
        <v>22</v>
      </c>
      <c r="AC1275">
        <v>10</v>
      </c>
      <c r="AD1275">
        <v>12</v>
      </c>
      <c r="AE1275">
        <v>45.45</v>
      </c>
      <c r="AF1275">
        <v>9</v>
      </c>
      <c r="AG1275">
        <v>9</v>
      </c>
      <c r="AH1275">
        <v>11</v>
      </c>
      <c r="AI1275">
        <v>2</v>
      </c>
    </row>
    <row r="1276" spans="1:35" x14ac:dyDescent="0.2">
      <c r="A1276" s="102">
        <v>2151</v>
      </c>
      <c r="B1276">
        <v>3076</v>
      </c>
      <c r="C1276" t="s">
        <v>1517</v>
      </c>
      <c r="D1276" t="s">
        <v>1217</v>
      </c>
      <c r="E1276">
        <v>1532</v>
      </c>
      <c r="F1276">
        <v>1525</v>
      </c>
      <c r="G1276">
        <v>600</v>
      </c>
      <c r="H1276" t="s">
        <v>1213</v>
      </c>
      <c r="I1276">
        <v>9810</v>
      </c>
      <c r="J1276" t="s">
        <v>1177</v>
      </c>
      <c r="K1276" t="s">
        <v>1217</v>
      </c>
      <c r="L1276">
        <v>4305</v>
      </c>
      <c r="M1276">
        <v>4380</v>
      </c>
      <c r="N1276">
        <v>200</v>
      </c>
      <c r="O1276" t="s">
        <v>1210</v>
      </c>
      <c r="P1276">
        <v>0.92003827533852101</v>
      </c>
      <c r="Q1276">
        <v>0.82518931101437898</v>
      </c>
      <c r="R1276">
        <v>0.11614052909952299</v>
      </c>
      <c r="S1276">
        <v>1.4394390010873901E-2</v>
      </c>
      <c r="T1276">
        <v>-2.8027053739489398</v>
      </c>
      <c r="U1276">
        <v>2.8027053739489398</v>
      </c>
      <c r="V1276">
        <v>2.0583736611533499</v>
      </c>
      <c r="W1276">
        <v>-10.82</v>
      </c>
      <c r="X1276">
        <v>4.45</v>
      </c>
      <c r="Y1276">
        <v>108310</v>
      </c>
      <c r="Z1276">
        <v>8332</v>
      </c>
      <c r="AA1276">
        <v>0.53</v>
      </c>
      <c r="AB1276">
        <v>13</v>
      </c>
      <c r="AC1276">
        <v>7</v>
      </c>
      <c r="AD1276">
        <v>6</v>
      </c>
      <c r="AE1276">
        <v>53.85</v>
      </c>
      <c r="AF1276">
        <v>13</v>
      </c>
      <c r="AG1276">
        <v>5</v>
      </c>
      <c r="AH1276">
        <v>1</v>
      </c>
      <c r="AI1276">
        <v>7</v>
      </c>
    </row>
    <row r="1277" spans="1:35" x14ac:dyDescent="0.2">
      <c r="A1277" s="102">
        <v>1994</v>
      </c>
      <c r="B1277">
        <v>6807</v>
      </c>
      <c r="C1277" t="s">
        <v>235</v>
      </c>
      <c r="D1277" t="s">
        <v>1215</v>
      </c>
      <c r="E1277">
        <v>1750</v>
      </c>
      <c r="F1277">
        <v>1733</v>
      </c>
      <c r="G1277">
        <v>600</v>
      </c>
      <c r="H1277" t="s">
        <v>1213</v>
      </c>
      <c r="I1277">
        <v>7747</v>
      </c>
      <c r="J1277" t="s">
        <v>2130</v>
      </c>
      <c r="K1277" t="s">
        <v>1219</v>
      </c>
      <c r="L1277">
        <v>2632</v>
      </c>
      <c r="M1277">
        <v>2586</v>
      </c>
      <c r="N1277">
        <v>400</v>
      </c>
      <c r="O1277" t="s">
        <v>1210</v>
      </c>
      <c r="P1277">
        <v>0.83828742744418905</v>
      </c>
      <c r="Q1277">
        <v>0.83388232287048503</v>
      </c>
      <c r="R1277">
        <v>0.48986575462894</v>
      </c>
      <c r="S1277">
        <v>8.4590459813521202E-2</v>
      </c>
      <c r="T1277">
        <v>-0.67293046057093497</v>
      </c>
      <c r="U1277">
        <v>0.67293046057093497</v>
      </c>
      <c r="V1277">
        <v>0.54884335741172996</v>
      </c>
      <c r="W1277">
        <v>-2.74</v>
      </c>
      <c r="X1277">
        <v>0.52</v>
      </c>
      <c r="Y1277">
        <v>108257</v>
      </c>
      <c r="Z1277">
        <v>5698</v>
      </c>
      <c r="AA1277">
        <v>0.24</v>
      </c>
      <c r="AB1277">
        <v>19</v>
      </c>
      <c r="AC1277">
        <v>10</v>
      </c>
      <c r="AD1277">
        <v>9</v>
      </c>
      <c r="AE1277">
        <v>52.63</v>
      </c>
      <c r="AF1277">
        <v>11</v>
      </c>
      <c r="AG1277">
        <v>8</v>
      </c>
      <c r="AH1277">
        <v>9</v>
      </c>
      <c r="AI1277">
        <v>2</v>
      </c>
    </row>
    <row r="1278" spans="1:35" x14ac:dyDescent="0.2">
      <c r="A1278" s="102">
        <v>2406</v>
      </c>
      <c r="B1278">
        <v>3048</v>
      </c>
      <c r="C1278" t="s">
        <v>1516</v>
      </c>
      <c r="D1278" t="s">
        <v>1235</v>
      </c>
      <c r="E1278">
        <v>952</v>
      </c>
      <c r="F1278">
        <v>953</v>
      </c>
      <c r="G1278">
        <v>1100</v>
      </c>
      <c r="H1278" t="s">
        <v>1213</v>
      </c>
      <c r="I1278">
        <v>8316</v>
      </c>
      <c r="J1278" t="s">
        <v>1423</v>
      </c>
      <c r="K1278" t="s">
        <v>1265</v>
      </c>
      <c r="L1278">
        <v>3462</v>
      </c>
      <c r="M1278">
        <v>3484</v>
      </c>
      <c r="N1278">
        <v>300</v>
      </c>
      <c r="O1278" t="s">
        <v>1210</v>
      </c>
      <c r="P1278">
        <v>0.85899123974757696</v>
      </c>
      <c r="Q1278">
        <v>0.81255435229037598</v>
      </c>
      <c r="R1278">
        <v>0.18990685761456799</v>
      </c>
      <c r="S1278">
        <v>9.4268511696133206E-2</v>
      </c>
      <c r="T1278">
        <v>-2.8538591192451799</v>
      </c>
      <c r="U1278">
        <v>2.8538591192451799</v>
      </c>
      <c r="V1278">
        <v>2.4736353232909098</v>
      </c>
      <c r="W1278">
        <v>-12.23</v>
      </c>
      <c r="X1278">
        <v>0.3</v>
      </c>
      <c r="Y1278">
        <v>108228</v>
      </c>
      <c r="Z1278">
        <v>5696</v>
      </c>
      <c r="AA1278">
        <v>0.28999999999999998</v>
      </c>
      <c r="AB1278">
        <v>19</v>
      </c>
      <c r="AC1278">
        <v>11</v>
      </c>
      <c r="AD1278">
        <v>8</v>
      </c>
      <c r="AE1278">
        <v>57.89</v>
      </c>
      <c r="AF1278">
        <v>12</v>
      </c>
      <c r="AG1278">
        <v>8</v>
      </c>
      <c r="AH1278">
        <v>3</v>
      </c>
      <c r="AI1278">
        <v>8</v>
      </c>
    </row>
    <row r="1279" spans="1:35" x14ac:dyDescent="0.2">
      <c r="A1279" s="102">
        <v>228</v>
      </c>
      <c r="B1279">
        <v>5703</v>
      </c>
      <c r="C1279" t="s">
        <v>219</v>
      </c>
      <c r="D1279" t="s">
        <v>1225</v>
      </c>
      <c r="E1279">
        <v>189</v>
      </c>
      <c r="F1279">
        <v>190</v>
      </c>
      <c r="G1279">
        <v>5300</v>
      </c>
      <c r="H1279" t="s">
        <v>1210</v>
      </c>
      <c r="I1279">
        <v>8377</v>
      </c>
      <c r="J1279" t="s">
        <v>1329</v>
      </c>
      <c r="K1279" t="s">
        <v>1265</v>
      </c>
      <c r="L1279">
        <v>920</v>
      </c>
      <c r="M1279">
        <v>917</v>
      </c>
      <c r="N1279">
        <v>1100</v>
      </c>
      <c r="O1279" t="s">
        <v>1213</v>
      </c>
      <c r="P1279">
        <v>0.91314002289418095</v>
      </c>
      <c r="Q1279">
        <v>0.93248780796577002</v>
      </c>
      <c r="R1279">
        <v>0.39623140562065401</v>
      </c>
      <c r="S1279">
        <v>6.9738837530771399E-3</v>
      </c>
      <c r="T1279">
        <v>1.0406544230232899</v>
      </c>
      <c r="U1279">
        <v>1.0406544230232899</v>
      </c>
      <c r="V1279">
        <v>1.46920122214188</v>
      </c>
      <c r="W1279">
        <v>2.15</v>
      </c>
      <c r="X1279">
        <v>0.17</v>
      </c>
      <c r="Y1279">
        <v>108119</v>
      </c>
      <c r="Z1279">
        <v>6360</v>
      </c>
      <c r="AA1279">
        <v>0.3</v>
      </c>
      <c r="AB1279">
        <v>17</v>
      </c>
      <c r="AC1279">
        <v>10</v>
      </c>
      <c r="AD1279">
        <v>7</v>
      </c>
      <c r="AE1279">
        <v>58.82</v>
      </c>
      <c r="AF1279">
        <v>13</v>
      </c>
      <c r="AG1279">
        <v>5</v>
      </c>
      <c r="AH1279">
        <v>4</v>
      </c>
      <c r="AI1279">
        <v>8</v>
      </c>
    </row>
    <row r="1280" spans="1:35" x14ac:dyDescent="0.2">
      <c r="A1280" s="102">
        <v>1191</v>
      </c>
      <c r="B1280">
        <v>1820</v>
      </c>
      <c r="C1280" t="s">
        <v>59</v>
      </c>
      <c r="D1280" t="s">
        <v>1220</v>
      </c>
      <c r="E1280">
        <v>2242</v>
      </c>
      <c r="F1280">
        <v>2272</v>
      </c>
      <c r="G1280">
        <v>400</v>
      </c>
      <c r="H1280" t="s">
        <v>1210</v>
      </c>
      <c r="I1280">
        <v>5991</v>
      </c>
      <c r="J1280" t="s">
        <v>1046</v>
      </c>
      <c r="K1280" t="s">
        <v>1404</v>
      </c>
      <c r="L1280">
        <v>828</v>
      </c>
      <c r="M1280">
        <v>824</v>
      </c>
      <c r="N1280">
        <v>1100</v>
      </c>
      <c r="O1280" t="s">
        <v>1213</v>
      </c>
      <c r="P1280">
        <v>0.56351044278697904</v>
      </c>
      <c r="Q1280">
        <v>0.87587272465304</v>
      </c>
      <c r="R1280">
        <v>0.318969393390443</v>
      </c>
      <c r="S1280">
        <v>4.17050138053233E-2</v>
      </c>
      <c r="T1280">
        <v>1.71852700107283</v>
      </c>
      <c r="U1280">
        <v>1.71852700107283</v>
      </c>
      <c r="V1280">
        <v>1.2829437580268701</v>
      </c>
      <c r="W1280">
        <v>7.34</v>
      </c>
      <c r="X1280">
        <v>0.26</v>
      </c>
      <c r="Y1280">
        <v>108094</v>
      </c>
      <c r="Z1280">
        <v>6005</v>
      </c>
      <c r="AA1280">
        <v>0.32</v>
      </c>
      <c r="AB1280">
        <v>18</v>
      </c>
      <c r="AC1280">
        <v>11</v>
      </c>
      <c r="AD1280">
        <v>7</v>
      </c>
      <c r="AE1280">
        <v>61.11</v>
      </c>
      <c r="AF1280">
        <v>12</v>
      </c>
      <c r="AG1280">
        <v>6</v>
      </c>
      <c r="AH1280">
        <v>4</v>
      </c>
      <c r="AI1280">
        <v>8</v>
      </c>
    </row>
    <row r="1281" spans="1:35" x14ac:dyDescent="0.2">
      <c r="A1281" s="102">
        <v>213</v>
      </c>
      <c r="B1281">
        <v>4290</v>
      </c>
      <c r="C1281" t="s">
        <v>1264</v>
      </c>
      <c r="D1281" t="s">
        <v>1224</v>
      </c>
      <c r="E1281">
        <v>842</v>
      </c>
      <c r="F1281">
        <v>834</v>
      </c>
      <c r="G1281">
        <v>800</v>
      </c>
      <c r="H1281" t="s">
        <v>1213</v>
      </c>
      <c r="I1281">
        <v>4568</v>
      </c>
      <c r="J1281" t="s">
        <v>1472</v>
      </c>
      <c r="K1281" t="s">
        <v>1232</v>
      </c>
      <c r="L1281">
        <v>6768</v>
      </c>
      <c r="M1281">
        <v>6590</v>
      </c>
      <c r="N1281">
        <v>100</v>
      </c>
      <c r="O1281" t="s">
        <v>1210</v>
      </c>
      <c r="P1281">
        <v>0.61710486102625495</v>
      </c>
      <c r="Q1281">
        <v>0.93407132103146795</v>
      </c>
      <c r="R1281">
        <v>3.7790341122525002E-2</v>
      </c>
      <c r="S1281" s="15">
        <v>4.7567505297954301E-4</v>
      </c>
      <c r="T1281">
        <v>-1.4101894457824899</v>
      </c>
      <c r="U1281">
        <v>1.4101894457824899</v>
      </c>
      <c r="V1281">
        <v>1.3507766053974499</v>
      </c>
      <c r="W1281">
        <v>-5.2</v>
      </c>
      <c r="X1281">
        <v>1.24</v>
      </c>
      <c r="Y1281">
        <v>107504</v>
      </c>
      <c r="Z1281">
        <v>7167</v>
      </c>
      <c r="AA1281">
        <v>0.49</v>
      </c>
      <c r="AB1281">
        <v>15</v>
      </c>
      <c r="AC1281">
        <v>9</v>
      </c>
      <c r="AD1281">
        <v>6</v>
      </c>
      <c r="AE1281">
        <v>60</v>
      </c>
      <c r="AF1281">
        <v>8</v>
      </c>
      <c r="AG1281">
        <v>8</v>
      </c>
      <c r="AH1281">
        <v>5</v>
      </c>
      <c r="AI1281">
        <v>2</v>
      </c>
    </row>
    <row r="1282" spans="1:35" x14ac:dyDescent="0.2">
      <c r="A1282" s="102">
        <v>1488</v>
      </c>
      <c r="B1282">
        <v>1332</v>
      </c>
      <c r="C1282" t="s">
        <v>1600</v>
      </c>
      <c r="D1282" t="s">
        <v>1326</v>
      </c>
      <c r="E1282">
        <v>514</v>
      </c>
      <c r="F1282">
        <v>511</v>
      </c>
      <c r="G1282">
        <v>1900</v>
      </c>
      <c r="H1282" t="s">
        <v>1213</v>
      </c>
      <c r="I1282">
        <v>9003</v>
      </c>
      <c r="J1282" t="s">
        <v>1437</v>
      </c>
      <c r="K1282" t="s">
        <v>1328</v>
      </c>
      <c r="L1282">
        <v>2455</v>
      </c>
      <c r="M1282">
        <v>2456</v>
      </c>
      <c r="N1282">
        <v>400</v>
      </c>
      <c r="O1282" t="s">
        <v>1210</v>
      </c>
      <c r="P1282">
        <v>0.77793310945230698</v>
      </c>
      <c r="Q1282">
        <v>0.85986214479016398</v>
      </c>
      <c r="R1282">
        <v>0.2105280855711</v>
      </c>
      <c r="S1282">
        <v>9.7299023765293605E-2</v>
      </c>
      <c r="T1282">
        <v>-0.67726124101259499</v>
      </c>
      <c r="U1282">
        <v>0.67726124101259499</v>
      </c>
      <c r="V1282">
        <v>0.14028502356567099</v>
      </c>
      <c r="W1282">
        <v>-2.13</v>
      </c>
      <c r="X1282">
        <v>1.17</v>
      </c>
      <c r="Y1282">
        <v>107476</v>
      </c>
      <c r="Z1282">
        <v>6322</v>
      </c>
      <c r="AA1282">
        <v>0.33</v>
      </c>
      <c r="AB1282">
        <v>17</v>
      </c>
      <c r="AC1282">
        <v>9</v>
      </c>
      <c r="AD1282">
        <v>8</v>
      </c>
      <c r="AE1282">
        <v>52.94</v>
      </c>
      <c r="AF1282">
        <v>12</v>
      </c>
      <c r="AG1282">
        <v>7</v>
      </c>
      <c r="AH1282">
        <v>4</v>
      </c>
      <c r="AI1282">
        <v>6</v>
      </c>
    </row>
    <row r="1283" spans="1:35" x14ac:dyDescent="0.2">
      <c r="A1283" s="102">
        <v>2441</v>
      </c>
      <c r="B1283">
        <v>4183</v>
      </c>
      <c r="C1283" t="s">
        <v>1400</v>
      </c>
      <c r="D1283" t="s">
        <v>1234</v>
      </c>
      <c r="E1283">
        <v>2350</v>
      </c>
      <c r="F1283">
        <v>2339</v>
      </c>
      <c r="G1283">
        <v>400</v>
      </c>
      <c r="H1283" t="s">
        <v>1213</v>
      </c>
      <c r="I1283">
        <v>8086</v>
      </c>
      <c r="J1283" t="s">
        <v>1487</v>
      </c>
      <c r="K1283" t="s">
        <v>1219</v>
      </c>
      <c r="L1283">
        <v>1160</v>
      </c>
      <c r="M1283">
        <v>1150</v>
      </c>
      <c r="N1283">
        <v>800</v>
      </c>
      <c r="O1283" t="s">
        <v>1210</v>
      </c>
      <c r="P1283">
        <v>0.84943438678781202</v>
      </c>
      <c r="Q1283">
        <v>0.81106399125897</v>
      </c>
      <c r="R1283">
        <v>0.38970636525224001</v>
      </c>
      <c r="S1283">
        <v>2.27815838736826E-2</v>
      </c>
      <c r="T1283">
        <v>-0.207568698064028</v>
      </c>
      <c r="U1283">
        <v>0.207568698064028</v>
      </c>
      <c r="V1283">
        <v>5.3670717751461101E-2</v>
      </c>
      <c r="W1283">
        <v>-0.59</v>
      </c>
      <c r="X1283">
        <v>1.67</v>
      </c>
      <c r="Y1283">
        <v>107271</v>
      </c>
      <c r="Z1283">
        <v>7151</v>
      </c>
      <c r="AA1283">
        <v>0.38</v>
      </c>
      <c r="AB1283">
        <v>15</v>
      </c>
      <c r="AC1283">
        <v>8</v>
      </c>
      <c r="AD1283">
        <v>7</v>
      </c>
      <c r="AE1283">
        <v>53.33</v>
      </c>
      <c r="AF1283">
        <v>11</v>
      </c>
      <c r="AG1283">
        <v>6</v>
      </c>
      <c r="AH1283">
        <v>3</v>
      </c>
      <c r="AI1283">
        <v>6</v>
      </c>
    </row>
    <row r="1284" spans="1:35" x14ac:dyDescent="0.2">
      <c r="A1284" s="102">
        <v>1921</v>
      </c>
      <c r="B1284">
        <v>8601</v>
      </c>
      <c r="C1284" t="s">
        <v>23</v>
      </c>
      <c r="D1284" t="s">
        <v>1396</v>
      </c>
      <c r="E1284">
        <v>456.2</v>
      </c>
      <c r="F1284">
        <v>459.2</v>
      </c>
      <c r="G1284">
        <v>2200</v>
      </c>
      <c r="H1284" t="s">
        <v>1213</v>
      </c>
      <c r="I1284">
        <v>9069</v>
      </c>
      <c r="J1284" t="s">
        <v>1318</v>
      </c>
      <c r="K1284" t="s">
        <v>1328</v>
      </c>
      <c r="L1284">
        <v>805</v>
      </c>
      <c r="M1284">
        <v>792</v>
      </c>
      <c r="N1284">
        <v>1300</v>
      </c>
      <c r="O1284" t="s">
        <v>1210</v>
      </c>
      <c r="P1284">
        <v>0.70567702974580304</v>
      </c>
      <c r="Q1284">
        <v>0.83805753172235198</v>
      </c>
      <c r="R1284">
        <v>0.11201114089347999</v>
      </c>
      <c r="S1284">
        <v>2.9821195480338299E-2</v>
      </c>
      <c r="T1284">
        <v>-1.19261633868851</v>
      </c>
      <c r="U1284">
        <v>1.19261633868851</v>
      </c>
      <c r="V1284">
        <v>1.0808292628082301</v>
      </c>
      <c r="W1284">
        <v>-4.3499999999999996</v>
      </c>
      <c r="X1284">
        <v>1.88</v>
      </c>
      <c r="Y1284">
        <v>106966</v>
      </c>
      <c r="Z1284">
        <v>7131</v>
      </c>
      <c r="AA1284">
        <v>0.34</v>
      </c>
      <c r="AB1284">
        <v>15</v>
      </c>
      <c r="AC1284">
        <v>8</v>
      </c>
      <c r="AD1284">
        <v>7</v>
      </c>
      <c r="AE1284">
        <v>53.33</v>
      </c>
      <c r="AF1284">
        <v>14</v>
      </c>
      <c r="AG1284">
        <v>4</v>
      </c>
      <c r="AH1284">
        <v>1</v>
      </c>
      <c r="AI1284">
        <v>10</v>
      </c>
    </row>
    <row r="1285" spans="1:35" x14ac:dyDescent="0.2">
      <c r="A1285" s="102">
        <v>2619</v>
      </c>
      <c r="B1285">
        <v>6592</v>
      </c>
      <c r="C1285" t="s">
        <v>1431</v>
      </c>
      <c r="D1285" t="s">
        <v>1215</v>
      </c>
      <c r="E1285">
        <v>3790</v>
      </c>
      <c r="F1285">
        <v>3745</v>
      </c>
      <c r="G1285">
        <v>200</v>
      </c>
      <c r="H1285" t="s">
        <v>1210</v>
      </c>
      <c r="I1285">
        <v>8604</v>
      </c>
      <c r="J1285" t="s">
        <v>436</v>
      </c>
      <c r="K1285" t="s">
        <v>1396</v>
      </c>
      <c r="L1285">
        <v>488</v>
      </c>
      <c r="M1285">
        <v>479.5</v>
      </c>
      <c r="N1285">
        <v>1600</v>
      </c>
      <c r="O1285" t="s">
        <v>1213</v>
      </c>
      <c r="P1285">
        <v>0.56026282293864604</v>
      </c>
      <c r="Q1285">
        <v>0.80162608070496399</v>
      </c>
      <c r="R1285">
        <v>0.44761359144567803</v>
      </c>
      <c r="S1285">
        <v>4.6097143237229903E-2</v>
      </c>
      <c r="T1285">
        <v>0.404090669353663</v>
      </c>
      <c r="U1285">
        <v>0.404090669353663</v>
      </c>
      <c r="V1285">
        <v>0.16768160819517</v>
      </c>
      <c r="W1285">
        <v>2.36</v>
      </c>
      <c r="X1285">
        <v>2.4300000000000002</v>
      </c>
      <c r="Y1285">
        <v>106717</v>
      </c>
      <c r="Z1285">
        <v>6277</v>
      </c>
      <c r="AA1285">
        <v>0.35</v>
      </c>
      <c r="AB1285">
        <v>17</v>
      </c>
      <c r="AC1285">
        <v>10</v>
      </c>
      <c r="AD1285">
        <v>7</v>
      </c>
      <c r="AE1285">
        <v>58.82</v>
      </c>
      <c r="AF1285">
        <v>15</v>
      </c>
      <c r="AG1285">
        <v>4</v>
      </c>
      <c r="AH1285">
        <v>2</v>
      </c>
      <c r="AI1285">
        <v>11</v>
      </c>
    </row>
    <row r="1286" spans="1:35" x14ac:dyDescent="0.2">
      <c r="A1286" s="102">
        <v>1612</v>
      </c>
      <c r="B1286">
        <v>7762</v>
      </c>
      <c r="C1286" t="s">
        <v>1412</v>
      </c>
      <c r="D1286" t="s">
        <v>1219</v>
      </c>
      <c r="E1286">
        <v>430</v>
      </c>
      <c r="F1286">
        <v>427</v>
      </c>
      <c r="G1286">
        <v>2500</v>
      </c>
      <c r="H1286" t="s">
        <v>1213</v>
      </c>
      <c r="I1286">
        <v>8385</v>
      </c>
      <c r="J1286" t="s">
        <v>865</v>
      </c>
      <c r="K1286" t="s">
        <v>1265</v>
      </c>
      <c r="L1286">
        <v>485</v>
      </c>
      <c r="M1286">
        <v>488</v>
      </c>
      <c r="N1286">
        <v>2200</v>
      </c>
      <c r="O1286" t="s">
        <v>1210</v>
      </c>
      <c r="P1286">
        <v>0.96728206309115705</v>
      </c>
      <c r="Q1286">
        <v>0.85277078709941501</v>
      </c>
      <c r="R1286">
        <v>0.39019571953393001</v>
      </c>
      <c r="S1286">
        <v>9.1069347585417307E-2</v>
      </c>
      <c r="T1286">
        <v>-2.3459199151086398</v>
      </c>
      <c r="U1286">
        <v>2.3459199151086398</v>
      </c>
      <c r="V1286">
        <v>1.8797357268669701</v>
      </c>
      <c r="W1286">
        <v>-10.68</v>
      </c>
      <c r="X1286">
        <v>0.56999999999999995</v>
      </c>
      <c r="Y1286">
        <v>106645</v>
      </c>
      <c r="Z1286">
        <v>7110</v>
      </c>
      <c r="AA1286">
        <v>0.36</v>
      </c>
      <c r="AB1286">
        <v>15</v>
      </c>
      <c r="AC1286">
        <v>10</v>
      </c>
      <c r="AD1286">
        <v>5</v>
      </c>
      <c r="AE1286">
        <v>66.67</v>
      </c>
      <c r="AF1286">
        <v>14</v>
      </c>
      <c r="AG1286">
        <v>5</v>
      </c>
      <c r="AH1286">
        <v>3</v>
      </c>
      <c r="AI1286">
        <v>7</v>
      </c>
    </row>
    <row r="1287" spans="1:35" x14ac:dyDescent="0.2">
      <c r="A1287" s="102">
        <v>2247</v>
      </c>
      <c r="B1287">
        <v>7321</v>
      </c>
      <c r="C1287" t="s">
        <v>1409</v>
      </c>
      <c r="D1287" t="s">
        <v>1265</v>
      </c>
      <c r="E1287">
        <v>514</v>
      </c>
      <c r="F1287">
        <v>508</v>
      </c>
      <c r="G1287">
        <v>1700</v>
      </c>
      <c r="H1287" t="s">
        <v>1213</v>
      </c>
      <c r="I1287">
        <v>8078</v>
      </c>
      <c r="J1287" t="s">
        <v>1621</v>
      </c>
      <c r="K1287" t="s">
        <v>1217</v>
      </c>
      <c r="L1287">
        <v>2221</v>
      </c>
      <c r="M1287">
        <v>2215</v>
      </c>
      <c r="N1287">
        <v>400</v>
      </c>
      <c r="O1287" t="s">
        <v>1210</v>
      </c>
      <c r="P1287">
        <v>0.94961050132972402</v>
      </c>
      <c r="Q1287">
        <v>0.81992543903973802</v>
      </c>
      <c r="R1287">
        <v>0.34552567737331602</v>
      </c>
      <c r="S1287">
        <v>5.3142898777922498E-2</v>
      </c>
      <c r="T1287">
        <v>-1.1716535974380899</v>
      </c>
      <c r="U1287">
        <v>1.1716535974380899</v>
      </c>
      <c r="V1287">
        <v>1.3419959975540401</v>
      </c>
      <c r="W1287">
        <v>-5.85</v>
      </c>
      <c r="X1287">
        <v>2.5299999999999998</v>
      </c>
      <c r="Y1287">
        <v>106566</v>
      </c>
      <c r="Z1287">
        <v>13321</v>
      </c>
      <c r="AA1287">
        <v>0.42</v>
      </c>
      <c r="AB1287">
        <v>8</v>
      </c>
      <c r="AC1287">
        <v>4</v>
      </c>
      <c r="AD1287">
        <v>4</v>
      </c>
      <c r="AE1287">
        <v>50</v>
      </c>
      <c r="AF1287">
        <v>11</v>
      </c>
      <c r="AG1287">
        <v>4</v>
      </c>
      <c r="AH1287">
        <v>2</v>
      </c>
      <c r="AI1287">
        <v>2</v>
      </c>
    </row>
    <row r="1288" spans="1:35" x14ac:dyDescent="0.2">
      <c r="A1288" s="102">
        <v>1924</v>
      </c>
      <c r="B1288">
        <v>5714</v>
      </c>
      <c r="C1288" t="s">
        <v>698</v>
      </c>
      <c r="D1288" t="s">
        <v>1225</v>
      </c>
      <c r="E1288">
        <v>3570</v>
      </c>
      <c r="F1288">
        <v>3565</v>
      </c>
      <c r="G1288">
        <v>300</v>
      </c>
      <c r="H1288" t="s">
        <v>1210</v>
      </c>
      <c r="I1288">
        <v>6287</v>
      </c>
      <c r="J1288" t="s">
        <v>1309</v>
      </c>
      <c r="K1288" t="s">
        <v>1222</v>
      </c>
      <c r="L1288">
        <v>2465</v>
      </c>
      <c r="M1288">
        <v>2431</v>
      </c>
      <c r="N1288">
        <v>400</v>
      </c>
      <c r="O1288" t="s">
        <v>1213</v>
      </c>
      <c r="P1288">
        <v>0.79457340856658198</v>
      </c>
      <c r="Q1288">
        <v>0.83791167685551304</v>
      </c>
      <c r="R1288">
        <v>8.9455024208528702E-2</v>
      </c>
      <c r="S1288">
        <v>9.6280154460639006E-2</v>
      </c>
      <c r="T1288">
        <v>2.74953062792309</v>
      </c>
      <c r="U1288">
        <v>2.74953062792309</v>
      </c>
      <c r="V1288">
        <v>2.65610582424658</v>
      </c>
      <c r="W1288">
        <v>14.81</v>
      </c>
      <c r="X1288">
        <v>9.08</v>
      </c>
      <c r="Y1288">
        <v>106491</v>
      </c>
      <c r="Z1288">
        <v>8192</v>
      </c>
      <c r="AA1288">
        <v>0.36</v>
      </c>
      <c r="AB1288">
        <v>13</v>
      </c>
      <c r="AC1288">
        <v>7</v>
      </c>
      <c r="AD1288">
        <v>6</v>
      </c>
      <c r="AE1288">
        <v>53.85</v>
      </c>
      <c r="AF1288">
        <v>10</v>
      </c>
      <c r="AG1288">
        <v>7</v>
      </c>
      <c r="AH1288">
        <v>4</v>
      </c>
      <c r="AI1288">
        <v>2</v>
      </c>
    </row>
    <row r="1289" spans="1:35" x14ac:dyDescent="0.2">
      <c r="A1289" s="102">
        <v>1284</v>
      </c>
      <c r="B1289">
        <v>2331</v>
      </c>
      <c r="C1289" t="s">
        <v>1355</v>
      </c>
      <c r="D1289" t="s">
        <v>1224</v>
      </c>
      <c r="E1289">
        <v>5100</v>
      </c>
      <c r="F1289">
        <v>5050</v>
      </c>
      <c r="G1289">
        <v>100</v>
      </c>
      <c r="H1289" t="s">
        <v>1213</v>
      </c>
      <c r="I1289">
        <v>3141</v>
      </c>
      <c r="J1289" t="s">
        <v>1358</v>
      </c>
      <c r="K1289" t="s">
        <v>1235</v>
      </c>
      <c r="L1289">
        <v>6310</v>
      </c>
      <c r="M1289">
        <v>6500</v>
      </c>
      <c r="N1289">
        <v>100</v>
      </c>
      <c r="O1289" t="s">
        <v>1210</v>
      </c>
      <c r="P1289">
        <v>0.56695344386618296</v>
      </c>
      <c r="Q1289">
        <v>0.87127915574249404</v>
      </c>
      <c r="R1289">
        <v>1.2208360356767299E-4</v>
      </c>
      <c r="S1289">
        <v>6.97388684644293E-3</v>
      </c>
      <c r="T1289">
        <v>-2.5928391918184901</v>
      </c>
      <c r="U1289">
        <v>2.5928391918184901</v>
      </c>
      <c r="V1289">
        <v>1.2964063141130799</v>
      </c>
      <c r="W1289">
        <v>-12.68</v>
      </c>
      <c r="X1289">
        <v>22.31</v>
      </c>
      <c r="Y1289">
        <v>106349</v>
      </c>
      <c r="Z1289">
        <v>9668</v>
      </c>
      <c r="AA1289">
        <v>0.56000000000000005</v>
      </c>
      <c r="AB1289">
        <v>11</v>
      </c>
      <c r="AC1289">
        <v>6</v>
      </c>
      <c r="AD1289">
        <v>5</v>
      </c>
      <c r="AE1289">
        <v>54.55</v>
      </c>
      <c r="AF1289">
        <v>11</v>
      </c>
      <c r="AG1289">
        <v>6</v>
      </c>
      <c r="AH1289">
        <v>3</v>
      </c>
      <c r="AI1289">
        <v>2</v>
      </c>
    </row>
    <row r="1290" spans="1:35" x14ac:dyDescent="0.2">
      <c r="A1290" s="102">
        <v>1776</v>
      </c>
      <c r="B1290">
        <v>6269</v>
      </c>
      <c r="C1290" t="s">
        <v>1602</v>
      </c>
      <c r="D1290" t="s">
        <v>1222</v>
      </c>
      <c r="E1290">
        <v>1761</v>
      </c>
      <c r="F1290">
        <v>1807</v>
      </c>
      <c r="G1290">
        <v>600</v>
      </c>
      <c r="H1290" t="s">
        <v>1213</v>
      </c>
      <c r="I1290">
        <v>9201</v>
      </c>
      <c r="J1290" t="s">
        <v>1461</v>
      </c>
      <c r="K1290" t="s">
        <v>1462</v>
      </c>
      <c r="L1290">
        <v>2595.5</v>
      </c>
      <c r="M1290">
        <v>2678</v>
      </c>
      <c r="N1290">
        <v>400</v>
      </c>
      <c r="O1290" t="s">
        <v>1210</v>
      </c>
      <c r="P1290">
        <v>0.86782705263488102</v>
      </c>
      <c r="Q1290">
        <v>0.84546247556355503</v>
      </c>
      <c r="R1290">
        <v>0.224846442621499</v>
      </c>
      <c r="S1290">
        <v>5.8658479752363303E-2</v>
      </c>
      <c r="T1290">
        <v>-1.69041833785417</v>
      </c>
      <c r="U1290">
        <v>1.69041833785417</v>
      </c>
      <c r="V1290">
        <v>1.5682449764937001</v>
      </c>
      <c r="W1290">
        <v>-12.3</v>
      </c>
      <c r="X1290">
        <v>1.21</v>
      </c>
      <c r="Y1290">
        <v>106310</v>
      </c>
      <c r="Z1290">
        <v>7087</v>
      </c>
      <c r="AA1290">
        <v>0.39</v>
      </c>
      <c r="AB1290">
        <v>15</v>
      </c>
      <c r="AC1290">
        <v>9</v>
      </c>
      <c r="AD1290">
        <v>6</v>
      </c>
      <c r="AE1290">
        <v>60</v>
      </c>
      <c r="AF1290">
        <v>8</v>
      </c>
      <c r="AG1290">
        <v>7</v>
      </c>
      <c r="AH1290">
        <v>5</v>
      </c>
      <c r="AI1290">
        <v>3</v>
      </c>
    </row>
    <row r="1291" spans="1:35" x14ac:dyDescent="0.2">
      <c r="A1291" s="102">
        <v>1021</v>
      </c>
      <c r="B1291">
        <v>3088</v>
      </c>
      <c r="C1291" t="s">
        <v>614</v>
      </c>
      <c r="D1291" t="s">
        <v>1235</v>
      </c>
      <c r="E1291">
        <v>3420</v>
      </c>
      <c r="F1291">
        <v>3535</v>
      </c>
      <c r="G1291">
        <v>300</v>
      </c>
      <c r="H1291" t="s">
        <v>1213</v>
      </c>
      <c r="I1291">
        <v>6952</v>
      </c>
      <c r="J1291" t="s">
        <v>435</v>
      </c>
      <c r="K1291" t="s">
        <v>1215</v>
      </c>
      <c r="L1291">
        <v>1868</v>
      </c>
      <c r="M1291">
        <v>1857</v>
      </c>
      <c r="N1291">
        <v>600</v>
      </c>
      <c r="O1291" t="s">
        <v>1210</v>
      </c>
      <c r="P1291">
        <v>0.61117116229563695</v>
      </c>
      <c r="Q1291">
        <v>0.88479059722280096</v>
      </c>
      <c r="R1291">
        <v>9.5703480212297395E-2</v>
      </c>
      <c r="S1291">
        <v>5.6694882643963697E-2</v>
      </c>
      <c r="T1291">
        <v>-1.00447657404604</v>
      </c>
      <c r="U1291">
        <v>1.00447657404604</v>
      </c>
      <c r="V1291">
        <v>1.66663030940486</v>
      </c>
      <c r="W1291">
        <v>-5.2</v>
      </c>
      <c r="X1291">
        <v>5.0599999999999996</v>
      </c>
      <c r="Y1291">
        <v>106187</v>
      </c>
      <c r="Z1291">
        <v>6637</v>
      </c>
      <c r="AA1291">
        <v>0.4</v>
      </c>
      <c r="AB1291">
        <v>16</v>
      </c>
      <c r="AC1291">
        <v>9</v>
      </c>
      <c r="AD1291">
        <v>7</v>
      </c>
      <c r="AE1291">
        <v>56.25</v>
      </c>
      <c r="AF1291">
        <v>12</v>
      </c>
      <c r="AG1291">
        <v>9</v>
      </c>
      <c r="AH1291">
        <v>5</v>
      </c>
      <c r="AI1291">
        <v>2</v>
      </c>
    </row>
    <row r="1292" spans="1:35" x14ac:dyDescent="0.2">
      <c r="A1292" s="102">
        <v>1546</v>
      </c>
      <c r="B1292">
        <v>1969</v>
      </c>
      <c r="C1292" t="s">
        <v>1557</v>
      </c>
      <c r="D1292" t="s">
        <v>1220</v>
      </c>
      <c r="E1292">
        <v>1684</v>
      </c>
      <c r="F1292">
        <v>1668</v>
      </c>
      <c r="G1292">
        <v>600</v>
      </c>
      <c r="H1292" t="s">
        <v>1210</v>
      </c>
      <c r="I1292">
        <v>9303</v>
      </c>
      <c r="J1292" t="s">
        <v>1591</v>
      </c>
      <c r="K1292" t="s">
        <v>1610</v>
      </c>
      <c r="L1292">
        <v>1288</v>
      </c>
      <c r="M1292">
        <v>1263</v>
      </c>
      <c r="N1292">
        <v>800</v>
      </c>
      <c r="O1292" t="s">
        <v>1213</v>
      </c>
      <c r="P1292">
        <v>0.82982649646308304</v>
      </c>
      <c r="Q1292">
        <v>0.85663291095028005</v>
      </c>
      <c r="R1292">
        <v>0.25930140647122402</v>
      </c>
      <c r="S1292">
        <v>1.2491419696918001E-4</v>
      </c>
      <c r="T1292">
        <v>1.0597455749551901</v>
      </c>
      <c r="U1292">
        <v>1.0597455749551901</v>
      </c>
      <c r="V1292">
        <v>0.56751761828639302</v>
      </c>
      <c r="W1292">
        <v>2.06</v>
      </c>
      <c r="X1292">
        <v>0.96</v>
      </c>
      <c r="Y1292">
        <v>106038</v>
      </c>
      <c r="Z1292">
        <v>5581</v>
      </c>
      <c r="AA1292">
        <v>0.25</v>
      </c>
      <c r="AB1292">
        <v>19</v>
      </c>
      <c r="AC1292">
        <v>9</v>
      </c>
      <c r="AD1292">
        <v>10</v>
      </c>
      <c r="AE1292">
        <v>47.37</v>
      </c>
      <c r="AF1292">
        <v>15</v>
      </c>
      <c r="AG1292">
        <v>6</v>
      </c>
      <c r="AH1292">
        <v>2</v>
      </c>
      <c r="AI1292">
        <v>11</v>
      </c>
    </row>
    <row r="1293" spans="1:35" x14ac:dyDescent="0.2">
      <c r="A1293" s="102">
        <v>1204</v>
      </c>
      <c r="B1293">
        <v>9003</v>
      </c>
      <c r="C1293" t="s">
        <v>1437</v>
      </c>
      <c r="D1293" t="s">
        <v>1328</v>
      </c>
      <c r="E1293">
        <v>2455</v>
      </c>
      <c r="F1293">
        <v>2456</v>
      </c>
      <c r="G1293">
        <v>400</v>
      </c>
      <c r="H1293" t="s">
        <v>1210</v>
      </c>
      <c r="I1293">
        <v>9474</v>
      </c>
      <c r="J1293" t="s">
        <v>1418</v>
      </c>
      <c r="K1293" t="s">
        <v>1212</v>
      </c>
      <c r="L1293">
        <v>1279</v>
      </c>
      <c r="M1293">
        <v>1261</v>
      </c>
      <c r="N1293">
        <v>800</v>
      </c>
      <c r="O1293" t="s">
        <v>1213</v>
      </c>
      <c r="P1293">
        <v>0.83821372095288804</v>
      </c>
      <c r="Q1293">
        <v>0.87489058962356203</v>
      </c>
      <c r="R1293">
        <v>0.101672050704199</v>
      </c>
      <c r="S1293">
        <v>2.18638047989624E-2</v>
      </c>
      <c r="T1293">
        <v>1.8740906367213499</v>
      </c>
      <c r="U1293">
        <v>1.8740906367213499</v>
      </c>
      <c r="V1293">
        <v>1.57398370925836</v>
      </c>
      <c r="W1293">
        <v>13.06</v>
      </c>
      <c r="X1293">
        <v>2.69</v>
      </c>
      <c r="Y1293">
        <v>105676</v>
      </c>
      <c r="Z1293">
        <v>5032</v>
      </c>
      <c r="AA1293">
        <v>0.26</v>
      </c>
      <c r="AB1293">
        <v>21</v>
      </c>
      <c r="AC1293">
        <v>12</v>
      </c>
      <c r="AD1293">
        <v>9</v>
      </c>
      <c r="AE1293">
        <v>57.14</v>
      </c>
      <c r="AF1293">
        <v>11</v>
      </c>
      <c r="AG1293">
        <v>9</v>
      </c>
      <c r="AH1293">
        <v>5</v>
      </c>
      <c r="AI1293">
        <v>7</v>
      </c>
    </row>
    <row r="1294" spans="1:35" x14ac:dyDescent="0.2">
      <c r="A1294" s="102">
        <v>909</v>
      </c>
      <c r="B1294">
        <v>4917</v>
      </c>
      <c r="C1294" t="s">
        <v>1534</v>
      </c>
      <c r="D1294" t="s">
        <v>1234</v>
      </c>
      <c r="E1294">
        <v>2338</v>
      </c>
      <c r="F1294">
        <v>2306</v>
      </c>
      <c r="G1294">
        <v>400</v>
      </c>
      <c r="H1294" t="s">
        <v>1210</v>
      </c>
      <c r="I1294">
        <v>6770</v>
      </c>
      <c r="J1294" t="s">
        <v>22</v>
      </c>
      <c r="K1294" t="s">
        <v>1215</v>
      </c>
      <c r="L1294">
        <v>1668</v>
      </c>
      <c r="M1294">
        <v>1659</v>
      </c>
      <c r="N1294">
        <v>600</v>
      </c>
      <c r="O1294" t="s">
        <v>1213</v>
      </c>
      <c r="P1294">
        <v>0.97036505292683495</v>
      </c>
      <c r="Q1294">
        <v>0.89090171278261798</v>
      </c>
      <c r="R1294">
        <v>3.5435947988320497E-2</v>
      </c>
      <c r="S1294">
        <v>2.8216152879786999E-3</v>
      </c>
      <c r="T1294">
        <v>1.97240448338423</v>
      </c>
      <c r="U1294">
        <v>1.97240448338423</v>
      </c>
      <c r="V1294">
        <v>2.1118879745844601</v>
      </c>
      <c r="W1294">
        <v>10.81</v>
      </c>
      <c r="X1294">
        <v>7.91</v>
      </c>
      <c r="Y1294">
        <v>105634</v>
      </c>
      <c r="Z1294">
        <v>7042</v>
      </c>
      <c r="AA1294">
        <v>0.52</v>
      </c>
      <c r="AB1294">
        <v>15</v>
      </c>
      <c r="AC1294">
        <v>8</v>
      </c>
      <c r="AD1294">
        <v>7</v>
      </c>
      <c r="AE1294">
        <v>53.33</v>
      </c>
      <c r="AF1294">
        <v>9</v>
      </c>
      <c r="AG1294">
        <v>7</v>
      </c>
      <c r="AH1294">
        <v>4</v>
      </c>
      <c r="AI1294">
        <v>4</v>
      </c>
    </row>
    <row r="1295" spans="1:35" x14ac:dyDescent="0.2">
      <c r="A1295" s="102">
        <v>1287</v>
      </c>
      <c r="B1295">
        <v>1662</v>
      </c>
      <c r="C1295" t="s">
        <v>562</v>
      </c>
      <c r="D1295" t="s">
        <v>1417</v>
      </c>
      <c r="E1295">
        <v>2345</v>
      </c>
      <c r="F1295">
        <v>2311</v>
      </c>
      <c r="G1295">
        <v>400</v>
      </c>
      <c r="H1295" t="s">
        <v>1213</v>
      </c>
      <c r="I1295">
        <v>2331</v>
      </c>
      <c r="J1295" t="s">
        <v>1355</v>
      </c>
      <c r="K1295" t="s">
        <v>1224</v>
      </c>
      <c r="L1295">
        <v>5100</v>
      </c>
      <c r="M1295">
        <v>5050</v>
      </c>
      <c r="N1295">
        <v>200</v>
      </c>
      <c r="O1295" t="s">
        <v>1210</v>
      </c>
      <c r="P1295">
        <v>0.87563973160534303</v>
      </c>
      <c r="Q1295">
        <v>0.87122296264372601</v>
      </c>
      <c r="R1295">
        <v>5.0547149166047703E-2</v>
      </c>
      <c r="S1295">
        <v>1.3410712789412201E-2</v>
      </c>
      <c r="T1295">
        <v>-2.6633518638473599</v>
      </c>
      <c r="U1295">
        <v>2.6633518638473599</v>
      </c>
      <c r="V1295">
        <v>2.3366988978337</v>
      </c>
      <c r="W1295">
        <v>-9.74</v>
      </c>
      <c r="X1295">
        <v>8.48</v>
      </c>
      <c r="Y1295">
        <v>105606</v>
      </c>
      <c r="Z1295">
        <v>7543</v>
      </c>
      <c r="AA1295">
        <v>0.3</v>
      </c>
      <c r="AB1295">
        <v>14</v>
      </c>
      <c r="AC1295">
        <v>8</v>
      </c>
      <c r="AD1295">
        <v>6</v>
      </c>
      <c r="AE1295">
        <v>57.14</v>
      </c>
      <c r="AF1295">
        <v>9</v>
      </c>
      <c r="AG1295">
        <v>7</v>
      </c>
      <c r="AH1295">
        <v>5</v>
      </c>
      <c r="AI1295">
        <v>2</v>
      </c>
    </row>
    <row r="1296" spans="1:35" x14ac:dyDescent="0.2">
      <c r="A1296" s="102">
        <v>112</v>
      </c>
      <c r="B1296">
        <v>1928</v>
      </c>
      <c r="C1296" t="s">
        <v>217</v>
      </c>
      <c r="D1296" t="s">
        <v>1220</v>
      </c>
      <c r="E1296">
        <v>2126</v>
      </c>
      <c r="F1296">
        <v>2117</v>
      </c>
      <c r="G1296">
        <v>500</v>
      </c>
      <c r="H1296" t="s">
        <v>1213</v>
      </c>
      <c r="I1296">
        <v>3289</v>
      </c>
      <c r="J1296" t="s">
        <v>625</v>
      </c>
      <c r="K1296" t="s">
        <v>1231</v>
      </c>
      <c r="L1296">
        <v>697</v>
      </c>
      <c r="M1296">
        <v>681</v>
      </c>
      <c r="N1296">
        <v>1600</v>
      </c>
      <c r="O1296" t="s">
        <v>1210</v>
      </c>
      <c r="P1296">
        <v>0.56095476583547699</v>
      </c>
      <c r="Q1296">
        <v>0.94632610396679395</v>
      </c>
      <c r="R1296">
        <v>4.8485617589755302E-2</v>
      </c>
      <c r="S1296">
        <v>7.2608347766734194E-2</v>
      </c>
      <c r="T1296">
        <v>-0.48640827821177701</v>
      </c>
      <c r="U1296">
        <v>0.48640827821177701</v>
      </c>
      <c r="V1296">
        <v>0.71882170304641002</v>
      </c>
      <c r="W1296">
        <v>-1.68</v>
      </c>
      <c r="X1296">
        <v>2.94</v>
      </c>
      <c r="Y1296">
        <v>105459</v>
      </c>
      <c r="Z1296">
        <v>6591</v>
      </c>
      <c r="AA1296">
        <v>0.34</v>
      </c>
      <c r="AB1296">
        <v>16</v>
      </c>
      <c r="AC1296">
        <v>9</v>
      </c>
      <c r="AD1296">
        <v>7</v>
      </c>
      <c r="AE1296">
        <v>56.25</v>
      </c>
      <c r="AF1296">
        <v>15</v>
      </c>
      <c r="AG1296">
        <v>4</v>
      </c>
      <c r="AH1296">
        <v>1</v>
      </c>
      <c r="AI1296">
        <v>11</v>
      </c>
    </row>
    <row r="1297" spans="1:35" x14ac:dyDescent="0.2">
      <c r="A1297" s="102">
        <v>939</v>
      </c>
      <c r="B1297">
        <v>7267</v>
      </c>
      <c r="C1297" t="s">
        <v>58</v>
      </c>
      <c r="D1297" t="s">
        <v>1227</v>
      </c>
      <c r="E1297">
        <v>2832</v>
      </c>
      <c r="F1297">
        <v>2799.5</v>
      </c>
      <c r="G1297">
        <v>400</v>
      </c>
      <c r="H1297" t="s">
        <v>1210</v>
      </c>
      <c r="I1297">
        <v>8316</v>
      </c>
      <c r="J1297" t="s">
        <v>1423</v>
      </c>
      <c r="K1297" t="s">
        <v>1265</v>
      </c>
      <c r="L1297">
        <v>3462</v>
      </c>
      <c r="M1297">
        <v>3484</v>
      </c>
      <c r="N1297">
        <v>300</v>
      </c>
      <c r="O1297" t="s">
        <v>1213</v>
      </c>
      <c r="P1297">
        <v>0.67664295272545705</v>
      </c>
      <c r="Q1297">
        <v>0.88913330524280398</v>
      </c>
      <c r="R1297">
        <v>0.14712944556375701</v>
      </c>
      <c r="S1297">
        <v>3.83983241043633E-2</v>
      </c>
      <c r="T1297">
        <v>1.43934956033383</v>
      </c>
      <c r="U1297">
        <v>1.43934956033383</v>
      </c>
      <c r="V1297">
        <v>2.6499183340733801</v>
      </c>
      <c r="W1297">
        <v>3.82</v>
      </c>
      <c r="X1297">
        <v>7.14</v>
      </c>
      <c r="Y1297">
        <v>105413</v>
      </c>
      <c r="Z1297">
        <v>13177</v>
      </c>
      <c r="AA1297">
        <v>0.77</v>
      </c>
      <c r="AB1297">
        <v>8</v>
      </c>
      <c r="AC1297">
        <v>5</v>
      </c>
      <c r="AD1297">
        <v>3</v>
      </c>
      <c r="AE1297">
        <v>62.5</v>
      </c>
      <c r="AF1297">
        <v>16</v>
      </c>
      <c r="AG1297">
        <v>2</v>
      </c>
      <c r="AH1297">
        <v>0</v>
      </c>
      <c r="AI1297">
        <v>6</v>
      </c>
    </row>
    <row r="1298" spans="1:35" x14ac:dyDescent="0.2">
      <c r="A1298" s="102">
        <v>1171</v>
      </c>
      <c r="B1298">
        <v>2730</v>
      </c>
      <c r="C1298" t="s">
        <v>599</v>
      </c>
      <c r="D1298" t="s">
        <v>1235</v>
      </c>
      <c r="E1298">
        <v>916</v>
      </c>
      <c r="F1298">
        <v>906</v>
      </c>
      <c r="G1298">
        <v>1000</v>
      </c>
      <c r="H1298" t="s">
        <v>1210</v>
      </c>
      <c r="I1298">
        <v>4849</v>
      </c>
      <c r="J1298" t="s">
        <v>544</v>
      </c>
      <c r="K1298" t="s">
        <v>1224</v>
      </c>
      <c r="L1298">
        <v>3035</v>
      </c>
      <c r="M1298">
        <v>2976</v>
      </c>
      <c r="N1298">
        <v>300</v>
      </c>
      <c r="O1298" t="s">
        <v>1213</v>
      </c>
      <c r="P1298">
        <v>0.91856445533419395</v>
      </c>
      <c r="Q1298">
        <v>0.87681077793740303</v>
      </c>
      <c r="R1298">
        <v>6.3160825749043595E-2</v>
      </c>
      <c r="S1298">
        <v>7.7330045931343905E-2</v>
      </c>
      <c r="T1298">
        <v>2.8386854373803398</v>
      </c>
      <c r="U1298">
        <v>2.8386854373803398</v>
      </c>
      <c r="V1298">
        <v>2.5783943008670702</v>
      </c>
      <c r="W1298">
        <v>18.54</v>
      </c>
      <c r="X1298">
        <v>1.48</v>
      </c>
      <c r="Y1298">
        <v>105271</v>
      </c>
      <c r="Z1298">
        <v>7018</v>
      </c>
      <c r="AA1298">
        <v>0.25</v>
      </c>
      <c r="AB1298">
        <v>15</v>
      </c>
      <c r="AC1298">
        <v>6</v>
      </c>
      <c r="AD1298">
        <v>9</v>
      </c>
      <c r="AE1298">
        <v>40</v>
      </c>
      <c r="AF1298">
        <v>10</v>
      </c>
      <c r="AG1298">
        <v>5</v>
      </c>
      <c r="AH1298">
        <v>5</v>
      </c>
      <c r="AI1298">
        <v>5</v>
      </c>
    </row>
    <row r="1299" spans="1:35" x14ac:dyDescent="0.2">
      <c r="A1299" s="102">
        <v>785</v>
      </c>
      <c r="B1299">
        <v>7730</v>
      </c>
      <c r="C1299" t="s">
        <v>1475</v>
      </c>
      <c r="D1299" t="s">
        <v>1219</v>
      </c>
      <c r="E1299">
        <v>2252</v>
      </c>
      <c r="F1299">
        <v>2292</v>
      </c>
      <c r="G1299">
        <v>400</v>
      </c>
      <c r="H1299" t="s">
        <v>1213</v>
      </c>
      <c r="I1299">
        <v>9613</v>
      </c>
      <c r="J1299" t="s">
        <v>1609</v>
      </c>
      <c r="K1299" t="s">
        <v>1212</v>
      </c>
      <c r="L1299">
        <v>1290</v>
      </c>
      <c r="M1299">
        <v>1291</v>
      </c>
      <c r="N1299">
        <v>700</v>
      </c>
      <c r="O1299" t="s">
        <v>1210</v>
      </c>
      <c r="P1299">
        <v>0.63592744247371902</v>
      </c>
      <c r="Q1299">
        <v>0.89700873535530701</v>
      </c>
      <c r="R1299">
        <v>0.35145653766371499</v>
      </c>
      <c r="S1299">
        <v>2.8269004563198499E-2</v>
      </c>
      <c r="T1299">
        <v>-1.7088524826062801</v>
      </c>
      <c r="U1299">
        <v>1.7088524826062801</v>
      </c>
      <c r="V1299">
        <v>1.73606997735623</v>
      </c>
      <c r="W1299">
        <v>-9.59</v>
      </c>
      <c r="X1299">
        <v>1.43</v>
      </c>
      <c r="Y1299">
        <v>105081</v>
      </c>
      <c r="Z1299">
        <v>4203</v>
      </c>
      <c r="AA1299">
        <v>0.23</v>
      </c>
      <c r="AB1299">
        <v>25</v>
      </c>
      <c r="AC1299">
        <v>15</v>
      </c>
      <c r="AD1299">
        <v>10</v>
      </c>
      <c r="AE1299">
        <v>60</v>
      </c>
      <c r="AF1299">
        <v>13</v>
      </c>
      <c r="AG1299">
        <v>8</v>
      </c>
      <c r="AH1299">
        <v>9</v>
      </c>
      <c r="AI1299">
        <v>8</v>
      </c>
    </row>
    <row r="1300" spans="1:35" x14ac:dyDescent="0.2">
      <c r="A1300" s="102">
        <v>1848</v>
      </c>
      <c r="B1300">
        <v>3880</v>
      </c>
      <c r="C1300" t="s">
        <v>1155</v>
      </c>
      <c r="D1300" t="s">
        <v>1421</v>
      </c>
      <c r="E1300">
        <v>1426</v>
      </c>
      <c r="F1300">
        <v>1433</v>
      </c>
      <c r="G1300">
        <v>500</v>
      </c>
      <c r="H1300" t="s">
        <v>1210</v>
      </c>
      <c r="I1300">
        <v>6592</v>
      </c>
      <c r="J1300" t="s">
        <v>1431</v>
      </c>
      <c r="K1300" t="s">
        <v>1215</v>
      </c>
      <c r="L1300">
        <v>3790</v>
      </c>
      <c r="M1300">
        <v>3745</v>
      </c>
      <c r="N1300">
        <v>200</v>
      </c>
      <c r="O1300" t="s">
        <v>1213</v>
      </c>
      <c r="P1300">
        <v>0.57389611416013397</v>
      </c>
      <c r="Q1300">
        <v>0.84201685947730998</v>
      </c>
      <c r="R1300">
        <v>0.190574394031406</v>
      </c>
      <c r="S1300">
        <v>1.2610669651548501E-2</v>
      </c>
      <c r="T1300">
        <v>2.4831592717985398</v>
      </c>
      <c r="U1300">
        <v>2.4831592717985398</v>
      </c>
      <c r="V1300">
        <v>1.50842695604179</v>
      </c>
      <c r="W1300">
        <v>8.02</v>
      </c>
      <c r="X1300">
        <v>4.34</v>
      </c>
      <c r="Y1300">
        <v>105053</v>
      </c>
      <c r="Z1300">
        <v>6566</v>
      </c>
      <c r="AA1300">
        <v>0.45</v>
      </c>
      <c r="AB1300">
        <v>16</v>
      </c>
      <c r="AC1300">
        <v>10</v>
      </c>
      <c r="AD1300">
        <v>6</v>
      </c>
      <c r="AE1300">
        <v>62.5</v>
      </c>
      <c r="AF1300">
        <v>11</v>
      </c>
      <c r="AG1300">
        <v>6</v>
      </c>
      <c r="AH1300">
        <v>4</v>
      </c>
      <c r="AI1300">
        <v>6</v>
      </c>
    </row>
    <row r="1301" spans="1:35" x14ac:dyDescent="0.2">
      <c r="A1301" s="102">
        <v>1365</v>
      </c>
      <c r="B1301">
        <v>4919</v>
      </c>
      <c r="C1301" t="s">
        <v>679</v>
      </c>
      <c r="D1301" t="s">
        <v>1234</v>
      </c>
      <c r="E1301">
        <v>5440</v>
      </c>
      <c r="F1301">
        <v>5210</v>
      </c>
      <c r="G1301">
        <v>100</v>
      </c>
      <c r="H1301" t="s">
        <v>1213</v>
      </c>
      <c r="I1301">
        <v>6971</v>
      </c>
      <c r="J1301" t="s">
        <v>758</v>
      </c>
      <c r="K1301" t="s">
        <v>1215</v>
      </c>
      <c r="L1301">
        <v>6770</v>
      </c>
      <c r="M1301">
        <v>6796</v>
      </c>
      <c r="N1301">
        <v>100</v>
      </c>
      <c r="O1301" t="s">
        <v>1210</v>
      </c>
      <c r="P1301">
        <v>0.79763930318218301</v>
      </c>
      <c r="Q1301">
        <v>0.86671214497961901</v>
      </c>
      <c r="R1301">
        <v>4.53154056377034E-2</v>
      </c>
      <c r="S1301">
        <v>2.62259633803778E-2</v>
      </c>
      <c r="T1301">
        <v>-2.3815154428076801</v>
      </c>
      <c r="U1301">
        <v>2.3815154428076801</v>
      </c>
      <c r="V1301">
        <v>1.13550603186295</v>
      </c>
      <c r="W1301">
        <v>-7.3</v>
      </c>
      <c r="X1301">
        <v>23.34</v>
      </c>
      <c r="Y1301">
        <v>104912</v>
      </c>
      <c r="Z1301">
        <v>26228</v>
      </c>
      <c r="AA1301">
        <v>1.98</v>
      </c>
      <c r="AB1301">
        <v>4</v>
      </c>
      <c r="AC1301">
        <v>3</v>
      </c>
      <c r="AD1301">
        <v>1</v>
      </c>
      <c r="AE1301">
        <v>75</v>
      </c>
      <c r="AF1301">
        <v>10</v>
      </c>
      <c r="AG1301">
        <v>3</v>
      </c>
      <c r="AH1301">
        <v>0</v>
      </c>
      <c r="AI1301">
        <v>1</v>
      </c>
    </row>
    <row r="1302" spans="1:35" x14ac:dyDescent="0.2">
      <c r="A1302" s="102">
        <v>2561</v>
      </c>
      <c r="B1302">
        <v>2433</v>
      </c>
      <c r="C1302" t="s">
        <v>1634</v>
      </c>
      <c r="D1302" t="s">
        <v>1224</v>
      </c>
      <c r="E1302">
        <v>1243</v>
      </c>
      <c r="F1302">
        <v>1259</v>
      </c>
      <c r="G1302">
        <v>800</v>
      </c>
      <c r="H1302" t="s">
        <v>1213</v>
      </c>
      <c r="I1302">
        <v>8012</v>
      </c>
      <c r="J1302" t="s">
        <v>1427</v>
      </c>
      <c r="K1302" t="s">
        <v>1217</v>
      </c>
      <c r="L1302">
        <v>1309</v>
      </c>
      <c r="M1302">
        <v>1297</v>
      </c>
      <c r="N1302">
        <v>800</v>
      </c>
      <c r="O1302" t="s">
        <v>1210</v>
      </c>
      <c r="P1302">
        <v>0.96948258500649098</v>
      </c>
      <c r="Q1302">
        <v>0.80446177030897104</v>
      </c>
      <c r="R1302">
        <v>0.14850991526350499</v>
      </c>
      <c r="S1302">
        <v>6.0970597379885999E-2</v>
      </c>
      <c r="T1302">
        <v>-2.1175508588990199</v>
      </c>
      <c r="U1302">
        <v>2.1175508588990199</v>
      </c>
      <c r="V1302">
        <v>2.8760210755501698</v>
      </c>
      <c r="W1302">
        <v>-9.31</v>
      </c>
      <c r="X1302">
        <v>2.93</v>
      </c>
      <c r="Y1302">
        <v>104438</v>
      </c>
      <c r="Z1302">
        <v>7460</v>
      </c>
      <c r="AA1302">
        <v>0.36</v>
      </c>
      <c r="AB1302">
        <v>14</v>
      </c>
      <c r="AC1302">
        <v>8</v>
      </c>
      <c r="AD1302">
        <v>6</v>
      </c>
      <c r="AE1302">
        <v>57.14</v>
      </c>
      <c r="AF1302">
        <v>14</v>
      </c>
      <c r="AG1302">
        <v>5</v>
      </c>
      <c r="AH1302">
        <v>3</v>
      </c>
      <c r="AI1302">
        <v>6</v>
      </c>
    </row>
    <row r="1303" spans="1:35" x14ac:dyDescent="0.2">
      <c r="A1303" s="102">
        <v>799</v>
      </c>
      <c r="B1303">
        <v>2001</v>
      </c>
      <c r="C1303" t="s">
        <v>1132</v>
      </c>
      <c r="D1303" t="s">
        <v>1237</v>
      </c>
      <c r="E1303">
        <v>1586</v>
      </c>
      <c r="F1303">
        <v>1604</v>
      </c>
      <c r="G1303">
        <v>600</v>
      </c>
      <c r="H1303" t="s">
        <v>1210</v>
      </c>
      <c r="I1303">
        <v>9003</v>
      </c>
      <c r="J1303" t="s">
        <v>1437</v>
      </c>
      <c r="K1303" t="s">
        <v>1328</v>
      </c>
      <c r="L1303">
        <v>2455</v>
      </c>
      <c r="M1303">
        <v>2456</v>
      </c>
      <c r="N1303">
        <v>400</v>
      </c>
      <c r="O1303" t="s">
        <v>1213</v>
      </c>
      <c r="P1303">
        <v>0.83892149471222</v>
      </c>
      <c r="Q1303">
        <v>0.89652164731259598</v>
      </c>
      <c r="R1303">
        <v>0.146236615045677</v>
      </c>
      <c r="S1303">
        <v>5.9369927793328003E-2</v>
      </c>
      <c r="T1303">
        <v>4.3491619078979502</v>
      </c>
      <c r="U1303">
        <v>4.3491619078979502</v>
      </c>
      <c r="V1303">
        <v>3.71315226541968</v>
      </c>
      <c r="W1303">
        <v>11.7</v>
      </c>
      <c r="X1303">
        <v>2.04</v>
      </c>
      <c r="Y1303">
        <v>104425</v>
      </c>
      <c r="Z1303">
        <v>7459</v>
      </c>
      <c r="AA1303">
        <v>0.38</v>
      </c>
      <c r="AB1303">
        <v>14</v>
      </c>
      <c r="AC1303">
        <v>7</v>
      </c>
      <c r="AD1303">
        <v>7</v>
      </c>
      <c r="AE1303">
        <v>50</v>
      </c>
      <c r="AF1303">
        <v>16</v>
      </c>
      <c r="AG1303">
        <v>3</v>
      </c>
      <c r="AH1303">
        <v>0</v>
      </c>
      <c r="AI1303">
        <v>11</v>
      </c>
    </row>
    <row r="1304" spans="1:35" x14ac:dyDescent="0.2">
      <c r="A1304" s="102">
        <v>2352</v>
      </c>
      <c r="B1304">
        <v>1812</v>
      </c>
      <c r="C1304" t="s">
        <v>1305</v>
      </c>
      <c r="D1304" t="s">
        <v>1220</v>
      </c>
      <c r="E1304">
        <v>1146</v>
      </c>
      <c r="F1304">
        <v>1163</v>
      </c>
      <c r="G1304">
        <v>700</v>
      </c>
      <c r="H1304" t="s">
        <v>1213</v>
      </c>
      <c r="I1304">
        <v>4534</v>
      </c>
      <c r="J1304" t="s">
        <v>1455</v>
      </c>
      <c r="K1304" t="s">
        <v>1232</v>
      </c>
      <c r="L1304">
        <v>3825</v>
      </c>
      <c r="M1304">
        <v>3795</v>
      </c>
      <c r="N1304">
        <v>200</v>
      </c>
      <c r="O1304" t="s">
        <v>1210</v>
      </c>
      <c r="P1304">
        <v>0.81822035092415901</v>
      </c>
      <c r="Q1304">
        <v>0.81550288370623902</v>
      </c>
      <c r="R1304">
        <v>5.4693068158557599E-3</v>
      </c>
      <c r="S1304">
        <v>7.0904863521968994E-2</v>
      </c>
      <c r="T1304">
        <v>-1.58932216833623</v>
      </c>
      <c r="U1304">
        <v>1.58932216833623</v>
      </c>
      <c r="V1304">
        <v>2.1062464790025501</v>
      </c>
      <c r="W1304">
        <v>-6.73</v>
      </c>
      <c r="X1304">
        <v>7.26</v>
      </c>
      <c r="Y1304">
        <v>104162</v>
      </c>
      <c r="Z1304">
        <v>5787</v>
      </c>
      <c r="AA1304">
        <v>0.38</v>
      </c>
      <c r="AB1304">
        <v>18</v>
      </c>
      <c r="AC1304">
        <v>10</v>
      </c>
      <c r="AD1304">
        <v>8</v>
      </c>
      <c r="AE1304">
        <v>55.56</v>
      </c>
      <c r="AF1304">
        <v>13</v>
      </c>
      <c r="AG1304">
        <v>5</v>
      </c>
      <c r="AH1304">
        <v>4</v>
      </c>
      <c r="AI1304">
        <v>9</v>
      </c>
    </row>
    <row r="1305" spans="1:35" x14ac:dyDescent="0.2">
      <c r="A1305" s="102">
        <v>2107</v>
      </c>
      <c r="B1305">
        <v>7313</v>
      </c>
      <c r="C1305" t="s">
        <v>1163</v>
      </c>
      <c r="D1305" t="s">
        <v>1227</v>
      </c>
      <c r="E1305">
        <v>2789</v>
      </c>
      <c r="F1305">
        <v>2818</v>
      </c>
      <c r="G1305">
        <v>300</v>
      </c>
      <c r="H1305" t="s">
        <v>1213</v>
      </c>
      <c r="I1305">
        <v>9513</v>
      </c>
      <c r="J1305" t="s">
        <v>1416</v>
      </c>
      <c r="K1305" t="s">
        <v>1267</v>
      </c>
      <c r="L1305">
        <v>2310</v>
      </c>
      <c r="M1305">
        <v>2316</v>
      </c>
      <c r="N1305">
        <v>400</v>
      </c>
      <c r="O1305" t="s">
        <v>1210</v>
      </c>
      <c r="P1305">
        <v>0.94752873078816202</v>
      </c>
      <c r="Q1305">
        <v>0.82720259725087797</v>
      </c>
      <c r="R1305">
        <v>3.7377235432607098E-2</v>
      </c>
      <c r="S1305">
        <v>8.7425122188480295E-2</v>
      </c>
      <c r="T1305">
        <v>-1.59552326852365</v>
      </c>
      <c r="U1305">
        <v>1.59552326852365</v>
      </c>
      <c r="V1305">
        <v>1.7198070151765901</v>
      </c>
      <c r="W1305">
        <v>-5.25</v>
      </c>
      <c r="X1305">
        <v>9.58</v>
      </c>
      <c r="Y1305">
        <v>103973</v>
      </c>
      <c r="Z1305">
        <v>5199</v>
      </c>
      <c r="AA1305">
        <v>0.27</v>
      </c>
      <c r="AB1305">
        <v>20</v>
      </c>
      <c r="AC1305">
        <v>11</v>
      </c>
      <c r="AD1305">
        <v>9</v>
      </c>
      <c r="AE1305">
        <v>55</v>
      </c>
      <c r="AF1305">
        <v>12</v>
      </c>
      <c r="AG1305">
        <v>10</v>
      </c>
      <c r="AH1305">
        <v>6</v>
      </c>
      <c r="AI1305">
        <v>4</v>
      </c>
    </row>
    <row r="1306" spans="1:35" x14ac:dyDescent="0.2">
      <c r="A1306" s="102">
        <v>1604</v>
      </c>
      <c r="B1306">
        <v>3289</v>
      </c>
      <c r="C1306" t="s">
        <v>625</v>
      </c>
      <c r="D1306" t="s">
        <v>1231</v>
      </c>
      <c r="E1306">
        <v>697</v>
      </c>
      <c r="F1306">
        <v>681</v>
      </c>
      <c r="G1306">
        <v>900</v>
      </c>
      <c r="H1306" t="s">
        <v>1213</v>
      </c>
      <c r="I1306">
        <v>8766</v>
      </c>
      <c r="J1306" t="s">
        <v>1378</v>
      </c>
      <c r="K1306" t="s">
        <v>1386</v>
      </c>
      <c r="L1306">
        <v>5910</v>
      </c>
      <c r="M1306">
        <v>5801</v>
      </c>
      <c r="N1306">
        <v>100</v>
      </c>
      <c r="O1306" t="s">
        <v>1210</v>
      </c>
      <c r="P1306">
        <v>0.52938310102581299</v>
      </c>
      <c r="Q1306">
        <v>0.85301653671205901</v>
      </c>
      <c r="R1306">
        <v>0.199520370083073</v>
      </c>
      <c r="S1306">
        <v>6.8768786964221895E-2</v>
      </c>
      <c r="T1306">
        <v>-1.95047381004621</v>
      </c>
      <c r="U1306">
        <v>1.95047381004621</v>
      </c>
      <c r="V1306">
        <v>1.5027959022536199</v>
      </c>
      <c r="W1306">
        <v>-5.6</v>
      </c>
      <c r="X1306">
        <v>5.65</v>
      </c>
      <c r="Y1306">
        <v>103697</v>
      </c>
      <c r="Z1306">
        <v>6913</v>
      </c>
      <c r="AA1306">
        <v>0.32</v>
      </c>
      <c r="AB1306">
        <v>15</v>
      </c>
      <c r="AC1306">
        <v>7</v>
      </c>
      <c r="AD1306">
        <v>8</v>
      </c>
      <c r="AE1306">
        <v>46.67</v>
      </c>
      <c r="AF1306">
        <v>13</v>
      </c>
      <c r="AG1306">
        <v>6</v>
      </c>
      <c r="AH1306">
        <v>0</v>
      </c>
      <c r="AI1306">
        <v>9</v>
      </c>
    </row>
    <row r="1307" spans="1:35" x14ac:dyDescent="0.2">
      <c r="A1307" s="102">
        <v>687</v>
      </c>
      <c r="B1307">
        <v>7701</v>
      </c>
      <c r="C1307" t="s">
        <v>1631</v>
      </c>
      <c r="D1307" t="s">
        <v>1219</v>
      </c>
      <c r="E1307">
        <v>2704</v>
      </c>
      <c r="F1307">
        <v>2628</v>
      </c>
      <c r="G1307">
        <v>400</v>
      </c>
      <c r="H1307" t="s">
        <v>1213</v>
      </c>
      <c r="I1307">
        <v>7951</v>
      </c>
      <c r="J1307" t="s">
        <v>1527</v>
      </c>
      <c r="K1307" t="s">
        <v>1233</v>
      </c>
      <c r="L1307">
        <v>5310</v>
      </c>
      <c r="M1307">
        <v>5300</v>
      </c>
      <c r="N1307">
        <v>200</v>
      </c>
      <c r="O1307" t="s">
        <v>1210</v>
      </c>
      <c r="P1307">
        <v>0.852613561385546</v>
      </c>
      <c r="Q1307">
        <v>0.90159595184751096</v>
      </c>
      <c r="R1307">
        <v>0.26442756288184999</v>
      </c>
      <c r="S1307">
        <v>3.8238410915639703E-2</v>
      </c>
      <c r="T1307">
        <v>-2.31859517201995</v>
      </c>
      <c r="U1307">
        <v>2.31859517201995</v>
      </c>
      <c r="V1307">
        <v>1.5547817660730701</v>
      </c>
      <c r="W1307">
        <v>-9.02</v>
      </c>
      <c r="X1307">
        <v>0.83</v>
      </c>
      <c r="Y1307">
        <v>103608</v>
      </c>
      <c r="Z1307">
        <v>10361</v>
      </c>
      <c r="AA1307">
        <v>0.6</v>
      </c>
      <c r="AB1307">
        <v>10</v>
      </c>
      <c r="AC1307">
        <v>7</v>
      </c>
      <c r="AD1307">
        <v>3</v>
      </c>
      <c r="AE1307">
        <v>70</v>
      </c>
      <c r="AF1307">
        <v>12</v>
      </c>
      <c r="AG1307">
        <v>5</v>
      </c>
      <c r="AH1307">
        <v>3</v>
      </c>
      <c r="AI1307">
        <v>2</v>
      </c>
    </row>
    <row r="1308" spans="1:35" x14ac:dyDescent="0.2">
      <c r="A1308" s="102">
        <v>1238</v>
      </c>
      <c r="B1308">
        <v>4521</v>
      </c>
      <c r="C1308" t="s">
        <v>665</v>
      </c>
      <c r="D1308" t="s">
        <v>1232</v>
      </c>
      <c r="E1308">
        <v>5210</v>
      </c>
      <c r="F1308">
        <v>5240</v>
      </c>
      <c r="G1308">
        <v>200</v>
      </c>
      <c r="H1308" t="s">
        <v>1213</v>
      </c>
      <c r="I1308">
        <v>7164</v>
      </c>
      <c r="J1308" t="s">
        <v>1414</v>
      </c>
      <c r="K1308" t="s">
        <v>1216</v>
      </c>
      <c r="L1308">
        <v>4055</v>
      </c>
      <c r="M1308">
        <v>4045</v>
      </c>
      <c r="N1308">
        <v>300</v>
      </c>
      <c r="O1308" t="s">
        <v>1210</v>
      </c>
      <c r="P1308">
        <v>0.62288247883112402</v>
      </c>
      <c r="Q1308">
        <v>0.87304307135200099</v>
      </c>
      <c r="R1308">
        <v>0.147876836413392</v>
      </c>
      <c r="S1308">
        <v>3.50777209610783E-2</v>
      </c>
      <c r="T1308">
        <v>-0.184967788588418</v>
      </c>
      <c r="U1308">
        <v>0.184967788588418</v>
      </c>
      <c r="V1308">
        <v>0.28757660739478502</v>
      </c>
      <c r="W1308">
        <v>-0.56000000000000005</v>
      </c>
      <c r="X1308">
        <v>15.79</v>
      </c>
      <c r="Y1308">
        <v>103364</v>
      </c>
      <c r="Z1308">
        <v>34455</v>
      </c>
      <c r="AA1308">
        <v>2.14</v>
      </c>
      <c r="AB1308">
        <v>3</v>
      </c>
      <c r="AC1308">
        <v>3</v>
      </c>
      <c r="AD1308">
        <v>0</v>
      </c>
      <c r="AE1308">
        <v>100</v>
      </c>
      <c r="AF1308">
        <v>16</v>
      </c>
      <c r="AG1308">
        <v>1</v>
      </c>
      <c r="AH1308">
        <v>0</v>
      </c>
      <c r="AI1308">
        <v>2</v>
      </c>
    </row>
    <row r="1309" spans="1:35" x14ac:dyDescent="0.2">
      <c r="A1309" s="102">
        <v>2105</v>
      </c>
      <c r="B1309">
        <v>2501</v>
      </c>
      <c r="C1309" t="s">
        <v>590</v>
      </c>
      <c r="D1309" t="s">
        <v>1237</v>
      </c>
      <c r="E1309">
        <v>2181</v>
      </c>
      <c r="F1309">
        <v>2164</v>
      </c>
      <c r="G1309">
        <v>400</v>
      </c>
      <c r="H1309" t="s">
        <v>1210</v>
      </c>
      <c r="I1309">
        <v>9684</v>
      </c>
      <c r="J1309" t="s">
        <v>1389</v>
      </c>
      <c r="K1309" t="s">
        <v>1212</v>
      </c>
      <c r="L1309">
        <v>4300</v>
      </c>
      <c r="M1309">
        <v>4350</v>
      </c>
      <c r="N1309">
        <v>200</v>
      </c>
      <c r="O1309" t="s">
        <v>1213</v>
      </c>
      <c r="P1309">
        <v>0.80098817294056601</v>
      </c>
      <c r="Q1309">
        <v>0.82734972771017701</v>
      </c>
      <c r="R1309">
        <v>0.21924103391742999</v>
      </c>
      <c r="S1309">
        <v>5.40943284115568E-2</v>
      </c>
      <c r="T1309">
        <v>3.9401677423752002E-2</v>
      </c>
      <c r="U1309">
        <v>3.9401677423752002E-2</v>
      </c>
      <c r="V1309">
        <v>2.0013533259197299E-2</v>
      </c>
      <c r="W1309">
        <v>0.15</v>
      </c>
      <c r="X1309">
        <v>0.51</v>
      </c>
      <c r="Y1309">
        <v>103092</v>
      </c>
      <c r="Z1309">
        <v>5727</v>
      </c>
      <c r="AA1309">
        <v>0.36</v>
      </c>
      <c r="AB1309">
        <v>18</v>
      </c>
      <c r="AC1309">
        <v>10</v>
      </c>
      <c r="AD1309">
        <v>8</v>
      </c>
      <c r="AE1309">
        <v>55.56</v>
      </c>
      <c r="AF1309">
        <v>9</v>
      </c>
      <c r="AG1309">
        <v>9</v>
      </c>
      <c r="AH1309">
        <v>7</v>
      </c>
      <c r="AI1309">
        <v>2</v>
      </c>
    </row>
    <row r="1310" spans="1:35" x14ac:dyDescent="0.2">
      <c r="A1310" s="102">
        <v>1194</v>
      </c>
      <c r="B1310">
        <v>2730</v>
      </c>
      <c r="C1310" t="s">
        <v>599</v>
      </c>
      <c r="D1310" t="s">
        <v>1235</v>
      </c>
      <c r="E1310">
        <v>916</v>
      </c>
      <c r="F1310">
        <v>906</v>
      </c>
      <c r="G1310">
        <v>1200</v>
      </c>
      <c r="H1310" t="s">
        <v>1210</v>
      </c>
      <c r="I1310">
        <v>8919</v>
      </c>
      <c r="J1310" t="s">
        <v>1605</v>
      </c>
      <c r="K1310" t="s">
        <v>1231</v>
      </c>
      <c r="L1310">
        <v>3505</v>
      </c>
      <c r="M1310">
        <v>3620</v>
      </c>
      <c r="N1310">
        <v>300</v>
      </c>
      <c r="O1310" t="s">
        <v>1213</v>
      </c>
      <c r="P1310">
        <v>0.89301275934139401</v>
      </c>
      <c r="Q1310">
        <v>0.87569867372550403</v>
      </c>
      <c r="R1310">
        <v>0.31824232964196802</v>
      </c>
      <c r="S1310">
        <v>1.7411983131603401E-2</v>
      </c>
      <c r="T1310">
        <v>9.2268523279281006E-2</v>
      </c>
      <c r="U1310">
        <v>9.2268523279281006E-2</v>
      </c>
      <c r="V1310">
        <v>0.57867061127933495</v>
      </c>
      <c r="W1310">
        <v>0.38</v>
      </c>
      <c r="X1310">
        <v>0.11</v>
      </c>
      <c r="Y1310">
        <v>103037</v>
      </c>
      <c r="Z1310">
        <v>7926</v>
      </c>
      <c r="AA1310">
        <v>0.39</v>
      </c>
      <c r="AB1310">
        <v>13</v>
      </c>
      <c r="AC1310">
        <v>8</v>
      </c>
      <c r="AD1310">
        <v>5</v>
      </c>
      <c r="AE1310">
        <v>61.54</v>
      </c>
      <c r="AF1310">
        <v>9</v>
      </c>
      <c r="AG1310">
        <v>7</v>
      </c>
      <c r="AH1310">
        <v>4</v>
      </c>
      <c r="AI1310">
        <v>2</v>
      </c>
    </row>
    <row r="1311" spans="1:35" x14ac:dyDescent="0.2">
      <c r="A1311" s="102">
        <v>841</v>
      </c>
      <c r="B1311">
        <v>2371</v>
      </c>
      <c r="C1311" t="s">
        <v>586</v>
      </c>
      <c r="D1311" t="s">
        <v>1224</v>
      </c>
      <c r="E1311">
        <v>2338</v>
      </c>
      <c r="F1311">
        <v>2310</v>
      </c>
      <c r="G1311">
        <v>400</v>
      </c>
      <c r="H1311" t="s">
        <v>1213</v>
      </c>
      <c r="I1311">
        <v>3387</v>
      </c>
      <c r="J1311" t="s">
        <v>628</v>
      </c>
      <c r="K1311" t="s">
        <v>1235</v>
      </c>
      <c r="L1311">
        <v>886</v>
      </c>
      <c r="M1311">
        <v>855</v>
      </c>
      <c r="N1311">
        <v>1100</v>
      </c>
      <c r="O1311" t="s">
        <v>1210</v>
      </c>
      <c r="P1311">
        <v>0.76186824091746597</v>
      </c>
      <c r="Q1311">
        <v>0.89432918347713597</v>
      </c>
      <c r="R1311">
        <v>6.8750654099119703E-3</v>
      </c>
      <c r="S1311">
        <v>9.2246282147124894E-2</v>
      </c>
      <c r="T1311">
        <v>-0.284614291671623</v>
      </c>
      <c r="U1311">
        <v>0.284614291671623</v>
      </c>
      <c r="V1311">
        <v>0.72215263458461798</v>
      </c>
      <c r="W1311">
        <v>-2.16</v>
      </c>
      <c r="X1311">
        <v>1.79</v>
      </c>
      <c r="Y1311">
        <v>103012</v>
      </c>
      <c r="Z1311">
        <v>6060</v>
      </c>
      <c r="AA1311">
        <v>0.33</v>
      </c>
      <c r="AB1311">
        <v>17</v>
      </c>
      <c r="AC1311">
        <v>9</v>
      </c>
      <c r="AD1311">
        <v>8</v>
      </c>
      <c r="AE1311">
        <v>52.94</v>
      </c>
      <c r="AF1311">
        <v>11</v>
      </c>
      <c r="AG1311">
        <v>9</v>
      </c>
      <c r="AH1311">
        <v>7</v>
      </c>
      <c r="AI1311">
        <v>1</v>
      </c>
    </row>
    <row r="1312" spans="1:35" x14ac:dyDescent="0.2">
      <c r="A1312" s="102">
        <v>1999</v>
      </c>
      <c r="B1312">
        <v>4114</v>
      </c>
      <c r="C1312" t="s">
        <v>1360</v>
      </c>
      <c r="D1312" t="s">
        <v>1234</v>
      </c>
      <c r="E1312">
        <v>5560</v>
      </c>
      <c r="F1312">
        <v>5480</v>
      </c>
      <c r="G1312">
        <v>200</v>
      </c>
      <c r="H1312" t="s">
        <v>1210</v>
      </c>
      <c r="I1312">
        <v>7261</v>
      </c>
      <c r="J1312" t="s">
        <v>1568</v>
      </c>
      <c r="K1312" t="s">
        <v>1227</v>
      </c>
      <c r="L1312">
        <v>758</v>
      </c>
      <c r="M1312">
        <v>750</v>
      </c>
      <c r="N1312">
        <v>1500</v>
      </c>
      <c r="O1312" t="s">
        <v>1213</v>
      </c>
      <c r="P1312">
        <v>0.86484385124239405</v>
      </c>
      <c r="Q1312">
        <v>0.83353939713758196</v>
      </c>
      <c r="R1312">
        <v>0.158722467422658</v>
      </c>
      <c r="S1312">
        <v>5.1725324893478197E-2</v>
      </c>
      <c r="T1312">
        <v>1.9301014878245999</v>
      </c>
      <c r="U1312">
        <v>1.9301014878245999</v>
      </c>
      <c r="V1312">
        <v>1.2458237615957799</v>
      </c>
      <c r="W1312">
        <v>4.4000000000000004</v>
      </c>
      <c r="X1312">
        <v>2.65</v>
      </c>
      <c r="Y1312">
        <v>102751</v>
      </c>
      <c r="Z1312">
        <v>7339</v>
      </c>
      <c r="AA1312">
        <v>0.59</v>
      </c>
      <c r="AB1312">
        <v>14</v>
      </c>
      <c r="AC1312">
        <v>9</v>
      </c>
      <c r="AD1312">
        <v>5</v>
      </c>
      <c r="AE1312">
        <v>64.290000000000006</v>
      </c>
      <c r="AF1312">
        <v>13</v>
      </c>
      <c r="AG1312">
        <v>5</v>
      </c>
      <c r="AH1312">
        <v>2</v>
      </c>
      <c r="AI1312">
        <v>7</v>
      </c>
    </row>
    <row r="1313" spans="1:35" x14ac:dyDescent="0.2">
      <c r="A1313" s="102">
        <v>1525</v>
      </c>
      <c r="B1313">
        <v>4516</v>
      </c>
      <c r="C1313" t="s">
        <v>1626</v>
      </c>
      <c r="D1313" t="s">
        <v>1232</v>
      </c>
      <c r="E1313">
        <v>7960</v>
      </c>
      <c r="F1313">
        <v>7990</v>
      </c>
      <c r="G1313">
        <v>100</v>
      </c>
      <c r="H1313" t="s">
        <v>1213</v>
      </c>
      <c r="I1313">
        <v>6750</v>
      </c>
      <c r="J1313" t="s">
        <v>1268</v>
      </c>
      <c r="K1313" t="s">
        <v>1215</v>
      </c>
      <c r="L1313">
        <v>3575</v>
      </c>
      <c r="M1313">
        <v>3630</v>
      </c>
      <c r="N1313">
        <v>200</v>
      </c>
      <c r="O1313" t="s">
        <v>1210</v>
      </c>
      <c r="P1313">
        <v>0.72434144074214302</v>
      </c>
      <c r="Q1313">
        <v>0.85766166399559096</v>
      </c>
      <c r="R1313">
        <v>0.116578359976521</v>
      </c>
      <c r="S1313">
        <v>4.3218728623830999E-2</v>
      </c>
      <c r="T1313">
        <v>-0.52700481241740804</v>
      </c>
      <c r="U1313">
        <v>0.52700481241740804</v>
      </c>
      <c r="V1313">
        <v>0.47888686546800102</v>
      </c>
      <c r="W1313">
        <v>-2.44</v>
      </c>
      <c r="X1313">
        <v>9.14</v>
      </c>
      <c r="Y1313">
        <v>102590</v>
      </c>
      <c r="Z1313">
        <v>12824</v>
      </c>
      <c r="AA1313">
        <v>0.71</v>
      </c>
      <c r="AB1313">
        <v>8</v>
      </c>
      <c r="AC1313">
        <v>4</v>
      </c>
      <c r="AD1313">
        <v>4</v>
      </c>
      <c r="AE1313">
        <v>50</v>
      </c>
      <c r="AF1313">
        <v>12</v>
      </c>
      <c r="AG1313">
        <v>4</v>
      </c>
      <c r="AH1313">
        <v>3</v>
      </c>
      <c r="AI1313">
        <v>1</v>
      </c>
    </row>
    <row r="1314" spans="1:35" x14ac:dyDescent="0.2">
      <c r="A1314" s="102">
        <v>689</v>
      </c>
      <c r="B1314">
        <v>1973</v>
      </c>
      <c r="C1314" t="s">
        <v>1218</v>
      </c>
      <c r="D1314" t="s">
        <v>1212</v>
      </c>
      <c r="E1314">
        <v>3975</v>
      </c>
      <c r="F1314">
        <v>3975</v>
      </c>
      <c r="G1314">
        <v>200</v>
      </c>
      <c r="H1314" t="s">
        <v>1210</v>
      </c>
      <c r="I1314">
        <v>4739</v>
      </c>
      <c r="J1314" t="s">
        <v>1262</v>
      </c>
      <c r="K1314" t="s">
        <v>1212</v>
      </c>
      <c r="L1314">
        <v>3050</v>
      </c>
      <c r="M1314">
        <v>2994</v>
      </c>
      <c r="N1314">
        <v>300</v>
      </c>
      <c r="O1314" t="s">
        <v>1213</v>
      </c>
      <c r="P1314">
        <v>0.91058457098391998</v>
      </c>
      <c r="Q1314">
        <v>0.90150158166563499</v>
      </c>
      <c r="R1314">
        <v>3.6371787724918201E-3</v>
      </c>
      <c r="S1314">
        <v>2.4032157283286198E-2</v>
      </c>
      <c r="T1314">
        <v>2.0486307274871001</v>
      </c>
      <c r="U1314">
        <v>2.0486307274871001</v>
      </c>
      <c r="V1314">
        <v>1.5640322926263699</v>
      </c>
      <c r="W1314">
        <v>8.06</v>
      </c>
      <c r="X1314">
        <v>12.98</v>
      </c>
      <c r="Y1314">
        <v>102400</v>
      </c>
      <c r="Z1314">
        <v>7314</v>
      </c>
      <c r="AA1314">
        <v>0.32</v>
      </c>
      <c r="AB1314">
        <v>14</v>
      </c>
      <c r="AC1314">
        <v>8</v>
      </c>
      <c r="AD1314">
        <v>6</v>
      </c>
      <c r="AE1314">
        <v>57.14</v>
      </c>
      <c r="AF1314">
        <v>13</v>
      </c>
      <c r="AG1314">
        <v>5</v>
      </c>
      <c r="AH1314">
        <v>2</v>
      </c>
      <c r="AI1314">
        <v>7</v>
      </c>
    </row>
    <row r="1315" spans="1:35" x14ac:dyDescent="0.2">
      <c r="A1315" s="102">
        <v>71</v>
      </c>
      <c r="B1315">
        <v>6755</v>
      </c>
      <c r="C1315" t="s">
        <v>526</v>
      </c>
      <c r="D1315" t="s">
        <v>1215</v>
      </c>
      <c r="E1315">
        <v>2203</v>
      </c>
      <c r="F1315">
        <v>2146</v>
      </c>
      <c r="G1315">
        <v>300</v>
      </c>
      <c r="H1315" t="s">
        <v>1210</v>
      </c>
      <c r="I1315">
        <v>6758</v>
      </c>
      <c r="J1315" t="s">
        <v>1226</v>
      </c>
      <c r="K1315" t="s">
        <v>1215</v>
      </c>
      <c r="L1315">
        <v>6700</v>
      </c>
      <c r="M1315">
        <v>6611</v>
      </c>
      <c r="N1315">
        <v>100</v>
      </c>
      <c r="O1315" t="s">
        <v>1213</v>
      </c>
      <c r="P1315">
        <v>0.89184269161302299</v>
      </c>
      <c r="Q1315">
        <v>0.95325541537639202</v>
      </c>
      <c r="R1315">
        <v>0.28456154296178598</v>
      </c>
      <c r="S1315">
        <v>5.7647226977150197E-2</v>
      </c>
      <c r="T1315">
        <v>0.52865049030392097</v>
      </c>
      <c r="U1315">
        <v>0.52865049030392097</v>
      </c>
      <c r="V1315">
        <v>0.78709698096022196</v>
      </c>
      <c r="W1315">
        <v>2.0299999999999998</v>
      </c>
      <c r="X1315">
        <v>2.62</v>
      </c>
      <c r="Y1315">
        <v>101802</v>
      </c>
      <c r="Z1315">
        <v>5988</v>
      </c>
      <c r="AA1315">
        <v>0.33</v>
      </c>
      <c r="AB1315">
        <v>17</v>
      </c>
      <c r="AC1315">
        <v>10</v>
      </c>
      <c r="AD1315">
        <v>7</v>
      </c>
      <c r="AE1315">
        <v>58.82</v>
      </c>
      <c r="AF1315">
        <v>10</v>
      </c>
      <c r="AG1315">
        <v>8</v>
      </c>
      <c r="AH1315">
        <v>5</v>
      </c>
      <c r="AI1315">
        <v>4</v>
      </c>
    </row>
    <row r="1316" spans="1:35" x14ac:dyDescent="0.2">
      <c r="A1316" s="102">
        <v>1131</v>
      </c>
      <c r="B1316">
        <v>3407</v>
      </c>
      <c r="C1316" t="s">
        <v>1335</v>
      </c>
      <c r="D1316" t="s">
        <v>1234</v>
      </c>
      <c r="E1316">
        <v>930</v>
      </c>
      <c r="F1316">
        <v>900.7</v>
      </c>
      <c r="G1316">
        <v>1200</v>
      </c>
      <c r="H1316" t="s">
        <v>1213</v>
      </c>
      <c r="I1316">
        <v>4061</v>
      </c>
      <c r="J1316" t="s">
        <v>1440</v>
      </c>
      <c r="K1316" t="s">
        <v>1234</v>
      </c>
      <c r="L1316">
        <v>2746</v>
      </c>
      <c r="M1316">
        <v>2728</v>
      </c>
      <c r="N1316">
        <v>400</v>
      </c>
      <c r="O1316" t="s">
        <v>1210</v>
      </c>
      <c r="P1316">
        <v>0.94950733706063895</v>
      </c>
      <c r="Q1316">
        <v>0.87890219772559397</v>
      </c>
      <c r="R1316">
        <v>0.22181370408196699</v>
      </c>
      <c r="S1316">
        <v>2.93439973699582E-2</v>
      </c>
      <c r="T1316">
        <v>-3.0955212098471501</v>
      </c>
      <c r="U1316">
        <v>3.0955212098471501</v>
      </c>
      <c r="V1316">
        <v>2.66546024083322</v>
      </c>
      <c r="W1316">
        <v>-12.16</v>
      </c>
      <c r="X1316">
        <v>0.95</v>
      </c>
      <c r="Y1316">
        <v>101772</v>
      </c>
      <c r="Z1316">
        <v>6361</v>
      </c>
      <c r="AA1316">
        <v>0.28999999999999998</v>
      </c>
      <c r="AB1316">
        <v>16</v>
      </c>
      <c r="AC1316">
        <v>9</v>
      </c>
      <c r="AD1316">
        <v>7</v>
      </c>
      <c r="AE1316">
        <v>56.25</v>
      </c>
      <c r="AF1316">
        <v>12</v>
      </c>
      <c r="AG1316">
        <v>7</v>
      </c>
      <c r="AH1316">
        <v>3</v>
      </c>
      <c r="AI1316">
        <v>6</v>
      </c>
    </row>
    <row r="1317" spans="1:35" x14ac:dyDescent="0.2">
      <c r="A1317" s="102">
        <v>873</v>
      </c>
      <c r="B1317">
        <v>4204</v>
      </c>
      <c r="C1317" t="s">
        <v>227</v>
      </c>
      <c r="D1317" t="s">
        <v>1234</v>
      </c>
      <c r="E1317">
        <v>1638</v>
      </c>
      <c r="F1317">
        <v>1609</v>
      </c>
      <c r="G1317">
        <v>500</v>
      </c>
      <c r="H1317" t="s">
        <v>1213</v>
      </c>
      <c r="I1317">
        <v>9810</v>
      </c>
      <c r="J1317" t="s">
        <v>1177</v>
      </c>
      <c r="K1317" t="s">
        <v>1217</v>
      </c>
      <c r="L1317">
        <v>4305</v>
      </c>
      <c r="M1317">
        <v>4380</v>
      </c>
      <c r="N1317">
        <v>200</v>
      </c>
      <c r="O1317" t="s">
        <v>1210</v>
      </c>
      <c r="P1317">
        <v>0.82606951755804403</v>
      </c>
      <c r="Q1317">
        <v>0.89279072415076</v>
      </c>
      <c r="R1317">
        <v>4.5123040883043001E-4</v>
      </c>
      <c r="S1317">
        <v>8.6497053619160102E-2</v>
      </c>
      <c r="T1317">
        <v>-0.79645289160642496</v>
      </c>
      <c r="U1317">
        <v>0.79645289160642496</v>
      </c>
      <c r="V1317">
        <v>0.116512390834626</v>
      </c>
      <c r="W1317">
        <v>-2.4500000000000002</v>
      </c>
      <c r="X1317">
        <v>8.16</v>
      </c>
      <c r="Y1317">
        <v>101765</v>
      </c>
      <c r="Z1317">
        <v>6360</v>
      </c>
      <c r="AA1317">
        <v>0.31</v>
      </c>
      <c r="AB1317">
        <v>16</v>
      </c>
      <c r="AC1317">
        <v>10</v>
      </c>
      <c r="AD1317">
        <v>6</v>
      </c>
      <c r="AE1317">
        <v>62.5</v>
      </c>
      <c r="AF1317">
        <v>15</v>
      </c>
      <c r="AG1317">
        <v>5</v>
      </c>
      <c r="AH1317">
        <v>2</v>
      </c>
      <c r="AI1317">
        <v>9</v>
      </c>
    </row>
    <row r="1318" spans="1:35" x14ac:dyDescent="0.2">
      <c r="A1318" s="102">
        <v>272</v>
      </c>
      <c r="B1318">
        <v>2127</v>
      </c>
      <c r="C1318" t="s">
        <v>1387</v>
      </c>
      <c r="D1318" t="s">
        <v>1224</v>
      </c>
      <c r="E1318">
        <v>3240</v>
      </c>
      <c r="F1318">
        <v>3280</v>
      </c>
      <c r="G1318">
        <v>300</v>
      </c>
      <c r="H1318" t="s">
        <v>1210</v>
      </c>
      <c r="I1318">
        <v>7729</v>
      </c>
      <c r="J1318" t="s">
        <v>542</v>
      </c>
      <c r="K1318" t="s">
        <v>1219</v>
      </c>
      <c r="L1318">
        <v>3420</v>
      </c>
      <c r="M1318">
        <v>3380</v>
      </c>
      <c r="N1318">
        <v>300</v>
      </c>
      <c r="O1318" t="s">
        <v>1213</v>
      </c>
      <c r="P1318">
        <v>0.66230148114643095</v>
      </c>
      <c r="Q1318">
        <v>0.92850098381451396</v>
      </c>
      <c r="R1318">
        <v>8.5326633180619602E-2</v>
      </c>
      <c r="S1318">
        <v>7.0611509778039502E-3</v>
      </c>
      <c r="T1318">
        <v>1.3887227420580801</v>
      </c>
      <c r="U1318">
        <v>1.3887227420580801</v>
      </c>
      <c r="V1318">
        <v>0.59247050560996795</v>
      </c>
      <c r="W1318">
        <v>4.93</v>
      </c>
      <c r="X1318">
        <v>2.96</v>
      </c>
      <c r="Y1318">
        <v>101176</v>
      </c>
      <c r="Z1318">
        <v>7227</v>
      </c>
      <c r="AA1318">
        <v>0.31</v>
      </c>
      <c r="AB1318">
        <v>14</v>
      </c>
      <c r="AC1318">
        <v>7</v>
      </c>
      <c r="AD1318">
        <v>7</v>
      </c>
      <c r="AE1318">
        <v>50</v>
      </c>
      <c r="AF1318">
        <v>9</v>
      </c>
      <c r="AG1318">
        <v>7</v>
      </c>
      <c r="AH1318">
        <v>7</v>
      </c>
      <c r="AI1318">
        <v>0</v>
      </c>
    </row>
    <row r="1319" spans="1:35" x14ac:dyDescent="0.2">
      <c r="A1319" s="102">
        <v>2254</v>
      </c>
      <c r="B1319">
        <v>4917</v>
      </c>
      <c r="C1319" t="s">
        <v>1534</v>
      </c>
      <c r="D1319" t="s">
        <v>1234</v>
      </c>
      <c r="E1319">
        <v>2338</v>
      </c>
      <c r="F1319">
        <v>2306</v>
      </c>
      <c r="G1319">
        <v>500</v>
      </c>
      <c r="H1319" t="s">
        <v>1213</v>
      </c>
      <c r="I1319">
        <v>7701</v>
      </c>
      <c r="J1319" t="s">
        <v>1631</v>
      </c>
      <c r="K1319" t="s">
        <v>1219</v>
      </c>
      <c r="L1319">
        <v>2704</v>
      </c>
      <c r="M1319">
        <v>2628</v>
      </c>
      <c r="N1319">
        <v>400</v>
      </c>
      <c r="O1319" t="s">
        <v>1210</v>
      </c>
      <c r="P1319">
        <v>0.93567787249651402</v>
      </c>
      <c r="Q1319">
        <v>0.81960891557931304</v>
      </c>
      <c r="R1319">
        <v>0.16705947541985999</v>
      </c>
      <c r="S1319">
        <v>3.4442207841967102E-3</v>
      </c>
      <c r="T1319">
        <v>-0.39092134602627199</v>
      </c>
      <c r="U1319">
        <v>0.39092134602627199</v>
      </c>
      <c r="V1319">
        <v>0.80408462974196804</v>
      </c>
      <c r="W1319">
        <v>-1.25</v>
      </c>
      <c r="X1319">
        <v>9.68</v>
      </c>
      <c r="Y1319">
        <v>101171</v>
      </c>
      <c r="Z1319">
        <v>6323</v>
      </c>
      <c r="AA1319">
        <v>0.31</v>
      </c>
      <c r="AB1319">
        <v>16</v>
      </c>
      <c r="AC1319">
        <v>8</v>
      </c>
      <c r="AD1319">
        <v>8</v>
      </c>
      <c r="AE1319">
        <v>50</v>
      </c>
      <c r="AF1319">
        <v>11</v>
      </c>
      <c r="AG1319">
        <v>7</v>
      </c>
      <c r="AH1319">
        <v>6</v>
      </c>
      <c r="AI1319">
        <v>3</v>
      </c>
    </row>
    <row r="1320" spans="1:35" x14ac:dyDescent="0.2">
      <c r="A1320" s="102">
        <v>678</v>
      </c>
      <c r="B1320">
        <v>4543</v>
      </c>
      <c r="C1320" t="s">
        <v>667</v>
      </c>
      <c r="D1320" t="s">
        <v>1219</v>
      </c>
      <c r="E1320">
        <v>3456</v>
      </c>
      <c r="F1320">
        <v>3478</v>
      </c>
      <c r="G1320">
        <v>200</v>
      </c>
      <c r="H1320" t="s">
        <v>1210</v>
      </c>
      <c r="I1320">
        <v>9706</v>
      </c>
      <c r="J1320" t="s">
        <v>1332</v>
      </c>
      <c r="K1320" t="s">
        <v>1231</v>
      </c>
      <c r="L1320">
        <v>4295</v>
      </c>
      <c r="M1320">
        <v>4220</v>
      </c>
      <c r="N1320">
        <v>200</v>
      </c>
      <c r="O1320" t="s">
        <v>1213</v>
      </c>
      <c r="P1320">
        <v>0.50315713526004802</v>
      </c>
      <c r="Q1320">
        <v>0.90204705210010505</v>
      </c>
      <c r="R1320">
        <v>0.18363250979131099</v>
      </c>
      <c r="S1320">
        <v>1.9048752007206699E-2</v>
      </c>
      <c r="T1320">
        <v>2.8172520625811899</v>
      </c>
      <c r="U1320">
        <v>2.8172520625811899</v>
      </c>
      <c r="V1320">
        <v>2.0621446307317099</v>
      </c>
      <c r="W1320">
        <v>15.62</v>
      </c>
      <c r="X1320">
        <v>17.579999999999998</v>
      </c>
      <c r="Y1320">
        <v>100928</v>
      </c>
      <c r="Z1320">
        <v>8411</v>
      </c>
      <c r="AA1320">
        <v>0.36</v>
      </c>
      <c r="AB1320">
        <v>12</v>
      </c>
      <c r="AC1320">
        <v>7</v>
      </c>
      <c r="AD1320">
        <v>5</v>
      </c>
      <c r="AE1320">
        <v>58.33</v>
      </c>
      <c r="AF1320">
        <v>13</v>
      </c>
      <c r="AG1320">
        <v>3</v>
      </c>
      <c r="AH1320">
        <v>3</v>
      </c>
      <c r="AI1320">
        <v>6</v>
      </c>
    </row>
    <row r="1321" spans="1:35" x14ac:dyDescent="0.2">
      <c r="A1321" s="102">
        <v>1628</v>
      </c>
      <c r="B1321">
        <v>1332</v>
      </c>
      <c r="C1321" t="s">
        <v>1600</v>
      </c>
      <c r="D1321" t="s">
        <v>1326</v>
      </c>
      <c r="E1321">
        <v>514</v>
      </c>
      <c r="F1321">
        <v>511</v>
      </c>
      <c r="G1321">
        <v>2100</v>
      </c>
      <c r="H1321" t="s">
        <v>1213</v>
      </c>
      <c r="I1321">
        <v>4114</v>
      </c>
      <c r="J1321" t="s">
        <v>1360</v>
      </c>
      <c r="K1321" t="s">
        <v>1234</v>
      </c>
      <c r="L1321">
        <v>5560</v>
      </c>
      <c r="M1321">
        <v>5480</v>
      </c>
      <c r="N1321">
        <v>200</v>
      </c>
      <c r="O1321" t="s">
        <v>1210</v>
      </c>
      <c r="P1321">
        <v>0.82237593464382197</v>
      </c>
      <c r="Q1321">
        <v>0.85212620904714798</v>
      </c>
      <c r="R1321">
        <v>2.1381728635361402E-2</v>
      </c>
      <c r="S1321">
        <v>7.9450900869310101E-2</v>
      </c>
      <c r="T1321">
        <v>-0.68724350134999801</v>
      </c>
      <c r="U1321">
        <v>0.68724350134999801</v>
      </c>
      <c r="V1321">
        <v>5.9397904694433699E-2</v>
      </c>
      <c r="W1321">
        <v>-2.13</v>
      </c>
      <c r="X1321">
        <v>2.09</v>
      </c>
      <c r="Y1321">
        <v>100586</v>
      </c>
      <c r="Z1321">
        <v>5588</v>
      </c>
      <c r="AA1321">
        <v>0.53</v>
      </c>
      <c r="AB1321">
        <v>18</v>
      </c>
      <c r="AC1321">
        <v>11</v>
      </c>
      <c r="AD1321">
        <v>7</v>
      </c>
      <c r="AE1321">
        <v>61.11</v>
      </c>
      <c r="AF1321">
        <v>11</v>
      </c>
      <c r="AG1321">
        <v>8</v>
      </c>
      <c r="AH1321">
        <v>6</v>
      </c>
      <c r="AI1321">
        <v>4</v>
      </c>
    </row>
    <row r="1322" spans="1:35" x14ac:dyDescent="0.2">
      <c r="A1322" s="102">
        <v>192</v>
      </c>
      <c r="B1322">
        <v>2206</v>
      </c>
      <c r="C1322" t="s">
        <v>578</v>
      </c>
      <c r="D1322" t="s">
        <v>1237</v>
      </c>
      <c r="E1322">
        <v>4400</v>
      </c>
      <c r="F1322">
        <v>4445</v>
      </c>
      <c r="G1322">
        <v>200</v>
      </c>
      <c r="H1322" t="s">
        <v>1210</v>
      </c>
      <c r="I1322">
        <v>9603</v>
      </c>
      <c r="J1322" t="s">
        <v>1380</v>
      </c>
      <c r="K1322" t="s">
        <v>1224</v>
      </c>
      <c r="L1322">
        <v>2035</v>
      </c>
      <c r="M1322">
        <v>2130</v>
      </c>
      <c r="N1322">
        <v>400</v>
      </c>
      <c r="O1322" t="s">
        <v>1213</v>
      </c>
      <c r="P1322">
        <v>0.88750747614976799</v>
      </c>
      <c r="Q1322">
        <v>0.935829738341873</v>
      </c>
      <c r="R1322">
        <v>3.1268447413727498E-3</v>
      </c>
      <c r="S1322" s="15">
        <v>8.1924260358719303E-2</v>
      </c>
      <c r="T1322">
        <v>2.9557109676581299</v>
      </c>
      <c r="U1322">
        <v>2.9557109676581299</v>
      </c>
      <c r="V1322">
        <v>2.8612501662472001</v>
      </c>
      <c r="W1322">
        <v>17.25</v>
      </c>
      <c r="X1322">
        <v>4.16</v>
      </c>
      <c r="Y1322">
        <v>100232</v>
      </c>
      <c r="Z1322">
        <v>9112</v>
      </c>
      <c r="AA1322">
        <v>0.47</v>
      </c>
      <c r="AB1322">
        <v>11</v>
      </c>
      <c r="AC1322">
        <v>7</v>
      </c>
      <c r="AD1322">
        <v>4</v>
      </c>
      <c r="AE1322">
        <v>63.64</v>
      </c>
      <c r="AF1322">
        <v>13</v>
      </c>
      <c r="AG1322">
        <v>6</v>
      </c>
      <c r="AH1322">
        <v>4</v>
      </c>
      <c r="AI1322">
        <v>1</v>
      </c>
    </row>
    <row r="1323" spans="1:35" x14ac:dyDescent="0.2">
      <c r="A1323" s="102">
        <v>1322</v>
      </c>
      <c r="B1323">
        <v>4324</v>
      </c>
      <c r="C1323" t="s">
        <v>1438</v>
      </c>
      <c r="D1323" t="s">
        <v>1224</v>
      </c>
      <c r="E1323">
        <v>2860</v>
      </c>
      <c r="F1323">
        <v>2812</v>
      </c>
      <c r="G1323">
        <v>300</v>
      </c>
      <c r="H1323" t="s">
        <v>1213</v>
      </c>
      <c r="I1323">
        <v>9003</v>
      </c>
      <c r="J1323" t="s">
        <v>1437</v>
      </c>
      <c r="K1323" t="s">
        <v>1328</v>
      </c>
      <c r="L1323">
        <v>2455</v>
      </c>
      <c r="M1323">
        <v>2456</v>
      </c>
      <c r="N1323">
        <v>300</v>
      </c>
      <c r="O1323" t="s">
        <v>1210</v>
      </c>
      <c r="P1323">
        <v>0.94525473616856404</v>
      </c>
      <c r="Q1323">
        <v>0.86923745904284599</v>
      </c>
      <c r="R1323" s="15">
        <v>0.24257240466668301</v>
      </c>
      <c r="S1323">
        <v>9.0633795821952995E-2</v>
      </c>
      <c r="T1323">
        <v>-2.9693366778525099</v>
      </c>
      <c r="U1323">
        <v>2.9693366778525099</v>
      </c>
      <c r="V1323">
        <v>2.7408970796893999</v>
      </c>
      <c r="W1323">
        <v>-12.43</v>
      </c>
      <c r="X1323">
        <v>12.66</v>
      </c>
      <c r="Y1323">
        <v>100050</v>
      </c>
      <c r="Z1323">
        <v>11117</v>
      </c>
      <c r="AA1323">
        <v>0.51</v>
      </c>
      <c r="AB1323">
        <v>9</v>
      </c>
      <c r="AC1323">
        <v>5</v>
      </c>
      <c r="AD1323">
        <v>4</v>
      </c>
      <c r="AE1323">
        <v>55.56</v>
      </c>
      <c r="AF1323">
        <v>14</v>
      </c>
      <c r="AG1323">
        <v>2</v>
      </c>
      <c r="AH1323">
        <v>1</v>
      </c>
      <c r="AI1323">
        <v>6</v>
      </c>
    </row>
    <row r="1324" spans="1:35" x14ac:dyDescent="0.2">
      <c r="A1324" s="102">
        <v>997</v>
      </c>
      <c r="B1324">
        <v>5334</v>
      </c>
      <c r="C1324" t="s">
        <v>1448</v>
      </c>
      <c r="D1324" t="s">
        <v>1209</v>
      </c>
      <c r="E1324">
        <v>1776</v>
      </c>
      <c r="F1324">
        <v>1775</v>
      </c>
      <c r="G1324">
        <v>600</v>
      </c>
      <c r="H1324" t="s">
        <v>1210</v>
      </c>
      <c r="I1324">
        <v>5803</v>
      </c>
      <c r="J1324" t="s">
        <v>24</v>
      </c>
      <c r="K1324" t="s">
        <v>1225</v>
      </c>
      <c r="L1324">
        <v>343</v>
      </c>
      <c r="M1324">
        <v>346</v>
      </c>
      <c r="N1324">
        <v>3100</v>
      </c>
      <c r="O1324" t="s">
        <v>1213</v>
      </c>
      <c r="P1324">
        <v>0.945414279764211</v>
      </c>
      <c r="Q1324">
        <v>0.88579987902519997</v>
      </c>
      <c r="R1324">
        <v>4.1916578164892396E-3</v>
      </c>
      <c r="S1324">
        <v>2.8750124102590199E-2</v>
      </c>
      <c r="T1324">
        <v>2.12685360251997</v>
      </c>
      <c r="U1324">
        <v>2.12685360251997</v>
      </c>
      <c r="V1324">
        <v>1.87788061217332</v>
      </c>
      <c r="W1324">
        <v>7.16</v>
      </c>
      <c r="X1324">
        <v>0.71</v>
      </c>
      <c r="Y1324">
        <v>99615</v>
      </c>
      <c r="Z1324">
        <v>5243</v>
      </c>
      <c r="AA1324">
        <v>0.25</v>
      </c>
      <c r="AB1324">
        <v>19</v>
      </c>
      <c r="AC1324">
        <v>10</v>
      </c>
      <c r="AD1324">
        <v>9</v>
      </c>
      <c r="AE1324">
        <v>52.63</v>
      </c>
      <c r="AF1324">
        <v>11</v>
      </c>
      <c r="AG1324">
        <v>8</v>
      </c>
      <c r="AH1324">
        <v>4</v>
      </c>
      <c r="AI1324">
        <v>7</v>
      </c>
    </row>
    <row r="1325" spans="1:35" x14ac:dyDescent="0.2">
      <c r="A1325" s="102">
        <v>1067</v>
      </c>
      <c r="B1325">
        <v>5631</v>
      </c>
      <c r="C1325" t="s">
        <v>1425</v>
      </c>
      <c r="D1325" t="s">
        <v>1222</v>
      </c>
      <c r="E1325">
        <v>1578</v>
      </c>
      <c r="F1325">
        <v>1575</v>
      </c>
      <c r="G1325">
        <v>600</v>
      </c>
      <c r="H1325" t="s">
        <v>1213</v>
      </c>
      <c r="I1325">
        <v>6268</v>
      </c>
      <c r="J1325" t="s">
        <v>1607</v>
      </c>
      <c r="K1325" t="s">
        <v>1222</v>
      </c>
      <c r="L1325">
        <v>2890</v>
      </c>
      <c r="M1325">
        <v>2912</v>
      </c>
      <c r="N1325">
        <v>300</v>
      </c>
      <c r="O1325" t="s">
        <v>1210</v>
      </c>
      <c r="P1325">
        <v>0.66758933595881897</v>
      </c>
      <c r="Q1325">
        <v>0.88254462016111301</v>
      </c>
      <c r="R1325">
        <v>0.192688547824477</v>
      </c>
      <c r="S1325">
        <v>2.46667144443053E-2</v>
      </c>
      <c r="T1325">
        <v>-2.25906604080701</v>
      </c>
      <c r="U1325">
        <v>2.25906604080701</v>
      </c>
      <c r="V1325">
        <v>2.1052453579520001</v>
      </c>
      <c r="W1325">
        <v>-18.010000000000002</v>
      </c>
      <c r="X1325">
        <v>8.17</v>
      </c>
      <c r="Y1325">
        <v>99580</v>
      </c>
      <c r="Z1325">
        <v>7113</v>
      </c>
      <c r="AA1325">
        <v>0.48</v>
      </c>
      <c r="AB1325">
        <v>14</v>
      </c>
      <c r="AC1325">
        <v>9</v>
      </c>
      <c r="AD1325">
        <v>5</v>
      </c>
      <c r="AE1325">
        <v>64.290000000000006</v>
      </c>
      <c r="AF1325">
        <v>10</v>
      </c>
      <c r="AG1325">
        <v>8</v>
      </c>
      <c r="AH1325">
        <v>4</v>
      </c>
      <c r="AI1325">
        <v>2</v>
      </c>
    </row>
    <row r="1326" spans="1:35" x14ac:dyDescent="0.2">
      <c r="A1326" s="102">
        <v>2458</v>
      </c>
      <c r="B1326">
        <v>1662</v>
      </c>
      <c r="C1326" t="s">
        <v>562</v>
      </c>
      <c r="D1326" t="s">
        <v>1417</v>
      </c>
      <c r="E1326">
        <v>2345</v>
      </c>
      <c r="F1326">
        <v>2311</v>
      </c>
      <c r="G1326">
        <v>400</v>
      </c>
      <c r="H1326" t="s">
        <v>1213</v>
      </c>
      <c r="I1326">
        <v>7649</v>
      </c>
      <c r="J1326" t="s">
        <v>1433</v>
      </c>
      <c r="K1326" t="s">
        <v>1235</v>
      </c>
      <c r="L1326">
        <v>5150</v>
      </c>
      <c r="M1326">
        <v>5110</v>
      </c>
      <c r="N1326">
        <v>200</v>
      </c>
      <c r="O1326" t="s">
        <v>1210</v>
      </c>
      <c r="P1326">
        <v>0.67702475060675105</v>
      </c>
      <c r="Q1326">
        <v>0.810142596872231</v>
      </c>
      <c r="R1326">
        <v>0.23147206417580601</v>
      </c>
      <c r="S1326">
        <v>8.7290381278541496E-2</v>
      </c>
      <c r="T1326">
        <v>-1.6566840476291</v>
      </c>
      <c r="U1326">
        <v>1.6566840476291</v>
      </c>
      <c r="V1326">
        <v>1.11739850192046</v>
      </c>
      <c r="W1326">
        <v>-9.86</v>
      </c>
      <c r="X1326">
        <v>9.5500000000000007</v>
      </c>
      <c r="Y1326">
        <v>99556</v>
      </c>
      <c r="Z1326">
        <v>8296</v>
      </c>
      <c r="AA1326">
        <v>0.04</v>
      </c>
      <c r="AB1326">
        <v>12</v>
      </c>
      <c r="AC1326">
        <v>6</v>
      </c>
      <c r="AD1326">
        <v>6</v>
      </c>
      <c r="AE1326">
        <v>50</v>
      </c>
      <c r="AF1326">
        <v>10</v>
      </c>
      <c r="AG1326">
        <v>6</v>
      </c>
      <c r="AH1326">
        <v>4</v>
      </c>
      <c r="AI1326">
        <v>2</v>
      </c>
    </row>
    <row r="1327" spans="1:35" x14ac:dyDescent="0.2">
      <c r="A1327" s="102">
        <v>600</v>
      </c>
      <c r="B1327">
        <v>7240</v>
      </c>
      <c r="C1327" t="s">
        <v>768</v>
      </c>
      <c r="D1327" t="s">
        <v>1227</v>
      </c>
      <c r="E1327">
        <v>1370</v>
      </c>
      <c r="F1327">
        <v>1371</v>
      </c>
      <c r="G1327">
        <v>800</v>
      </c>
      <c r="H1327" t="s">
        <v>1213</v>
      </c>
      <c r="I1327">
        <v>8411</v>
      </c>
      <c r="J1327" t="s">
        <v>1331</v>
      </c>
      <c r="K1327" t="s">
        <v>1265</v>
      </c>
      <c r="L1327">
        <v>147.6</v>
      </c>
      <c r="M1327">
        <v>147.6</v>
      </c>
      <c r="N1327">
        <v>7400</v>
      </c>
      <c r="O1327" t="s">
        <v>1210</v>
      </c>
      <c r="P1327">
        <v>0.90980792766888297</v>
      </c>
      <c r="Q1327">
        <v>0.90580024390910197</v>
      </c>
      <c r="R1327">
        <v>0.45387084929709698</v>
      </c>
      <c r="S1327">
        <v>6.7009884266484798E-2</v>
      </c>
      <c r="T1327">
        <v>-1.72774614259696</v>
      </c>
      <c r="U1327">
        <v>1.72774614259696</v>
      </c>
      <c r="V1327">
        <v>1.90040601229412</v>
      </c>
      <c r="W1327">
        <v>-5.82</v>
      </c>
      <c r="X1327">
        <v>0.42</v>
      </c>
      <c r="Y1327">
        <v>99409</v>
      </c>
      <c r="Z1327">
        <v>4970</v>
      </c>
      <c r="AA1327">
        <v>0.22</v>
      </c>
      <c r="AB1327">
        <v>20</v>
      </c>
      <c r="AC1327">
        <v>11</v>
      </c>
      <c r="AD1327">
        <v>9</v>
      </c>
      <c r="AE1327">
        <v>55</v>
      </c>
      <c r="AF1327">
        <v>13</v>
      </c>
      <c r="AG1327">
        <v>8</v>
      </c>
      <c r="AH1327">
        <v>3</v>
      </c>
      <c r="AI1327">
        <v>9</v>
      </c>
    </row>
    <row r="1328" spans="1:35" x14ac:dyDescent="0.2">
      <c r="A1328" s="102">
        <v>1993</v>
      </c>
      <c r="B1328">
        <v>1812</v>
      </c>
      <c r="C1328" t="s">
        <v>1305</v>
      </c>
      <c r="D1328" t="s">
        <v>1220</v>
      </c>
      <c r="E1328">
        <v>1146</v>
      </c>
      <c r="F1328">
        <v>1163</v>
      </c>
      <c r="G1328">
        <v>900</v>
      </c>
      <c r="H1328" t="s">
        <v>1213</v>
      </c>
      <c r="I1328">
        <v>7202</v>
      </c>
      <c r="J1328" t="s">
        <v>764</v>
      </c>
      <c r="K1328" t="s">
        <v>1227</v>
      </c>
      <c r="L1328">
        <v>1021</v>
      </c>
      <c r="M1328">
        <v>1016</v>
      </c>
      <c r="N1328">
        <v>1000</v>
      </c>
      <c r="O1328" t="s">
        <v>1210</v>
      </c>
      <c r="P1328">
        <v>0.749644868499732</v>
      </c>
      <c r="Q1328">
        <v>0.83391904880244805</v>
      </c>
      <c r="R1328">
        <v>0.278137161705172</v>
      </c>
      <c r="S1328">
        <v>4.9517266118740202E-2</v>
      </c>
      <c r="T1328">
        <v>-0.26307748722228402</v>
      </c>
      <c r="U1328">
        <v>0.26307748722228402</v>
      </c>
      <c r="V1328">
        <v>0.43661722091218202</v>
      </c>
      <c r="W1328">
        <v>-1.4</v>
      </c>
      <c r="X1328">
        <v>2.93</v>
      </c>
      <c r="Y1328">
        <v>99194</v>
      </c>
      <c r="Z1328">
        <v>5511</v>
      </c>
      <c r="AA1328">
        <v>0.23</v>
      </c>
      <c r="AB1328">
        <v>18</v>
      </c>
      <c r="AC1328">
        <v>10</v>
      </c>
      <c r="AD1328">
        <v>8</v>
      </c>
      <c r="AE1328">
        <v>55.56</v>
      </c>
      <c r="AF1328">
        <v>11</v>
      </c>
      <c r="AG1328">
        <v>8</v>
      </c>
      <c r="AH1328">
        <v>4</v>
      </c>
      <c r="AI1328">
        <v>6</v>
      </c>
    </row>
    <row r="1329" spans="1:35" x14ac:dyDescent="0.2">
      <c r="A1329" s="102">
        <v>395</v>
      </c>
      <c r="B1329">
        <v>3401</v>
      </c>
      <c r="C1329" t="s">
        <v>630</v>
      </c>
      <c r="D1329" t="s">
        <v>1480</v>
      </c>
      <c r="E1329">
        <v>1818</v>
      </c>
      <c r="F1329">
        <v>1775</v>
      </c>
      <c r="G1329">
        <v>600</v>
      </c>
      <c r="H1329" t="s">
        <v>1213</v>
      </c>
      <c r="I1329">
        <v>4612</v>
      </c>
      <c r="J1329" t="s">
        <v>670</v>
      </c>
      <c r="K1329" t="s">
        <v>1234</v>
      </c>
      <c r="L1329">
        <v>4880</v>
      </c>
      <c r="M1329">
        <v>4925</v>
      </c>
      <c r="N1329">
        <v>200</v>
      </c>
      <c r="O1329" t="s">
        <v>1210</v>
      </c>
      <c r="P1329">
        <v>0.75108761256027901</v>
      </c>
      <c r="Q1329">
        <v>0.91847930352484497</v>
      </c>
      <c r="R1329">
        <v>9.8718481133356403E-3</v>
      </c>
      <c r="S1329">
        <v>5.91225786213734E-4</v>
      </c>
      <c r="T1329">
        <v>-0.342962665041111</v>
      </c>
      <c r="U1329">
        <v>0.342962665041111</v>
      </c>
      <c r="V1329">
        <v>9.1120720279278603E-2</v>
      </c>
      <c r="W1329">
        <v>-1.5</v>
      </c>
      <c r="X1329">
        <v>8.1199999999999992</v>
      </c>
      <c r="Y1329">
        <v>98964</v>
      </c>
      <c r="Z1329">
        <v>6598</v>
      </c>
      <c r="AA1329">
        <v>0.36</v>
      </c>
      <c r="AB1329">
        <v>15</v>
      </c>
      <c r="AC1329">
        <v>9</v>
      </c>
      <c r="AD1329">
        <v>6</v>
      </c>
      <c r="AE1329">
        <v>60</v>
      </c>
      <c r="AF1329">
        <v>12</v>
      </c>
      <c r="AG1329">
        <v>5</v>
      </c>
      <c r="AH1329">
        <v>3</v>
      </c>
      <c r="AI1329">
        <v>7</v>
      </c>
    </row>
    <row r="1330" spans="1:35" x14ac:dyDescent="0.2">
      <c r="A1330" s="102">
        <v>2102</v>
      </c>
      <c r="B1330">
        <v>8309</v>
      </c>
      <c r="C1330" t="s">
        <v>845</v>
      </c>
      <c r="D1330" t="s">
        <v>1265</v>
      </c>
      <c r="E1330">
        <v>3704</v>
      </c>
      <c r="F1330">
        <v>3700</v>
      </c>
      <c r="G1330">
        <v>200</v>
      </c>
      <c r="H1330" t="s">
        <v>1210</v>
      </c>
      <c r="I1330">
        <v>9072</v>
      </c>
      <c r="J1330" t="s">
        <v>1327</v>
      </c>
      <c r="K1330" t="s">
        <v>1328</v>
      </c>
      <c r="L1330">
        <v>2105</v>
      </c>
      <c r="M1330">
        <v>2087</v>
      </c>
      <c r="N1330">
        <v>400</v>
      </c>
      <c r="O1330" t="s">
        <v>1213</v>
      </c>
      <c r="P1330">
        <v>0.93107220018660397</v>
      </c>
      <c r="Q1330">
        <v>0.827484344033387</v>
      </c>
      <c r="R1330">
        <v>0.28999609498592099</v>
      </c>
      <c r="S1330">
        <v>8.4702150641261693E-3</v>
      </c>
      <c r="T1330">
        <v>3.6300110911942398</v>
      </c>
      <c r="U1330">
        <v>3.6300110911942398</v>
      </c>
      <c r="V1330">
        <v>3.41546950237574</v>
      </c>
      <c r="W1330">
        <v>10.93</v>
      </c>
      <c r="X1330">
        <v>12.81</v>
      </c>
      <c r="Y1330">
        <v>98938</v>
      </c>
      <c r="Z1330">
        <v>6596</v>
      </c>
      <c r="AA1330">
        <v>0.39</v>
      </c>
      <c r="AB1330">
        <v>15</v>
      </c>
      <c r="AC1330">
        <v>9</v>
      </c>
      <c r="AD1330">
        <v>6</v>
      </c>
      <c r="AE1330">
        <v>60</v>
      </c>
      <c r="AF1330">
        <v>15</v>
      </c>
      <c r="AG1330">
        <v>3</v>
      </c>
      <c r="AH1330">
        <v>1</v>
      </c>
      <c r="AI1330">
        <v>11</v>
      </c>
    </row>
    <row r="1331" spans="1:35" x14ac:dyDescent="0.2">
      <c r="A1331" s="102">
        <v>1853</v>
      </c>
      <c r="B1331">
        <v>3076</v>
      </c>
      <c r="C1331" t="s">
        <v>1517</v>
      </c>
      <c r="D1331" t="s">
        <v>1217</v>
      </c>
      <c r="E1331">
        <v>1532</v>
      </c>
      <c r="F1331">
        <v>1525</v>
      </c>
      <c r="G1331">
        <v>500</v>
      </c>
      <c r="H1331" t="s">
        <v>1213</v>
      </c>
      <c r="I1331">
        <v>5947</v>
      </c>
      <c r="J1331" t="s">
        <v>228</v>
      </c>
      <c r="K1331" t="s">
        <v>1404</v>
      </c>
      <c r="L1331">
        <v>7470</v>
      </c>
      <c r="M1331">
        <v>7370</v>
      </c>
      <c r="N1331">
        <v>100</v>
      </c>
      <c r="O1331" t="s">
        <v>1210</v>
      </c>
      <c r="P1331">
        <v>0.78746548265991501</v>
      </c>
      <c r="Q1331">
        <v>0.84185574497413895</v>
      </c>
      <c r="R1331">
        <v>0.398893021196919</v>
      </c>
      <c r="S1331">
        <v>1.2615607900735601E-3</v>
      </c>
      <c r="T1331">
        <v>-2.9629113787082302</v>
      </c>
      <c r="U1331">
        <v>2.9629113787082302</v>
      </c>
      <c r="V1331">
        <v>3.0814273689670002</v>
      </c>
      <c r="W1331">
        <v>-12.21</v>
      </c>
      <c r="X1331">
        <v>3.46</v>
      </c>
      <c r="Y1331">
        <v>98830</v>
      </c>
      <c r="Z1331">
        <v>7602</v>
      </c>
      <c r="AA1331">
        <v>0.48</v>
      </c>
      <c r="AB1331">
        <v>13</v>
      </c>
      <c r="AC1331">
        <v>9</v>
      </c>
      <c r="AD1331">
        <v>4</v>
      </c>
      <c r="AE1331">
        <v>69.23</v>
      </c>
      <c r="AF1331">
        <v>13</v>
      </c>
      <c r="AG1331">
        <v>4</v>
      </c>
      <c r="AH1331">
        <v>4</v>
      </c>
      <c r="AI1331">
        <v>5</v>
      </c>
    </row>
    <row r="1332" spans="1:35" x14ac:dyDescent="0.2">
      <c r="A1332" s="102">
        <v>383</v>
      </c>
      <c r="B1332">
        <v>6762</v>
      </c>
      <c r="C1332" t="s">
        <v>2127</v>
      </c>
      <c r="D1332" t="s">
        <v>1215</v>
      </c>
      <c r="E1332">
        <v>10440</v>
      </c>
      <c r="F1332">
        <v>10450</v>
      </c>
      <c r="G1332">
        <v>100</v>
      </c>
      <c r="H1332" t="s">
        <v>1213</v>
      </c>
      <c r="I1332">
        <v>8593</v>
      </c>
      <c r="J1332" t="s">
        <v>221</v>
      </c>
      <c r="K1332" t="s">
        <v>1216</v>
      </c>
      <c r="L1332">
        <v>619</v>
      </c>
      <c r="M1332">
        <v>617</v>
      </c>
      <c r="N1332">
        <v>1700</v>
      </c>
      <c r="O1332" t="s">
        <v>1210</v>
      </c>
      <c r="P1332">
        <v>0.74420862483997996</v>
      </c>
      <c r="Q1332">
        <v>0.91927737639543905</v>
      </c>
      <c r="R1332">
        <v>0.31852442629247901</v>
      </c>
      <c r="S1332">
        <v>4.7228815164624099E-2</v>
      </c>
      <c r="T1332">
        <v>-0.13397618173189699</v>
      </c>
      <c r="U1332">
        <v>0.13397618173189699</v>
      </c>
      <c r="V1332">
        <v>0.26626650216655701</v>
      </c>
      <c r="W1332">
        <v>-0.48</v>
      </c>
      <c r="X1332">
        <v>0.37</v>
      </c>
      <c r="Y1332">
        <v>98669</v>
      </c>
      <c r="Z1332">
        <v>6167</v>
      </c>
      <c r="AA1332">
        <v>0.33</v>
      </c>
      <c r="AB1332">
        <v>16</v>
      </c>
      <c r="AC1332">
        <v>8</v>
      </c>
      <c r="AD1332">
        <v>8</v>
      </c>
      <c r="AE1332">
        <v>50</v>
      </c>
      <c r="AF1332">
        <v>12</v>
      </c>
      <c r="AG1332">
        <v>7</v>
      </c>
      <c r="AH1332">
        <v>5</v>
      </c>
      <c r="AI1332">
        <v>4</v>
      </c>
    </row>
    <row r="1333" spans="1:35" x14ac:dyDescent="0.2">
      <c r="A1333" s="102">
        <v>1821</v>
      </c>
      <c r="B1333">
        <v>2229</v>
      </c>
      <c r="C1333" t="s">
        <v>1795</v>
      </c>
      <c r="D1333" t="s">
        <v>1237</v>
      </c>
      <c r="E1333">
        <v>2780</v>
      </c>
      <c r="F1333">
        <v>2763</v>
      </c>
      <c r="G1333">
        <v>300</v>
      </c>
      <c r="H1333" t="s">
        <v>1213</v>
      </c>
      <c r="I1333">
        <v>4613</v>
      </c>
      <c r="J1333" t="s">
        <v>224</v>
      </c>
      <c r="K1333" t="s">
        <v>1234</v>
      </c>
      <c r="L1333">
        <v>2400</v>
      </c>
      <c r="M1333">
        <v>2357</v>
      </c>
      <c r="N1333">
        <v>400</v>
      </c>
      <c r="O1333" t="s">
        <v>1210</v>
      </c>
      <c r="P1333">
        <v>0.75180361718820299</v>
      </c>
      <c r="Q1333">
        <v>0.84328461210174599</v>
      </c>
      <c r="R1333">
        <v>0.164834602409245</v>
      </c>
      <c r="S1333">
        <v>5.8343154546663103E-3</v>
      </c>
      <c r="T1333">
        <v>-2.2102935785264699</v>
      </c>
      <c r="U1333">
        <v>2.2102935785264699</v>
      </c>
      <c r="V1333">
        <v>2.4774776523715101</v>
      </c>
      <c r="W1333">
        <v>-11.44</v>
      </c>
      <c r="X1333">
        <v>13.74</v>
      </c>
      <c r="Y1333">
        <v>98583</v>
      </c>
      <c r="Z1333">
        <v>7042</v>
      </c>
      <c r="AA1333">
        <v>0.24</v>
      </c>
      <c r="AB1333">
        <v>14</v>
      </c>
      <c r="AC1333">
        <v>8</v>
      </c>
      <c r="AD1333">
        <v>6</v>
      </c>
      <c r="AE1333">
        <v>57.14</v>
      </c>
      <c r="AF1333">
        <v>14</v>
      </c>
      <c r="AG1333">
        <v>5</v>
      </c>
      <c r="AH1333">
        <v>3</v>
      </c>
      <c r="AI1333">
        <v>6</v>
      </c>
    </row>
    <row r="1334" spans="1:35" x14ac:dyDescent="0.2">
      <c r="A1334" s="102">
        <v>1026</v>
      </c>
      <c r="B1334">
        <v>6370</v>
      </c>
      <c r="C1334" t="s">
        <v>1446</v>
      </c>
      <c r="D1334" t="s">
        <v>1222</v>
      </c>
      <c r="E1334">
        <v>2840</v>
      </c>
      <c r="F1334">
        <v>2795</v>
      </c>
      <c r="G1334">
        <v>300</v>
      </c>
      <c r="H1334" t="s">
        <v>1213</v>
      </c>
      <c r="I1334">
        <v>8572</v>
      </c>
      <c r="J1334" t="s">
        <v>1178</v>
      </c>
      <c r="K1334" t="s">
        <v>1216</v>
      </c>
      <c r="L1334">
        <v>447</v>
      </c>
      <c r="M1334">
        <v>444</v>
      </c>
      <c r="N1334">
        <v>1900</v>
      </c>
      <c r="O1334" t="s">
        <v>1210</v>
      </c>
      <c r="P1334">
        <v>0.67547741094606095</v>
      </c>
      <c r="Q1334">
        <v>0.88453468648019895</v>
      </c>
      <c r="R1334">
        <v>7.4959154783728697E-3</v>
      </c>
      <c r="S1334">
        <v>3.0672629320902901E-2</v>
      </c>
      <c r="T1334">
        <v>-0.77415175869660002</v>
      </c>
      <c r="U1334">
        <v>0.77415175869660002</v>
      </c>
      <c r="V1334">
        <v>0.74478873168946502</v>
      </c>
      <c r="W1334">
        <v>-4.1900000000000004</v>
      </c>
      <c r="X1334">
        <v>0.61</v>
      </c>
      <c r="Y1334">
        <v>98434</v>
      </c>
      <c r="Z1334">
        <v>6152</v>
      </c>
      <c r="AA1334">
        <v>0.28000000000000003</v>
      </c>
      <c r="AB1334">
        <v>16</v>
      </c>
      <c r="AC1334">
        <v>8</v>
      </c>
      <c r="AD1334">
        <v>8</v>
      </c>
      <c r="AE1334">
        <v>50</v>
      </c>
      <c r="AF1334">
        <v>14</v>
      </c>
      <c r="AG1334">
        <v>5</v>
      </c>
      <c r="AH1334">
        <v>2</v>
      </c>
      <c r="AI1334">
        <v>9</v>
      </c>
    </row>
    <row r="1335" spans="1:35" x14ac:dyDescent="0.2">
      <c r="A1335" s="102">
        <v>2015</v>
      </c>
      <c r="B1335">
        <v>7272</v>
      </c>
      <c r="C1335" t="s">
        <v>1411</v>
      </c>
      <c r="D1335" t="s">
        <v>1227</v>
      </c>
      <c r="E1335">
        <v>1735</v>
      </c>
      <c r="F1335">
        <v>1728</v>
      </c>
      <c r="G1335">
        <v>600</v>
      </c>
      <c r="H1335" t="s">
        <v>1213</v>
      </c>
      <c r="I1335">
        <v>7701</v>
      </c>
      <c r="J1335" t="s">
        <v>1631</v>
      </c>
      <c r="K1335" t="s">
        <v>1219</v>
      </c>
      <c r="L1335">
        <v>2704</v>
      </c>
      <c r="M1335">
        <v>2628</v>
      </c>
      <c r="N1335">
        <v>400</v>
      </c>
      <c r="O1335" t="s">
        <v>1210</v>
      </c>
      <c r="P1335">
        <v>0.91044941259909196</v>
      </c>
      <c r="Q1335">
        <v>0.83232907957393598</v>
      </c>
      <c r="R1335">
        <v>0.49302676324331501</v>
      </c>
      <c r="S1335">
        <v>9.8437568884902196E-2</v>
      </c>
      <c r="T1335">
        <v>-0.54316572656991402</v>
      </c>
      <c r="U1335">
        <v>0.54316572656991402</v>
      </c>
      <c r="V1335">
        <v>0.95700921454606802</v>
      </c>
      <c r="W1335">
        <v>-2.02</v>
      </c>
      <c r="X1335">
        <v>1.37</v>
      </c>
      <c r="Y1335">
        <v>98417</v>
      </c>
      <c r="Z1335">
        <v>6561</v>
      </c>
      <c r="AA1335">
        <v>0.24</v>
      </c>
      <c r="AB1335">
        <v>15</v>
      </c>
      <c r="AC1335">
        <v>7</v>
      </c>
      <c r="AD1335">
        <v>8</v>
      </c>
      <c r="AE1335">
        <v>46.67</v>
      </c>
      <c r="AF1335">
        <v>12</v>
      </c>
      <c r="AG1335">
        <v>7</v>
      </c>
      <c r="AH1335">
        <v>5</v>
      </c>
      <c r="AI1335">
        <v>3</v>
      </c>
    </row>
    <row r="1336" spans="1:35" x14ac:dyDescent="0.2">
      <c r="A1336" s="102">
        <v>912</v>
      </c>
      <c r="B1336">
        <v>2607</v>
      </c>
      <c r="C1336" t="s">
        <v>1238</v>
      </c>
      <c r="D1336" t="s">
        <v>1237</v>
      </c>
      <c r="E1336">
        <v>2550</v>
      </c>
      <c r="F1336">
        <v>2505</v>
      </c>
      <c r="G1336">
        <v>400</v>
      </c>
      <c r="H1336" t="s">
        <v>1210</v>
      </c>
      <c r="I1336">
        <v>5406</v>
      </c>
      <c r="J1336" t="s">
        <v>1531</v>
      </c>
      <c r="K1336" t="s">
        <v>1263</v>
      </c>
      <c r="L1336">
        <v>401</v>
      </c>
      <c r="M1336">
        <v>401</v>
      </c>
      <c r="N1336">
        <v>2500</v>
      </c>
      <c r="O1336" t="s">
        <v>1213</v>
      </c>
      <c r="P1336">
        <v>0.88782504145607999</v>
      </c>
      <c r="Q1336">
        <v>0.89072237387731901</v>
      </c>
      <c r="R1336">
        <v>0.130898610438449</v>
      </c>
      <c r="S1336" s="15">
        <v>6.8977450269816401E-2</v>
      </c>
      <c r="T1336">
        <v>2.1068209423139801</v>
      </c>
      <c r="U1336">
        <v>2.1068209423139801</v>
      </c>
      <c r="V1336">
        <v>2.3899314741028501</v>
      </c>
      <c r="W1336">
        <v>13.04</v>
      </c>
      <c r="X1336">
        <v>0.05</v>
      </c>
      <c r="Y1336">
        <v>98401</v>
      </c>
      <c r="Z1336">
        <v>4100</v>
      </c>
      <c r="AA1336">
        <v>0.16</v>
      </c>
      <c r="AB1336">
        <v>24</v>
      </c>
      <c r="AC1336">
        <v>14</v>
      </c>
      <c r="AD1336">
        <v>10</v>
      </c>
      <c r="AE1336">
        <v>58.33</v>
      </c>
      <c r="AF1336">
        <v>8</v>
      </c>
      <c r="AG1336">
        <v>12</v>
      </c>
      <c r="AH1336">
        <v>10</v>
      </c>
      <c r="AI1336">
        <v>2</v>
      </c>
    </row>
    <row r="1337" spans="1:35" x14ac:dyDescent="0.2">
      <c r="A1337" s="102">
        <v>68</v>
      </c>
      <c r="B1337">
        <v>4927</v>
      </c>
      <c r="C1337" t="s">
        <v>1484</v>
      </c>
      <c r="D1337" t="s">
        <v>1234</v>
      </c>
      <c r="E1337">
        <v>2030</v>
      </c>
      <c r="F1337">
        <v>2064</v>
      </c>
      <c r="G1337">
        <v>500</v>
      </c>
      <c r="H1337" t="s">
        <v>1210</v>
      </c>
      <c r="I1337">
        <v>5406</v>
      </c>
      <c r="J1337" t="s">
        <v>1531</v>
      </c>
      <c r="K1337" t="s">
        <v>1263</v>
      </c>
      <c r="L1337">
        <v>401</v>
      </c>
      <c r="M1337">
        <v>401</v>
      </c>
      <c r="N1337">
        <v>2600</v>
      </c>
      <c r="O1337" t="s">
        <v>1213</v>
      </c>
      <c r="P1337">
        <v>0.94624324166126095</v>
      </c>
      <c r="Q1337">
        <v>0.95381024964976202</v>
      </c>
      <c r="R1337">
        <v>0.18805747889637101</v>
      </c>
      <c r="S1337">
        <v>1.11310053346633E-2</v>
      </c>
      <c r="T1337">
        <v>2.2292950266638698</v>
      </c>
      <c r="U1337">
        <v>2.2292950266638698</v>
      </c>
      <c r="V1337">
        <v>1.79930487635819</v>
      </c>
      <c r="W1337">
        <v>10.02</v>
      </c>
      <c r="X1337">
        <v>1.03</v>
      </c>
      <c r="Y1337">
        <v>98362</v>
      </c>
      <c r="Z1337">
        <v>5786</v>
      </c>
      <c r="AA1337">
        <v>0.4</v>
      </c>
      <c r="AB1337">
        <v>17</v>
      </c>
      <c r="AC1337">
        <v>11</v>
      </c>
      <c r="AD1337">
        <v>6</v>
      </c>
      <c r="AE1337">
        <v>64.709999999999994</v>
      </c>
      <c r="AF1337">
        <v>12</v>
      </c>
      <c r="AG1337">
        <v>8</v>
      </c>
      <c r="AH1337">
        <v>3</v>
      </c>
      <c r="AI1337">
        <v>6</v>
      </c>
    </row>
    <row r="1338" spans="1:35" x14ac:dyDescent="0.2">
      <c r="A1338" s="102">
        <v>119</v>
      </c>
      <c r="B1338">
        <v>3289</v>
      </c>
      <c r="C1338" t="s">
        <v>625</v>
      </c>
      <c r="D1338" t="s">
        <v>1231</v>
      </c>
      <c r="E1338">
        <v>697</v>
      </c>
      <c r="F1338">
        <v>681</v>
      </c>
      <c r="G1338">
        <v>1600</v>
      </c>
      <c r="H1338" t="s">
        <v>1213</v>
      </c>
      <c r="I1338">
        <v>3635</v>
      </c>
      <c r="J1338" t="s">
        <v>44</v>
      </c>
      <c r="K1338" t="s">
        <v>1212</v>
      </c>
      <c r="L1338">
        <v>2696</v>
      </c>
      <c r="M1338">
        <v>2681</v>
      </c>
      <c r="N1338">
        <v>400</v>
      </c>
      <c r="O1338" t="s">
        <v>1210</v>
      </c>
      <c r="P1338">
        <v>0.639252802214201</v>
      </c>
      <c r="Q1338">
        <v>0.94438481865647905</v>
      </c>
      <c r="R1338">
        <v>4.8465920667695797E-3</v>
      </c>
      <c r="S1338">
        <v>3.2226048534145101E-3</v>
      </c>
      <c r="T1338">
        <v>-1.1288783721334199</v>
      </c>
      <c r="U1338">
        <v>1.1288783721334199</v>
      </c>
      <c r="V1338">
        <v>1.1162639681694899</v>
      </c>
      <c r="W1338">
        <v>-5.59</v>
      </c>
      <c r="X1338">
        <v>1.6</v>
      </c>
      <c r="Y1338">
        <v>98294</v>
      </c>
      <c r="Z1338">
        <v>4915</v>
      </c>
      <c r="AA1338">
        <v>0.2</v>
      </c>
      <c r="AB1338">
        <v>20</v>
      </c>
      <c r="AC1338">
        <v>10</v>
      </c>
      <c r="AD1338">
        <v>10</v>
      </c>
      <c r="AE1338">
        <v>50</v>
      </c>
      <c r="AF1338">
        <v>12</v>
      </c>
      <c r="AG1338">
        <v>8</v>
      </c>
      <c r="AH1338">
        <v>6</v>
      </c>
      <c r="AI1338">
        <v>6</v>
      </c>
    </row>
    <row r="1339" spans="1:35" x14ac:dyDescent="0.2">
      <c r="A1339" s="102">
        <v>2298</v>
      </c>
      <c r="B1339">
        <v>4061</v>
      </c>
      <c r="C1339" t="s">
        <v>1440</v>
      </c>
      <c r="D1339" t="s">
        <v>1234</v>
      </c>
      <c r="E1339">
        <v>2746</v>
      </c>
      <c r="F1339">
        <v>2728</v>
      </c>
      <c r="G1339">
        <v>400</v>
      </c>
      <c r="H1339" t="s">
        <v>1210</v>
      </c>
      <c r="I1339">
        <v>7327</v>
      </c>
      <c r="J1339" t="s">
        <v>1452</v>
      </c>
      <c r="K1339" t="s">
        <v>1265</v>
      </c>
      <c r="L1339">
        <v>2258</v>
      </c>
      <c r="M1339">
        <v>2240</v>
      </c>
      <c r="N1339">
        <v>500</v>
      </c>
      <c r="O1339" t="s">
        <v>1213</v>
      </c>
      <c r="P1339">
        <v>0.96887870642368301</v>
      </c>
      <c r="Q1339">
        <v>0.81779918056251999</v>
      </c>
      <c r="R1339">
        <v>6.1961880919656702E-2</v>
      </c>
      <c r="S1339">
        <v>7.5659799202902903E-2</v>
      </c>
      <c r="T1339">
        <v>2.9996748692327402</v>
      </c>
      <c r="U1339">
        <v>2.9996748692327402</v>
      </c>
      <c r="V1339">
        <v>3.0271870720957699</v>
      </c>
      <c r="W1339">
        <v>8.66</v>
      </c>
      <c r="X1339">
        <v>2.64</v>
      </c>
      <c r="Y1339">
        <v>98061</v>
      </c>
      <c r="Z1339">
        <v>32687</v>
      </c>
      <c r="AA1339">
        <v>1.72</v>
      </c>
      <c r="AB1339">
        <v>3</v>
      </c>
      <c r="AC1339">
        <v>3</v>
      </c>
      <c r="AD1339">
        <v>0</v>
      </c>
      <c r="AE1339">
        <v>100</v>
      </c>
      <c r="AF1339">
        <v>16</v>
      </c>
      <c r="AG1339">
        <v>1</v>
      </c>
      <c r="AH1339">
        <v>0</v>
      </c>
      <c r="AI1339">
        <v>2</v>
      </c>
    </row>
    <row r="1340" spans="1:35" x14ac:dyDescent="0.2">
      <c r="A1340" s="102">
        <v>64</v>
      </c>
      <c r="B1340">
        <v>2001</v>
      </c>
      <c r="C1340" t="s">
        <v>1132</v>
      </c>
      <c r="D1340" t="s">
        <v>1237</v>
      </c>
      <c r="E1340">
        <v>1586</v>
      </c>
      <c r="F1340">
        <v>1604</v>
      </c>
      <c r="G1340">
        <v>600</v>
      </c>
      <c r="H1340" t="s">
        <v>1210</v>
      </c>
      <c r="I1340">
        <v>7182</v>
      </c>
      <c r="J1340" t="s">
        <v>1323</v>
      </c>
      <c r="K1340" t="s">
        <v>1265</v>
      </c>
      <c r="L1340">
        <v>960</v>
      </c>
      <c r="M1340">
        <v>964</v>
      </c>
      <c r="N1340">
        <v>1000</v>
      </c>
      <c r="O1340" t="s">
        <v>1213</v>
      </c>
      <c r="P1340">
        <v>0.919948015825791</v>
      </c>
      <c r="Q1340">
        <v>0.95441579885723304</v>
      </c>
      <c r="R1340">
        <v>2.5976600728347999E-2</v>
      </c>
      <c r="S1340">
        <v>1.4359199925568101E-4</v>
      </c>
      <c r="T1340">
        <v>2.34391899657897</v>
      </c>
      <c r="U1340">
        <v>2.34391899657897</v>
      </c>
      <c r="V1340">
        <v>0.70806496414730002</v>
      </c>
      <c r="W1340">
        <v>2.27</v>
      </c>
      <c r="X1340">
        <v>0.17</v>
      </c>
      <c r="Y1340">
        <v>97732</v>
      </c>
      <c r="Z1340">
        <v>5144</v>
      </c>
      <c r="AA1340">
        <v>0.24</v>
      </c>
      <c r="AB1340">
        <v>19</v>
      </c>
      <c r="AC1340">
        <v>11</v>
      </c>
      <c r="AD1340">
        <v>8</v>
      </c>
      <c r="AE1340">
        <v>57.89</v>
      </c>
      <c r="AF1340">
        <v>17</v>
      </c>
      <c r="AG1340">
        <v>3</v>
      </c>
      <c r="AH1340">
        <v>3</v>
      </c>
      <c r="AI1340">
        <v>13</v>
      </c>
    </row>
    <row r="1341" spans="1:35" x14ac:dyDescent="0.2">
      <c r="A1341" s="102">
        <v>1774</v>
      </c>
      <c r="B1341">
        <v>3865</v>
      </c>
      <c r="C1341" t="s">
        <v>1160</v>
      </c>
      <c r="D1341" t="s">
        <v>1421</v>
      </c>
      <c r="E1341">
        <v>439</v>
      </c>
      <c r="F1341">
        <v>439</v>
      </c>
      <c r="G1341">
        <v>2500</v>
      </c>
      <c r="H1341" t="s">
        <v>1210</v>
      </c>
      <c r="I1341">
        <v>9716</v>
      </c>
      <c r="J1341" t="s">
        <v>1406</v>
      </c>
      <c r="K1341" t="s">
        <v>1224</v>
      </c>
      <c r="L1341">
        <v>966</v>
      </c>
      <c r="M1341">
        <v>983</v>
      </c>
      <c r="N1341">
        <v>1100</v>
      </c>
      <c r="O1341" t="s">
        <v>1213</v>
      </c>
      <c r="P1341">
        <v>0.95382534251914197</v>
      </c>
      <c r="Q1341">
        <v>0.84562642199791405</v>
      </c>
      <c r="R1341">
        <v>1.39938523300098E-2</v>
      </c>
      <c r="S1341">
        <v>2.66571292325688E-3</v>
      </c>
      <c r="T1341">
        <v>3.1725140546197301</v>
      </c>
      <c r="U1341">
        <v>3.1725140546197301</v>
      </c>
      <c r="V1341">
        <v>2.7686842599333801</v>
      </c>
      <c r="W1341">
        <v>9.69</v>
      </c>
      <c r="X1341">
        <v>1.5</v>
      </c>
      <c r="Y1341">
        <v>97690</v>
      </c>
      <c r="Z1341">
        <v>5142</v>
      </c>
      <c r="AA1341">
        <v>0.24</v>
      </c>
      <c r="AB1341">
        <v>19</v>
      </c>
      <c r="AC1341">
        <v>9</v>
      </c>
      <c r="AD1341">
        <v>10</v>
      </c>
      <c r="AE1341">
        <v>47.37</v>
      </c>
      <c r="AF1341">
        <v>9</v>
      </c>
      <c r="AG1341">
        <v>9</v>
      </c>
      <c r="AH1341">
        <v>7</v>
      </c>
      <c r="AI1341">
        <v>3</v>
      </c>
    </row>
    <row r="1342" spans="1:35" x14ac:dyDescent="0.2">
      <c r="A1342" s="102">
        <v>2065</v>
      </c>
      <c r="B1342">
        <v>1969</v>
      </c>
      <c r="C1342" t="s">
        <v>1557</v>
      </c>
      <c r="D1342" t="s">
        <v>1220</v>
      </c>
      <c r="E1342">
        <v>1684</v>
      </c>
      <c r="F1342">
        <v>1668</v>
      </c>
      <c r="G1342">
        <v>600</v>
      </c>
      <c r="H1342" t="s">
        <v>1213</v>
      </c>
      <c r="I1342">
        <v>7282</v>
      </c>
      <c r="J1342" t="s">
        <v>1453</v>
      </c>
      <c r="K1342" t="s">
        <v>1227</v>
      </c>
      <c r="L1342">
        <v>2311</v>
      </c>
      <c r="M1342">
        <v>2306</v>
      </c>
      <c r="N1342">
        <v>400</v>
      </c>
      <c r="O1342" t="s">
        <v>1210</v>
      </c>
      <c r="P1342">
        <v>0.70075607102699</v>
      </c>
      <c r="Q1342">
        <v>0.83017675008885905</v>
      </c>
      <c r="R1342">
        <v>1.52085495238792E-2</v>
      </c>
      <c r="S1342" s="15">
        <v>6.54903646060635E-2</v>
      </c>
      <c r="T1342">
        <v>-0.49369742555542501</v>
      </c>
      <c r="U1342">
        <v>0.49369742555542501</v>
      </c>
      <c r="V1342">
        <v>0.27003790254621801</v>
      </c>
      <c r="W1342">
        <v>-1.91</v>
      </c>
      <c r="X1342">
        <v>8.5</v>
      </c>
      <c r="Y1342">
        <v>96921</v>
      </c>
      <c r="Z1342">
        <v>6461</v>
      </c>
      <c r="AA1342">
        <v>0.38</v>
      </c>
      <c r="AB1342">
        <v>15</v>
      </c>
      <c r="AC1342">
        <v>8</v>
      </c>
      <c r="AD1342">
        <v>7</v>
      </c>
      <c r="AE1342">
        <v>53.33</v>
      </c>
      <c r="AF1342">
        <v>13</v>
      </c>
      <c r="AG1342">
        <v>5</v>
      </c>
      <c r="AH1342">
        <v>3</v>
      </c>
      <c r="AI1342">
        <v>7</v>
      </c>
    </row>
    <row r="1343" spans="1:35" x14ac:dyDescent="0.2">
      <c r="A1343" s="102">
        <v>2609</v>
      </c>
      <c r="B1343">
        <v>3076</v>
      </c>
      <c r="C1343" t="s">
        <v>1517</v>
      </c>
      <c r="D1343" t="s">
        <v>1217</v>
      </c>
      <c r="E1343">
        <v>1532</v>
      </c>
      <c r="F1343">
        <v>1525</v>
      </c>
      <c r="G1343">
        <v>600</v>
      </c>
      <c r="H1343" t="s">
        <v>1213</v>
      </c>
      <c r="I1343">
        <v>9142</v>
      </c>
      <c r="J1343" t="s">
        <v>899</v>
      </c>
      <c r="K1343" t="s">
        <v>1328</v>
      </c>
      <c r="L1343">
        <v>3280</v>
      </c>
      <c r="M1343">
        <v>3245</v>
      </c>
      <c r="N1343">
        <v>300</v>
      </c>
      <c r="O1343" t="s">
        <v>1210</v>
      </c>
      <c r="P1343">
        <v>0.74107691339971205</v>
      </c>
      <c r="Q1343">
        <v>0.80193070483932305</v>
      </c>
      <c r="R1343">
        <v>2.20726062539441E-2</v>
      </c>
      <c r="S1343">
        <v>2.1893673864133201E-2</v>
      </c>
      <c r="T1343">
        <v>-2.4916384217541898</v>
      </c>
      <c r="U1343">
        <v>2.4916384217541898</v>
      </c>
      <c r="V1343">
        <v>2.8253240739725398</v>
      </c>
      <c r="W1343">
        <v>-12.05</v>
      </c>
      <c r="X1343">
        <v>6.01</v>
      </c>
      <c r="Y1343">
        <v>96877</v>
      </c>
      <c r="Z1343">
        <v>7452</v>
      </c>
      <c r="AA1343">
        <v>0.46</v>
      </c>
      <c r="AB1343">
        <v>13</v>
      </c>
      <c r="AC1343">
        <v>7</v>
      </c>
      <c r="AD1343">
        <v>6</v>
      </c>
      <c r="AE1343">
        <v>53.85</v>
      </c>
      <c r="AF1343">
        <v>12</v>
      </c>
      <c r="AG1343">
        <v>6</v>
      </c>
      <c r="AH1343">
        <v>4</v>
      </c>
      <c r="AI1343">
        <v>3</v>
      </c>
    </row>
    <row r="1344" spans="1:35" x14ac:dyDescent="0.2">
      <c r="A1344" s="102">
        <v>930</v>
      </c>
      <c r="B1344">
        <v>4208</v>
      </c>
      <c r="C1344" t="s">
        <v>1398</v>
      </c>
      <c r="D1344" t="s">
        <v>1234</v>
      </c>
      <c r="E1344">
        <v>1965</v>
      </c>
      <c r="F1344">
        <v>1968</v>
      </c>
      <c r="G1344">
        <v>500</v>
      </c>
      <c r="H1344" t="s">
        <v>1213</v>
      </c>
      <c r="I1344">
        <v>7259</v>
      </c>
      <c r="J1344" t="s">
        <v>25</v>
      </c>
      <c r="K1344" t="s">
        <v>1227</v>
      </c>
      <c r="L1344">
        <v>3520</v>
      </c>
      <c r="M1344">
        <v>3500</v>
      </c>
      <c r="N1344">
        <v>300</v>
      </c>
      <c r="O1344" t="s">
        <v>1210</v>
      </c>
      <c r="P1344">
        <v>0.84207887249455804</v>
      </c>
      <c r="Q1344">
        <v>0.88973878115717098</v>
      </c>
      <c r="R1344" s="15">
        <v>0.34252966078552899</v>
      </c>
      <c r="S1344">
        <v>2.93098748406374E-3</v>
      </c>
      <c r="T1344">
        <v>-0.89597097604735798</v>
      </c>
      <c r="U1344">
        <v>0.89597097604735798</v>
      </c>
      <c r="V1344">
        <v>1.2130869023042301</v>
      </c>
      <c r="W1344">
        <v>-2.92</v>
      </c>
      <c r="X1344">
        <v>6.29</v>
      </c>
      <c r="Y1344">
        <v>96669</v>
      </c>
      <c r="Z1344">
        <v>8056</v>
      </c>
      <c r="AA1344">
        <v>0.51</v>
      </c>
      <c r="AB1344">
        <v>12</v>
      </c>
      <c r="AC1344">
        <v>7</v>
      </c>
      <c r="AD1344">
        <v>5</v>
      </c>
      <c r="AE1344">
        <v>58.33</v>
      </c>
      <c r="AF1344">
        <v>14</v>
      </c>
      <c r="AG1344">
        <v>5</v>
      </c>
      <c r="AH1344">
        <v>2</v>
      </c>
      <c r="AI1344">
        <v>5</v>
      </c>
    </row>
    <row r="1345" spans="1:35" x14ac:dyDescent="0.2">
      <c r="A1345" s="102">
        <v>2560</v>
      </c>
      <c r="B1345">
        <v>3405</v>
      </c>
      <c r="C1345" t="s">
        <v>1851</v>
      </c>
      <c r="D1345" t="s">
        <v>1234</v>
      </c>
      <c r="E1345">
        <v>1121</v>
      </c>
      <c r="F1345">
        <v>1124</v>
      </c>
      <c r="G1345">
        <v>900</v>
      </c>
      <c r="H1345" t="s">
        <v>1213</v>
      </c>
      <c r="I1345">
        <v>5301</v>
      </c>
      <c r="J1345" t="s">
        <v>689</v>
      </c>
      <c r="K1345" t="s">
        <v>1209</v>
      </c>
      <c r="L1345">
        <v>935</v>
      </c>
      <c r="M1345">
        <v>965</v>
      </c>
      <c r="N1345">
        <v>1000</v>
      </c>
      <c r="O1345" t="s">
        <v>1210</v>
      </c>
      <c r="P1345">
        <v>0.62219767801764003</v>
      </c>
      <c r="Q1345">
        <v>0.80447033931022005</v>
      </c>
      <c r="R1345">
        <v>5.4039658155997101E-2</v>
      </c>
      <c r="S1345">
        <v>7.0563677124509698E-3</v>
      </c>
      <c r="T1345">
        <v>-2.03354205985117</v>
      </c>
      <c r="U1345">
        <v>2.03354205985117</v>
      </c>
      <c r="V1345">
        <v>1.4109232502210001</v>
      </c>
      <c r="W1345">
        <v>-8</v>
      </c>
      <c r="X1345">
        <v>4.6100000000000003</v>
      </c>
      <c r="Y1345">
        <v>96547</v>
      </c>
      <c r="Z1345">
        <v>4198</v>
      </c>
      <c r="AA1345">
        <v>0.26</v>
      </c>
      <c r="AB1345">
        <v>23</v>
      </c>
      <c r="AC1345">
        <v>13</v>
      </c>
      <c r="AD1345">
        <v>10</v>
      </c>
      <c r="AE1345">
        <v>56.52</v>
      </c>
      <c r="AF1345">
        <v>8</v>
      </c>
      <c r="AG1345">
        <v>12</v>
      </c>
      <c r="AH1345">
        <v>9</v>
      </c>
      <c r="AI1345">
        <v>2</v>
      </c>
    </row>
    <row r="1346" spans="1:35" x14ac:dyDescent="0.2">
      <c r="A1346" s="102">
        <v>2411</v>
      </c>
      <c r="B1346">
        <v>8012</v>
      </c>
      <c r="C1346" t="s">
        <v>1427</v>
      </c>
      <c r="D1346" t="s">
        <v>1217</v>
      </c>
      <c r="E1346">
        <v>1309</v>
      </c>
      <c r="F1346">
        <v>1297</v>
      </c>
      <c r="G1346">
        <v>800</v>
      </c>
      <c r="H1346" t="s">
        <v>1213</v>
      </c>
      <c r="I1346">
        <v>8385</v>
      </c>
      <c r="J1346" t="s">
        <v>865</v>
      </c>
      <c r="K1346" t="s">
        <v>1265</v>
      </c>
      <c r="L1346">
        <v>485</v>
      </c>
      <c r="M1346">
        <v>488</v>
      </c>
      <c r="N1346">
        <v>2100</v>
      </c>
      <c r="O1346" t="s">
        <v>1210</v>
      </c>
      <c r="P1346">
        <v>0.97583955747365803</v>
      </c>
      <c r="Q1346">
        <v>0.81238106531260301</v>
      </c>
      <c r="R1346">
        <v>0.15605950022951301</v>
      </c>
      <c r="S1346">
        <v>5.95334791146662E-2</v>
      </c>
      <c r="T1346">
        <v>-0.89592831998607303</v>
      </c>
      <c r="U1346">
        <v>0.89592831998607303</v>
      </c>
      <c r="V1346">
        <v>0.78554735222249406</v>
      </c>
      <c r="W1346">
        <v>-1.1599999999999999</v>
      </c>
      <c r="X1346">
        <v>1.23</v>
      </c>
      <c r="Y1346">
        <v>96530</v>
      </c>
      <c r="Z1346">
        <v>5678</v>
      </c>
      <c r="AA1346">
        <v>0.25</v>
      </c>
      <c r="AB1346">
        <v>17</v>
      </c>
      <c r="AC1346">
        <v>11</v>
      </c>
      <c r="AD1346">
        <v>6</v>
      </c>
      <c r="AE1346">
        <v>64.709999999999994</v>
      </c>
      <c r="AF1346">
        <v>14</v>
      </c>
      <c r="AG1346">
        <v>4</v>
      </c>
      <c r="AH1346">
        <v>5</v>
      </c>
      <c r="AI1346">
        <v>8</v>
      </c>
    </row>
    <row r="1347" spans="1:35" x14ac:dyDescent="0.2">
      <c r="A1347" s="102">
        <v>1260</v>
      </c>
      <c r="B1347">
        <v>4188</v>
      </c>
      <c r="C1347" t="s">
        <v>1420</v>
      </c>
      <c r="D1347" t="s">
        <v>1234</v>
      </c>
      <c r="E1347">
        <v>720</v>
      </c>
      <c r="F1347">
        <v>726.3</v>
      </c>
      <c r="G1347">
        <v>1400</v>
      </c>
      <c r="H1347" t="s">
        <v>1210</v>
      </c>
      <c r="I1347">
        <v>6481</v>
      </c>
      <c r="J1347" t="s">
        <v>1601</v>
      </c>
      <c r="K1347" t="s">
        <v>1222</v>
      </c>
      <c r="L1347">
        <v>2470</v>
      </c>
      <c r="M1347">
        <v>2473</v>
      </c>
      <c r="N1347">
        <v>400</v>
      </c>
      <c r="O1347" t="s">
        <v>1213</v>
      </c>
      <c r="P1347">
        <v>0.84392616627354999</v>
      </c>
      <c r="Q1347">
        <v>0.8721417294971</v>
      </c>
      <c r="R1347">
        <v>4.8545554724955801E-2</v>
      </c>
      <c r="S1347">
        <v>9.8114107426011104E-3</v>
      </c>
      <c r="T1347">
        <v>2.0975850063873098</v>
      </c>
      <c r="U1347">
        <v>2.0975850063873098</v>
      </c>
      <c r="V1347">
        <v>2.0150342701167001</v>
      </c>
      <c r="W1347">
        <v>6.31</v>
      </c>
      <c r="X1347">
        <v>2.79</v>
      </c>
      <c r="Y1347">
        <v>95996</v>
      </c>
      <c r="Z1347">
        <v>6400</v>
      </c>
      <c r="AA1347">
        <v>0.37</v>
      </c>
      <c r="AB1347">
        <v>15</v>
      </c>
      <c r="AC1347">
        <v>8</v>
      </c>
      <c r="AD1347">
        <v>7</v>
      </c>
      <c r="AE1347">
        <v>53.33</v>
      </c>
      <c r="AF1347">
        <v>12</v>
      </c>
      <c r="AG1347">
        <v>7</v>
      </c>
      <c r="AH1347">
        <v>2</v>
      </c>
      <c r="AI1347">
        <v>6</v>
      </c>
    </row>
    <row r="1348" spans="1:35" x14ac:dyDescent="0.2">
      <c r="A1348" s="102">
        <v>923</v>
      </c>
      <c r="B1348">
        <v>2229</v>
      </c>
      <c r="C1348" t="s">
        <v>1795</v>
      </c>
      <c r="D1348" t="s">
        <v>1237</v>
      </c>
      <c r="E1348">
        <v>2780</v>
      </c>
      <c r="F1348">
        <v>2763</v>
      </c>
      <c r="G1348">
        <v>300</v>
      </c>
      <c r="H1348" t="s">
        <v>1213</v>
      </c>
      <c r="I1348">
        <v>9684</v>
      </c>
      <c r="J1348" t="s">
        <v>1389</v>
      </c>
      <c r="K1348" t="s">
        <v>1212</v>
      </c>
      <c r="L1348">
        <v>4300</v>
      </c>
      <c r="M1348">
        <v>4350</v>
      </c>
      <c r="N1348">
        <v>200</v>
      </c>
      <c r="O1348" t="s">
        <v>1210</v>
      </c>
      <c r="P1348">
        <v>0.96626528087943397</v>
      </c>
      <c r="Q1348">
        <v>0.890279411446944</v>
      </c>
      <c r="R1348">
        <v>1.8701461951128401E-2</v>
      </c>
      <c r="S1348">
        <v>1.13217165259609E-3</v>
      </c>
      <c r="T1348">
        <v>-0.87246789762504795</v>
      </c>
      <c r="U1348">
        <v>0.87246789762504795</v>
      </c>
      <c r="V1348">
        <v>0.86713366344218001</v>
      </c>
      <c r="W1348">
        <v>-3.79</v>
      </c>
      <c r="X1348">
        <v>4.72</v>
      </c>
      <c r="Y1348">
        <v>95875</v>
      </c>
      <c r="Z1348">
        <v>7990</v>
      </c>
      <c r="AA1348">
        <v>0.21</v>
      </c>
      <c r="AB1348">
        <v>12</v>
      </c>
      <c r="AC1348">
        <v>6</v>
      </c>
      <c r="AD1348">
        <v>6</v>
      </c>
      <c r="AE1348">
        <v>50</v>
      </c>
      <c r="AF1348">
        <v>10</v>
      </c>
      <c r="AG1348">
        <v>5</v>
      </c>
      <c r="AH1348">
        <v>4</v>
      </c>
      <c r="AI1348">
        <v>3</v>
      </c>
    </row>
    <row r="1349" spans="1:35" x14ac:dyDescent="0.2">
      <c r="A1349" s="102">
        <v>1351</v>
      </c>
      <c r="B1349">
        <v>4536</v>
      </c>
      <c r="C1349" t="s">
        <v>1488</v>
      </c>
      <c r="D1349" t="s">
        <v>1232</v>
      </c>
      <c r="E1349">
        <v>1782</v>
      </c>
      <c r="F1349">
        <v>1732</v>
      </c>
      <c r="G1349">
        <v>600</v>
      </c>
      <c r="H1349" t="s">
        <v>1213</v>
      </c>
      <c r="I1349">
        <v>6762</v>
      </c>
      <c r="J1349" t="s">
        <v>2127</v>
      </c>
      <c r="K1349" t="s">
        <v>1215</v>
      </c>
      <c r="L1349">
        <v>10440</v>
      </c>
      <c r="M1349">
        <v>10450</v>
      </c>
      <c r="N1349">
        <v>100</v>
      </c>
      <c r="O1349" t="s">
        <v>1210</v>
      </c>
      <c r="P1349">
        <v>0.78261399613876004</v>
      </c>
      <c r="Q1349">
        <v>0.86741858419748197</v>
      </c>
      <c r="R1349">
        <v>0.14206916401841699</v>
      </c>
      <c r="S1349">
        <v>6.7939231690900104E-2</v>
      </c>
      <c r="T1349">
        <v>-1.1655603853660801</v>
      </c>
      <c r="U1349">
        <v>1.1655603853660801</v>
      </c>
      <c r="V1349">
        <v>0.90427799562245803</v>
      </c>
      <c r="W1349">
        <v>-4.1100000000000003</v>
      </c>
      <c r="X1349">
        <v>0.56000000000000005</v>
      </c>
      <c r="Y1349">
        <v>95796</v>
      </c>
      <c r="Z1349">
        <v>5635</v>
      </c>
      <c r="AA1349">
        <v>0.38</v>
      </c>
      <c r="AB1349">
        <v>17</v>
      </c>
      <c r="AC1349">
        <v>10</v>
      </c>
      <c r="AD1349">
        <v>7</v>
      </c>
      <c r="AE1349">
        <v>58.82</v>
      </c>
      <c r="AF1349">
        <v>10</v>
      </c>
      <c r="AG1349">
        <v>7</v>
      </c>
      <c r="AH1349">
        <v>6</v>
      </c>
      <c r="AI1349">
        <v>4</v>
      </c>
    </row>
    <row r="1350" spans="1:35" x14ac:dyDescent="0.2">
      <c r="A1350" s="102">
        <v>2055</v>
      </c>
      <c r="B1350">
        <v>3593</v>
      </c>
      <c r="C1350" t="s">
        <v>1985</v>
      </c>
      <c r="D1350" t="s">
        <v>1480</v>
      </c>
      <c r="E1350">
        <v>3125</v>
      </c>
      <c r="F1350">
        <v>3085</v>
      </c>
      <c r="G1350">
        <v>300</v>
      </c>
      <c r="H1350" t="s">
        <v>1213</v>
      </c>
      <c r="I1350">
        <v>4967</v>
      </c>
      <c r="J1350" t="s">
        <v>683</v>
      </c>
      <c r="K1350" t="s">
        <v>1234</v>
      </c>
      <c r="L1350">
        <v>7940</v>
      </c>
      <c r="M1350">
        <v>7850</v>
      </c>
      <c r="N1350">
        <v>100</v>
      </c>
      <c r="O1350" t="s">
        <v>1210</v>
      </c>
      <c r="P1350">
        <v>0.64623616727384803</v>
      </c>
      <c r="Q1350">
        <v>0.83080229377866499</v>
      </c>
      <c r="R1350">
        <v>3.8313955603198002E-2</v>
      </c>
      <c r="S1350">
        <v>8.0682896346087996E-2</v>
      </c>
      <c r="T1350">
        <v>-0.48364923323398301</v>
      </c>
      <c r="U1350">
        <v>0.48364923323398301</v>
      </c>
      <c r="V1350">
        <v>0.49713874576431699</v>
      </c>
      <c r="W1350">
        <v>-1.73</v>
      </c>
      <c r="X1350">
        <v>17.899999999999999</v>
      </c>
      <c r="Y1350">
        <v>95664</v>
      </c>
      <c r="Z1350">
        <v>13666</v>
      </c>
      <c r="AA1350">
        <v>0.88</v>
      </c>
      <c r="AB1350">
        <v>7</v>
      </c>
      <c r="AC1350">
        <v>4</v>
      </c>
      <c r="AD1350">
        <v>3</v>
      </c>
      <c r="AE1350">
        <v>57.14</v>
      </c>
      <c r="AF1350">
        <v>8</v>
      </c>
      <c r="AG1350">
        <v>4</v>
      </c>
      <c r="AH1350">
        <v>2</v>
      </c>
      <c r="AI1350">
        <v>1</v>
      </c>
    </row>
    <row r="1351" spans="1:35" x14ac:dyDescent="0.2">
      <c r="A1351" s="102">
        <v>1672</v>
      </c>
      <c r="B1351">
        <v>6055</v>
      </c>
      <c r="C1351" t="s">
        <v>2128</v>
      </c>
      <c r="D1351" t="s">
        <v>1224</v>
      </c>
      <c r="E1351">
        <v>1308</v>
      </c>
      <c r="F1351">
        <v>1284</v>
      </c>
      <c r="G1351">
        <v>800</v>
      </c>
      <c r="H1351" t="s">
        <v>1213</v>
      </c>
      <c r="I1351">
        <v>6305</v>
      </c>
      <c r="J1351" t="s">
        <v>29</v>
      </c>
      <c r="K1351" t="s">
        <v>1222</v>
      </c>
      <c r="L1351">
        <v>2681</v>
      </c>
      <c r="M1351">
        <v>2663</v>
      </c>
      <c r="N1351">
        <v>400</v>
      </c>
      <c r="O1351" t="s">
        <v>1210</v>
      </c>
      <c r="P1351">
        <v>0.924155129512787</v>
      </c>
      <c r="Q1351">
        <v>0.850393984819937</v>
      </c>
      <c r="R1351">
        <v>0.20774472932455901</v>
      </c>
      <c r="S1351">
        <v>8.1321718234583396E-2</v>
      </c>
      <c r="T1351">
        <v>-2.10164688171781</v>
      </c>
      <c r="U1351">
        <v>2.10164688171781</v>
      </c>
      <c r="V1351">
        <v>1.75238366667487</v>
      </c>
      <c r="W1351">
        <v>-11.75</v>
      </c>
      <c r="X1351">
        <v>3.57</v>
      </c>
      <c r="Y1351">
        <v>95177</v>
      </c>
      <c r="Z1351">
        <v>4326</v>
      </c>
      <c r="AA1351">
        <v>0.33</v>
      </c>
      <c r="AB1351">
        <v>22</v>
      </c>
      <c r="AC1351">
        <v>11</v>
      </c>
      <c r="AD1351">
        <v>11</v>
      </c>
      <c r="AE1351">
        <v>50</v>
      </c>
      <c r="AF1351">
        <v>9</v>
      </c>
      <c r="AG1351">
        <v>11</v>
      </c>
      <c r="AH1351">
        <v>10</v>
      </c>
      <c r="AI1351">
        <v>1</v>
      </c>
    </row>
    <row r="1352" spans="1:35" x14ac:dyDescent="0.2">
      <c r="A1352" s="102">
        <v>1570</v>
      </c>
      <c r="B1352">
        <v>4507</v>
      </c>
      <c r="C1352" t="s">
        <v>1637</v>
      </c>
      <c r="D1352" t="s">
        <v>1232</v>
      </c>
      <c r="E1352">
        <v>5985</v>
      </c>
      <c r="F1352">
        <v>5845</v>
      </c>
      <c r="G1352">
        <v>100</v>
      </c>
      <c r="H1352" t="s">
        <v>1210</v>
      </c>
      <c r="I1352">
        <v>7752</v>
      </c>
      <c r="J1352" t="s">
        <v>792</v>
      </c>
      <c r="K1352" t="s">
        <v>1215</v>
      </c>
      <c r="L1352">
        <v>1008</v>
      </c>
      <c r="M1352">
        <v>1005</v>
      </c>
      <c r="N1352">
        <v>600</v>
      </c>
      <c r="O1352" t="s">
        <v>1213</v>
      </c>
      <c r="P1352">
        <v>0.72501785018826703</v>
      </c>
      <c r="Q1352">
        <v>0.85516435036481897</v>
      </c>
      <c r="R1352">
        <v>0.26690790893428601</v>
      </c>
      <c r="S1352">
        <v>5.2669789827674098E-2</v>
      </c>
      <c r="T1352">
        <v>0.91334307765787204</v>
      </c>
      <c r="U1352">
        <v>0.91334307765787204</v>
      </c>
      <c r="V1352">
        <v>1.0187486127756999</v>
      </c>
      <c r="W1352">
        <v>3.24</v>
      </c>
      <c r="X1352">
        <v>3.17</v>
      </c>
      <c r="Y1352">
        <v>95136</v>
      </c>
      <c r="Z1352">
        <v>5596</v>
      </c>
      <c r="AA1352">
        <v>0.36</v>
      </c>
      <c r="AB1352">
        <v>17</v>
      </c>
      <c r="AC1352">
        <v>10</v>
      </c>
      <c r="AD1352">
        <v>7</v>
      </c>
      <c r="AE1352">
        <v>58.82</v>
      </c>
      <c r="AF1352">
        <v>11</v>
      </c>
      <c r="AG1352">
        <v>8</v>
      </c>
      <c r="AH1352">
        <v>6</v>
      </c>
      <c r="AI1352">
        <v>3</v>
      </c>
    </row>
    <row r="1353" spans="1:35" x14ac:dyDescent="0.2">
      <c r="A1353" s="102">
        <v>2051</v>
      </c>
      <c r="B1353">
        <v>4919</v>
      </c>
      <c r="C1353" t="s">
        <v>679</v>
      </c>
      <c r="D1353" t="s">
        <v>1234</v>
      </c>
      <c r="E1353">
        <v>5440</v>
      </c>
      <c r="F1353">
        <v>5210</v>
      </c>
      <c r="G1353">
        <v>200</v>
      </c>
      <c r="H1353" t="s">
        <v>1210</v>
      </c>
      <c r="I1353">
        <v>5393</v>
      </c>
      <c r="J1353" t="s">
        <v>233</v>
      </c>
      <c r="K1353" t="s">
        <v>1209</v>
      </c>
      <c r="L1353">
        <v>2228</v>
      </c>
      <c r="M1353">
        <v>2233</v>
      </c>
      <c r="N1353">
        <v>500</v>
      </c>
      <c r="O1353" t="s">
        <v>1213</v>
      </c>
      <c r="P1353">
        <v>0.58020373043531104</v>
      </c>
      <c r="Q1353">
        <v>0.830921341929024</v>
      </c>
      <c r="R1353">
        <v>1.8578551602016801E-3</v>
      </c>
      <c r="S1353">
        <v>2.0738230104768999E-2</v>
      </c>
      <c r="T1353">
        <v>0.30841905613108</v>
      </c>
      <c r="U1353">
        <v>0.30841905613108</v>
      </c>
      <c r="V1353">
        <v>0.47949857448979599</v>
      </c>
      <c r="W1353">
        <v>1.22</v>
      </c>
      <c r="X1353">
        <v>7.15</v>
      </c>
      <c r="Y1353">
        <v>94997</v>
      </c>
      <c r="Z1353">
        <v>5588</v>
      </c>
      <c r="AA1353">
        <v>0.43</v>
      </c>
      <c r="AB1353">
        <v>17</v>
      </c>
      <c r="AC1353">
        <v>9</v>
      </c>
      <c r="AD1353">
        <v>8</v>
      </c>
      <c r="AE1353">
        <v>52.94</v>
      </c>
      <c r="AF1353">
        <v>9</v>
      </c>
      <c r="AG1353">
        <v>8</v>
      </c>
      <c r="AH1353">
        <v>5</v>
      </c>
      <c r="AI1353">
        <v>4</v>
      </c>
    </row>
    <row r="1354" spans="1:35" x14ac:dyDescent="0.2">
      <c r="A1354" s="102">
        <v>312</v>
      </c>
      <c r="B1354">
        <v>1802</v>
      </c>
      <c r="C1354" t="s">
        <v>1413</v>
      </c>
      <c r="D1354" t="s">
        <v>1220</v>
      </c>
      <c r="E1354">
        <v>1102</v>
      </c>
      <c r="F1354">
        <v>1089</v>
      </c>
      <c r="G1354">
        <v>900</v>
      </c>
      <c r="H1354" t="s">
        <v>1213</v>
      </c>
      <c r="I1354">
        <v>4503</v>
      </c>
      <c r="J1354" t="s">
        <v>664</v>
      </c>
      <c r="K1354" t="s">
        <v>1232</v>
      </c>
      <c r="L1354">
        <v>1712.5</v>
      </c>
      <c r="M1354">
        <v>1699</v>
      </c>
      <c r="N1354">
        <v>600</v>
      </c>
      <c r="O1354" t="s">
        <v>1210</v>
      </c>
      <c r="P1354">
        <v>0.70656327928101803</v>
      </c>
      <c r="Q1354">
        <v>0.92542359340429903</v>
      </c>
      <c r="R1354">
        <v>0.29202534688062198</v>
      </c>
      <c r="S1354">
        <v>2.6908953838588601E-2</v>
      </c>
      <c r="T1354">
        <v>-0.48966807954415797</v>
      </c>
      <c r="U1354">
        <v>0.48966807954415797</v>
      </c>
      <c r="V1354">
        <v>0.139642951928375</v>
      </c>
      <c r="W1354">
        <v>-1.04</v>
      </c>
      <c r="X1354">
        <v>3.86</v>
      </c>
      <c r="Y1354">
        <v>94763</v>
      </c>
      <c r="Z1354">
        <v>4988</v>
      </c>
      <c r="AA1354">
        <v>0.27</v>
      </c>
      <c r="AB1354">
        <v>19</v>
      </c>
      <c r="AC1354">
        <v>10</v>
      </c>
      <c r="AD1354">
        <v>9</v>
      </c>
      <c r="AE1354">
        <v>52.63</v>
      </c>
      <c r="AF1354">
        <v>14</v>
      </c>
      <c r="AG1354">
        <v>6</v>
      </c>
      <c r="AH1354">
        <v>4</v>
      </c>
      <c r="AI1354">
        <v>9</v>
      </c>
    </row>
    <row r="1355" spans="1:35" x14ac:dyDescent="0.2">
      <c r="A1355" s="102">
        <v>2342</v>
      </c>
      <c r="B1355">
        <v>5201</v>
      </c>
      <c r="C1355" t="s">
        <v>1584</v>
      </c>
      <c r="D1355" t="s">
        <v>1209</v>
      </c>
      <c r="E1355">
        <v>3100</v>
      </c>
      <c r="F1355">
        <v>3100</v>
      </c>
      <c r="G1355">
        <v>300</v>
      </c>
      <c r="H1355" t="s">
        <v>1213</v>
      </c>
      <c r="I1355">
        <v>9810</v>
      </c>
      <c r="J1355" t="s">
        <v>1177</v>
      </c>
      <c r="K1355" t="s">
        <v>1217</v>
      </c>
      <c r="L1355">
        <v>4305</v>
      </c>
      <c r="M1355">
        <v>4380</v>
      </c>
      <c r="N1355">
        <v>200</v>
      </c>
      <c r="O1355" t="s">
        <v>1210</v>
      </c>
      <c r="P1355">
        <v>0.94503542522337303</v>
      </c>
      <c r="Q1355">
        <v>0.81590819192692698</v>
      </c>
      <c r="R1355">
        <v>0.22152548748098599</v>
      </c>
      <c r="S1355">
        <v>7.4402349589969302E-2</v>
      </c>
      <c r="T1355">
        <v>-2.6167153312318399</v>
      </c>
      <c r="U1355">
        <v>2.6167153312318399</v>
      </c>
      <c r="V1355">
        <v>1.98465097127922</v>
      </c>
      <c r="W1355">
        <v>-8.4700000000000006</v>
      </c>
      <c r="X1355">
        <v>6.16</v>
      </c>
      <c r="Y1355">
        <v>94720</v>
      </c>
      <c r="Z1355">
        <v>47360</v>
      </c>
      <c r="AA1355">
        <v>2.4900000000000002</v>
      </c>
      <c r="AB1355">
        <v>2</v>
      </c>
      <c r="AC1355">
        <v>2</v>
      </c>
      <c r="AD1355">
        <v>0</v>
      </c>
      <c r="AE1355">
        <v>100</v>
      </c>
      <c r="AF1355">
        <v>15</v>
      </c>
      <c r="AG1355">
        <v>1</v>
      </c>
      <c r="AH1355">
        <v>0</v>
      </c>
      <c r="AI1355">
        <v>1</v>
      </c>
    </row>
    <row r="1356" spans="1:35" x14ac:dyDescent="0.2">
      <c r="A1356" s="102">
        <v>2086</v>
      </c>
      <c r="B1356">
        <v>1605</v>
      </c>
      <c r="C1356" t="s">
        <v>1434</v>
      </c>
      <c r="D1356" t="s">
        <v>1417</v>
      </c>
      <c r="E1356">
        <v>915</v>
      </c>
      <c r="F1356">
        <v>932.9</v>
      </c>
      <c r="G1356">
        <v>1000</v>
      </c>
      <c r="H1356" t="s">
        <v>1210</v>
      </c>
      <c r="I1356">
        <v>5393</v>
      </c>
      <c r="J1356" t="s">
        <v>233</v>
      </c>
      <c r="K1356" t="s">
        <v>1209</v>
      </c>
      <c r="L1356">
        <v>2228</v>
      </c>
      <c r="M1356">
        <v>2233</v>
      </c>
      <c r="N1356">
        <v>400</v>
      </c>
      <c r="O1356" t="s">
        <v>1213</v>
      </c>
      <c r="P1356">
        <v>0.79507329337022004</v>
      </c>
      <c r="Q1356">
        <v>0.82897265028227196</v>
      </c>
      <c r="R1356" s="15">
        <v>0.450302998365331</v>
      </c>
      <c r="S1356">
        <v>8.1686451345397898E-2</v>
      </c>
      <c r="T1356">
        <v>0.77459181820123502</v>
      </c>
      <c r="U1356">
        <v>0.77459181820123502</v>
      </c>
      <c r="V1356">
        <v>0.34907034590282698</v>
      </c>
      <c r="W1356">
        <v>2.2200000000000002</v>
      </c>
      <c r="X1356">
        <v>4.4400000000000004</v>
      </c>
      <c r="Y1356">
        <v>94400</v>
      </c>
      <c r="Z1356">
        <v>4968</v>
      </c>
      <c r="AA1356">
        <v>0.13</v>
      </c>
      <c r="AB1356">
        <v>19</v>
      </c>
      <c r="AC1356">
        <v>9</v>
      </c>
      <c r="AD1356">
        <v>10</v>
      </c>
      <c r="AE1356">
        <v>47.37</v>
      </c>
      <c r="AF1356">
        <v>11</v>
      </c>
      <c r="AG1356">
        <v>6</v>
      </c>
      <c r="AH1356">
        <v>8</v>
      </c>
      <c r="AI1356">
        <v>5</v>
      </c>
    </row>
    <row r="1357" spans="1:35" x14ac:dyDescent="0.2">
      <c r="A1357" s="102">
        <v>180</v>
      </c>
      <c r="B1357">
        <v>2269</v>
      </c>
      <c r="C1357" t="s">
        <v>2136</v>
      </c>
      <c r="D1357" t="s">
        <v>1237</v>
      </c>
      <c r="E1357">
        <v>6490</v>
      </c>
      <c r="F1357">
        <v>6440</v>
      </c>
      <c r="G1357">
        <v>100</v>
      </c>
      <c r="H1357" t="s">
        <v>1210</v>
      </c>
      <c r="I1357">
        <v>4095</v>
      </c>
      <c r="J1357" t="s">
        <v>1863</v>
      </c>
      <c r="K1357" t="s">
        <v>1234</v>
      </c>
      <c r="L1357">
        <v>980</v>
      </c>
      <c r="M1357">
        <v>994</v>
      </c>
      <c r="N1357">
        <v>600</v>
      </c>
      <c r="O1357" t="s">
        <v>1213</v>
      </c>
      <c r="P1357">
        <v>0.764960121002497</v>
      </c>
      <c r="Q1357">
        <v>0.93724760869180002</v>
      </c>
      <c r="R1357">
        <v>0.168437360772873</v>
      </c>
      <c r="S1357" s="15">
        <v>6.3133480381671704E-5</v>
      </c>
      <c r="T1357">
        <v>0.31881115615489097</v>
      </c>
      <c r="U1357">
        <v>0.31881115615489097</v>
      </c>
      <c r="V1357">
        <v>0.81893338195967902</v>
      </c>
      <c r="W1357">
        <v>0.83</v>
      </c>
      <c r="X1357">
        <v>7.39</v>
      </c>
      <c r="Y1357">
        <v>94370</v>
      </c>
      <c r="Z1357">
        <v>4290</v>
      </c>
      <c r="AA1357">
        <v>0.25</v>
      </c>
      <c r="AB1357">
        <v>22</v>
      </c>
      <c r="AC1357">
        <v>13</v>
      </c>
      <c r="AD1357">
        <v>9</v>
      </c>
      <c r="AE1357">
        <v>59.09</v>
      </c>
      <c r="AF1357">
        <v>13</v>
      </c>
      <c r="AG1357">
        <v>7</v>
      </c>
      <c r="AH1357">
        <v>5</v>
      </c>
      <c r="AI1357">
        <v>10</v>
      </c>
    </row>
    <row r="1358" spans="1:35" x14ac:dyDescent="0.2">
      <c r="A1358" s="102">
        <v>1918</v>
      </c>
      <c r="B1358">
        <v>1969</v>
      </c>
      <c r="C1358" t="s">
        <v>1557</v>
      </c>
      <c r="D1358" t="s">
        <v>1220</v>
      </c>
      <c r="E1358">
        <v>1684</v>
      </c>
      <c r="F1358">
        <v>1668</v>
      </c>
      <c r="G1358">
        <v>600</v>
      </c>
      <c r="H1358" t="s">
        <v>1210</v>
      </c>
      <c r="I1358">
        <v>8253</v>
      </c>
      <c r="J1358" t="s">
        <v>525</v>
      </c>
      <c r="K1358" t="s">
        <v>1216</v>
      </c>
      <c r="L1358">
        <v>1573</v>
      </c>
      <c r="M1358">
        <v>1568</v>
      </c>
      <c r="N1358">
        <v>600</v>
      </c>
      <c r="O1358" t="s">
        <v>1213</v>
      </c>
      <c r="P1358">
        <v>0.71673431593621495</v>
      </c>
      <c r="Q1358">
        <v>0.83822488732572198</v>
      </c>
      <c r="R1358">
        <v>0.31812083512839801</v>
      </c>
      <c r="S1358">
        <v>1.7822108932905801E-2</v>
      </c>
      <c r="T1358">
        <v>0.31718773869193301</v>
      </c>
      <c r="U1358">
        <v>0.31718773869193301</v>
      </c>
      <c r="V1358">
        <v>6.8615976412827406E-2</v>
      </c>
      <c r="W1358">
        <v>1.19</v>
      </c>
      <c r="X1358">
        <v>6</v>
      </c>
      <c r="Y1358">
        <v>94357</v>
      </c>
      <c r="Z1358">
        <v>5897</v>
      </c>
      <c r="AA1358">
        <v>0.31</v>
      </c>
      <c r="AB1358">
        <v>16</v>
      </c>
      <c r="AC1358">
        <v>9</v>
      </c>
      <c r="AD1358">
        <v>7</v>
      </c>
      <c r="AE1358">
        <v>56.25</v>
      </c>
      <c r="AF1358">
        <v>14</v>
      </c>
      <c r="AG1358">
        <v>4</v>
      </c>
      <c r="AH1358">
        <v>3</v>
      </c>
      <c r="AI1358">
        <v>9</v>
      </c>
    </row>
    <row r="1359" spans="1:35" x14ac:dyDescent="0.2">
      <c r="A1359" s="102">
        <v>731</v>
      </c>
      <c r="B1359">
        <v>4114</v>
      </c>
      <c r="C1359" t="s">
        <v>1360</v>
      </c>
      <c r="D1359" t="s">
        <v>1234</v>
      </c>
      <c r="E1359">
        <v>5560</v>
      </c>
      <c r="F1359">
        <v>5480</v>
      </c>
      <c r="G1359">
        <v>200</v>
      </c>
      <c r="H1359" t="s">
        <v>1210</v>
      </c>
      <c r="I1359">
        <v>7276</v>
      </c>
      <c r="J1359" t="s">
        <v>1261</v>
      </c>
      <c r="K1359" t="s">
        <v>1215</v>
      </c>
      <c r="L1359">
        <v>4300</v>
      </c>
      <c r="M1359">
        <v>4260</v>
      </c>
      <c r="N1359">
        <v>300</v>
      </c>
      <c r="O1359" t="s">
        <v>1213</v>
      </c>
      <c r="P1359">
        <v>0.86319137533475299</v>
      </c>
      <c r="Q1359">
        <v>0.89964157016205604</v>
      </c>
      <c r="R1359" s="15">
        <v>0.20363593409064501</v>
      </c>
      <c r="S1359">
        <v>3.6906610863188601E-3</v>
      </c>
      <c r="T1359">
        <v>0.422772207923298</v>
      </c>
      <c r="U1359">
        <v>0.422772207923298</v>
      </c>
      <c r="V1359">
        <v>0.24396241956063699</v>
      </c>
      <c r="W1359">
        <v>1.89</v>
      </c>
      <c r="X1359">
        <v>16.61</v>
      </c>
      <c r="Y1359">
        <v>94329</v>
      </c>
      <c r="Z1359">
        <v>10481</v>
      </c>
      <c r="AA1359">
        <v>0.73</v>
      </c>
      <c r="AB1359">
        <v>9</v>
      </c>
      <c r="AC1359">
        <v>5</v>
      </c>
      <c r="AD1359">
        <v>4</v>
      </c>
      <c r="AE1359">
        <v>55.56</v>
      </c>
      <c r="AF1359">
        <v>9</v>
      </c>
      <c r="AG1359">
        <v>5</v>
      </c>
      <c r="AH1359">
        <v>2</v>
      </c>
      <c r="AI1359">
        <v>2</v>
      </c>
    </row>
    <row r="1360" spans="1:35" x14ac:dyDescent="0.2">
      <c r="A1360" s="102">
        <v>2523</v>
      </c>
      <c r="B1360">
        <v>2281</v>
      </c>
      <c r="C1360" t="s">
        <v>1064</v>
      </c>
      <c r="D1360" t="s">
        <v>1237</v>
      </c>
      <c r="E1360">
        <v>2280</v>
      </c>
      <c r="F1360">
        <v>2222</v>
      </c>
      <c r="G1360">
        <v>300</v>
      </c>
      <c r="H1360" t="s">
        <v>1213</v>
      </c>
      <c r="I1360">
        <v>6201</v>
      </c>
      <c r="J1360" t="s">
        <v>1565</v>
      </c>
      <c r="K1360" t="s">
        <v>1227</v>
      </c>
      <c r="L1360">
        <v>5800</v>
      </c>
      <c r="M1360">
        <v>5710</v>
      </c>
      <c r="N1360">
        <v>100</v>
      </c>
      <c r="O1360" t="s">
        <v>1210</v>
      </c>
      <c r="P1360">
        <v>0.52635312616321295</v>
      </c>
      <c r="Q1360">
        <v>0.80664428897965401</v>
      </c>
      <c r="R1360">
        <v>2.7829890586875501E-3</v>
      </c>
      <c r="S1360">
        <v>1.3257552800154299E-2</v>
      </c>
      <c r="T1360">
        <v>-0.80561804211862498</v>
      </c>
      <c r="U1360">
        <v>0.80561804211862498</v>
      </c>
      <c r="V1360">
        <v>0.42912685378675303</v>
      </c>
      <c r="W1360">
        <v>-2.39</v>
      </c>
      <c r="X1360">
        <v>16.739999999999998</v>
      </c>
      <c r="Y1360">
        <v>94215</v>
      </c>
      <c r="Z1360">
        <v>13459</v>
      </c>
      <c r="AA1360">
        <v>1.08</v>
      </c>
      <c r="AB1360">
        <v>7</v>
      </c>
      <c r="AC1360">
        <v>5</v>
      </c>
      <c r="AD1360">
        <v>2</v>
      </c>
      <c r="AE1360">
        <v>71.430000000000007</v>
      </c>
      <c r="AF1360">
        <v>13</v>
      </c>
      <c r="AG1360">
        <v>4</v>
      </c>
      <c r="AH1360">
        <v>2</v>
      </c>
      <c r="AI1360">
        <v>1</v>
      </c>
    </row>
    <row r="1361" spans="1:35" x14ac:dyDescent="0.2">
      <c r="A1361" s="102">
        <v>1234</v>
      </c>
      <c r="B1361">
        <v>7846</v>
      </c>
      <c r="C1361" t="s">
        <v>796</v>
      </c>
      <c r="D1361" t="s">
        <v>1233</v>
      </c>
      <c r="E1361">
        <v>3545</v>
      </c>
      <c r="F1361">
        <v>3515</v>
      </c>
      <c r="G1361">
        <v>300</v>
      </c>
      <c r="H1361" t="s">
        <v>1213</v>
      </c>
      <c r="I1361">
        <v>9069</v>
      </c>
      <c r="J1361" t="s">
        <v>1318</v>
      </c>
      <c r="K1361" t="s">
        <v>1328</v>
      </c>
      <c r="L1361">
        <v>805</v>
      </c>
      <c r="M1361">
        <v>792</v>
      </c>
      <c r="N1361">
        <v>1300</v>
      </c>
      <c r="O1361" t="s">
        <v>1210</v>
      </c>
      <c r="P1361">
        <v>0.85375219028458205</v>
      </c>
      <c r="Q1361">
        <v>0.87336940553759301</v>
      </c>
      <c r="R1361">
        <v>0.33010005321478803</v>
      </c>
      <c r="S1361">
        <v>5.1380704459792099E-2</v>
      </c>
      <c r="T1361">
        <v>-2.5121561803783701</v>
      </c>
      <c r="U1361">
        <v>2.5121561803783701</v>
      </c>
      <c r="V1361">
        <v>2.3552223380523101</v>
      </c>
      <c r="W1361">
        <v>-8.3699999999999992</v>
      </c>
      <c r="X1361">
        <v>2.36</v>
      </c>
      <c r="Y1361">
        <v>93826</v>
      </c>
      <c r="Z1361">
        <v>5519</v>
      </c>
      <c r="AA1361">
        <v>0.36</v>
      </c>
      <c r="AB1361">
        <v>17</v>
      </c>
      <c r="AC1361">
        <v>9</v>
      </c>
      <c r="AD1361">
        <v>8</v>
      </c>
      <c r="AE1361">
        <v>52.94</v>
      </c>
      <c r="AF1361">
        <v>13</v>
      </c>
      <c r="AG1361">
        <v>8</v>
      </c>
      <c r="AH1361">
        <v>5</v>
      </c>
      <c r="AI1361">
        <v>4</v>
      </c>
    </row>
    <row r="1362" spans="1:35" x14ac:dyDescent="0.2">
      <c r="A1362" s="102">
        <v>100</v>
      </c>
      <c r="B1362">
        <v>4095</v>
      </c>
      <c r="C1362" t="s">
        <v>1863</v>
      </c>
      <c r="D1362" t="s">
        <v>1234</v>
      </c>
      <c r="E1362">
        <v>980</v>
      </c>
      <c r="F1362">
        <v>994</v>
      </c>
      <c r="G1362">
        <v>1100</v>
      </c>
      <c r="H1362" t="s">
        <v>1213</v>
      </c>
      <c r="I1362">
        <v>9506</v>
      </c>
      <c r="J1362" t="s">
        <v>1266</v>
      </c>
      <c r="K1362" t="s">
        <v>1267</v>
      </c>
      <c r="L1362">
        <v>965</v>
      </c>
      <c r="M1362">
        <v>948</v>
      </c>
      <c r="N1362">
        <v>1200</v>
      </c>
      <c r="O1362" t="s">
        <v>1210</v>
      </c>
      <c r="P1362">
        <v>0.627576171860589</v>
      </c>
      <c r="Q1362">
        <v>0.94782410226149505</v>
      </c>
      <c r="R1362">
        <v>0.18172827906622699</v>
      </c>
      <c r="S1362">
        <v>1.65833284935604E-4</v>
      </c>
      <c r="T1362">
        <v>-1.3675924000231101</v>
      </c>
      <c r="U1362">
        <v>1.3675924000231101</v>
      </c>
      <c r="V1362">
        <v>2.11850815904427</v>
      </c>
      <c r="W1362">
        <v>-4.67</v>
      </c>
      <c r="X1362">
        <v>4.04</v>
      </c>
      <c r="Y1362">
        <v>93745</v>
      </c>
      <c r="Z1362">
        <v>5208</v>
      </c>
      <c r="AA1362">
        <v>0.28000000000000003</v>
      </c>
      <c r="AB1362">
        <v>18</v>
      </c>
      <c r="AC1362">
        <v>10</v>
      </c>
      <c r="AD1362">
        <v>8</v>
      </c>
      <c r="AE1362">
        <v>55.56</v>
      </c>
      <c r="AF1362">
        <v>12</v>
      </c>
      <c r="AG1362">
        <v>6</v>
      </c>
      <c r="AH1362">
        <v>4</v>
      </c>
      <c r="AI1362">
        <v>8</v>
      </c>
    </row>
    <row r="1363" spans="1:35" x14ac:dyDescent="0.2">
      <c r="A1363" s="102">
        <v>1092</v>
      </c>
      <c r="B1363">
        <v>7282</v>
      </c>
      <c r="C1363" t="s">
        <v>1453</v>
      </c>
      <c r="D1363" t="s">
        <v>1227</v>
      </c>
      <c r="E1363">
        <v>2311</v>
      </c>
      <c r="F1363">
        <v>2306</v>
      </c>
      <c r="G1363">
        <v>400</v>
      </c>
      <c r="H1363" t="s">
        <v>1213</v>
      </c>
      <c r="I1363">
        <v>7984</v>
      </c>
      <c r="J1363" t="s">
        <v>805</v>
      </c>
      <c r="K1363" t="s">
        <v>1233</v>
      </c>
      <c r="L1363">
        <v>1529</v>
      </c>
      <c r="M1363">
        <v>1528</v>
      </c>
      <c r="N1363">
        <v>600</v>
      </c>
      <c r="O1363" t="s">
        <v>1210</v>
      </c>
      <c r="P1363">
        <v>0.71994866005585001</v>
      </c>
      <c r="Q1363">
        <v>0.88127754743814701</v>
      </c>
      <c r="R1363">
        <v>0.39560728875031598</v>
      </c>
      <c r="S1363">
        <v>3.3117863866903199E-2</v>
      </c>
      <c r="T1363">
        <v>-1.35400132287679</v>
      </c>
      <c r="U1363">
        <v>1.35400132287679</v>
      </c>
      <c r="V1363">
        <v>1.46699429399258</v>
      </c>
      <c r="W1363">
        <v>-5.23</v>
      </c>
      <c r="X1363">
        <v>0.61</v>
      </c>
      <c r="Y1363">
        <v>93678</v>
      </c>
      <c r="Z1363">
        <v>5204</v>
      </c>
      <c r="AA1363">
        <v>0.34</v>
      </c>
      <c r="AB1363">
        <v>18</v>
      </c>
      <c r="AC1363">
        <v>10</v>
      </c>
      <c r="AD1363">
        <v>8</v>
      </c>
      <c r="AE1363">
        <v>55.56</v>
      </c>
      <c r="AF1363">
        <v>13</v>
      </c>
      <c r="AG1363">
        <v>6</v>
      </c>
      <c r="AH1363">
        <v>3</v>
      </c>
      <c r="AI1363">
        <v>9</v>
      </c>
    </row>
    <row r="1364" spans="1:35" x14ac:dyDescent="0.2">
      <c r="A1364" s="102">
        <v>1915</v>
      </c>
      <c r="B1364">
        <v>2220</v>
      </c>
      <c r="C1364" t="s">
        <v>1514</v>
      </c>
      <c r="D1364" t="s">
        <v>1237</v>
      </c>
      <c r="E1364">
        <v>4500</v>
      </c>
      <c r="F1364">
        <v>4375</v>
      </c>
      <c r="G1364">
        <v>200</v>
      </c>
      <c r="H1364" t="s">
        <v>1210</v>
      </c>
      <c r="I1364">
        <v>7189</v>
      </c>
      <c r="J1364" t="s">
        <v>42</v>
      </c>
      <c r="K1364" t="s">
        <v>1265</v>
      </c>
      <c r="L1364">
        <v>622</v>
      </c>
      <c r="M1364">
        <v>620</v>
      </c>
      <c r="N1364">
        <v>1400</v>
      </c>
      <c r="O1364" t="s">
        <v>1213</v>
      </c>
      <c r="P1364">
        <v>0.70314436657312696</v>
      </c>
      <c r="Q1364">
        <v>0.83827894982481599</v>
      </c>
      <c r="R1364">
        <v>0.240078882907443</v>
      </c>
      <c r="S1364">
        <v>2.4403764548113199E-3</v>
      </c>
      <c r="T1364">
        <v>1.6588235479628699</v>
      </c>
      <c r="U1364">
        <v>1.6588235479628699</v>
      </c>
      <c r="V1364">
        <v>1.76590145950188</v>
      </c>
      <c r="W1364">
        <v>11.61</v>
      </c>
      <c r="X1364">
        <v>0.8</v>
      </c>
      <c r="Y1364">
        <v>93627</v>
      </c>
      <c r="Z1364">
        <v>3745</v>
      </c>
      <c r="AA1364">
        <v>0.14000000000000001</v>
      </c>
      <c r="AB1364">
        <v>25</v>
      </c>
      <c r="AC1364">
        <v>14</v>
      </c>
      <c r="AD1364">
        <v>11</v>
      </c>
      <c r="AE1364">
        <v>56</v>
      </c>
      <c r="AF1364">
        <v>10</v>
      </c>
      <c r="AG1364">
        <v>10</v>
      </c>
      <c r="AH1364">
        <v>5</v>
      </c>
      <c r="AI1364">
        <v>10</v>
      </c>
    </row>
    <row r="1365" spans="1:35" x14ac:dyDescent="0.2">
      <c r="A1365" s="102">
        <v>2012</v>
      </c>
      <c r="B1365">
        <v>1942</v>
      </c>
      <c r="C1365" t="s">
        <v>1616</v>
      </c>
      <c r="D1365" t="s">
        <v>1220</v>
      </c>
      <c r="E1365">
        <v>921</v>
      </c>
      <c r="F1365">
        <v>915</v>
      </c>
      <c r="G1365">
        <v>1200</v>
      </c>
      <c r="H1365" t="s">
        <v>1210</v>
      </c>
      <c r="I1365">
        <v>3076</v>
      </c>
      <c r="J1365" t="s">
        <v>1517</v>
      </c>
      <c r="K1365" t="s">
        <v>1217</v>
      </c>
      <c r="L1365">
        <v>1532</v>
      </c>
      <c r="M1365">
        <v>1525</v>
      </c>
      <c r="N1365">
        <v>700</v>
      </c>
      <c r="O1365" t="s">
        <v>1213</v>
      </c>
      <c r="P1365">
        <v>0.85989797734821505</v>
      </c>
      <c r="Q1365">
        <v>0.83262604532261797</v>
      </c>
      <c r="R1365">
        <v>0.28072364811915601</v>
      </c>
      <c r="S1365">
        <v>9.6247862384550395E-2</v>
      </c>
      <c r="T1365">
        <v>2.7809902532061299</v>
      </c>
      <c r="U1365">
        <v>2.7809902532061299</v>
      </c>
      <c r="V1365">
        <v>3.01923381266508</v>
      </c>
      <c r="W1365">
        <v>9.65</v>
      </c>
      <c r="X1365">
        <v>2.86</v>
      </c>
      <c r="Y1365">
        <v>93376</v>
      </c>
      <c r="Z1365">
        <v>5836</v>
      </c>
      <c r="AA1365">
        <v>0.34</v>
      </c>
      <c r="AB1365">
        <v>16</v>
      </c>
      <c r="AC1365">
        <v>9</v>
      </c>
      <c r="AD1365">
        <v>7</v>
      </c>
      <c r="AE1365">
        <v>56.25</v>
      </c>
      <c r="AF1365">
        <v>14</v>
      </c>
      <c r="AG1365">
        <v>5</v>
      </c>
      <c r="AH1365">
        <v>3</v>
      </c>
      <c r="AI1365">
        <v>8</v>
      </c>
    </row>
    <row r="1366" spans="1:35" x14ac:dyDescent="0.2">
      <c r="A1366" s="102">
        <v>520</v>
      </c>
      <c r="B1366">
        <v>7211</v>
      </c>
      <c r="C1366" t="s">
        <v>26</v>
      </c>
      <c r="D1366" t="s">
        <v>1227</v>
      </c>
      <c r="E1366">
        <v>364</v>
      </c>
      <c r="F1366">
        <v>359</v>
      </c>
      <c r="G1366">
        <v>2900</v>
      </c>
      <c r="H1366" t="s">
        <v>1213</v>
      </c>
      <c r="I1366">
        <v>7976</v>
      </c>
      <c r="J1366" t="s">
        <v>1260</v>
      </c>
      <c r="K1366" t="s">
        <v>1233</v>
      </c>
      <c r="L1366">
        <v>1495</v>
      </c>
      <c r="M1366">
        <v>1488</v>
      </c>
      <c r="N1366">
        <v>700</v>
      </c>
      <c r="O1366" t="s">
        <v>1210</v>
      </c>
      <c r="P1366">
        <v>0.89361565367872298</v>
      </c>
      <c r="Q1366">
        <v>0.91009377647178302</v>
      </c>
      <c r="R1366">
        <v>7.1686115460957905E-2</v>
      </c>
      <c r="S1366">
        <v>4.1514235098966998E-2</v>
      </c>
      <c r="T1366">
        <v>-2.2485957386379898</v>
      </c>
      <c r="U1366">
        <v>2.2485957386379898</v>
      </c>
      <c r="V1366">
        <v>1.8526858999617799</v>
      </c>
      <c r="W1366">
        <v>-12.29</v>
      </c>
      <c r="X1366">
        <v>0.05</v>
      </c>
      <c r="Y1366">
        <v>92784</v>
      </c>
      <c r="Z1366">
        <v>5458</v>
      </c>
      <c r="AA1366">
        <v>0.27</v>
      </c>
      <c r="AB1366">
        <v>17</v>
      </c>
      <c r="AC1366">
        <v>9</v>
      </c>
      <c r="AD1366">
        <v>8</v>
      </c>
      <c r="AE1366">
        <v>52.94</v>
      </c>
      <c r="AF1366">
        <v>14</v>
      </c>
      <c r="AG1366">
        <v>6</v>
      </c>
      <c r="AH1366">
        <v>3</v>
      </c>
      <c r="AI1366">
        <v>8</v>
      </c>
    </row>
    <row r="1367" spans="1:35" x14ac:dyDescent="0.2">
      <c r="A1367" s="102">
        <v>2092</v>
      </c>
      <c r="B1367">
        <v>6592</v>
      </c>
      <c r="C1367" t="s">
        <v>1431</v>
      </c>
      <c r="D1367" t="s">
        <v>1215</v>
      </c>
      <c r="E1367">
        <v>3790</v>
      </c>
      <c r="F1367">
        <v>3745</v>
      </c>
      <c r="G1367">
        <v>200</v>
      </c>
      <c r="H1367" t="s">
        <v>1210</v>
      </c>
      <c r="I1367">
        <v>9303</v>
      </c>
      <c r="J1367" t="s">
        <v>1591</v>
      </c>
      <c r="K1367" t="s">
        <v>1610</v>
      </c>
      <c r="L1367">
        <v>1288</v>
      </c>
      <c r="M1367">
        <v>1263</v>
      </c>
      <c r="N1367">
        <v>600</v>
      </c>
      <c r="O1367" t="s">
        <v>1213</v>
      </c>
      <c r="P1367">
        <v>0.63057372078551099</v>
      </c>
      <c r="Q1367">
        <v>0.82841986559480796</v>
      </c>
      <c r="R1367">
        <v>0.40304669035414198</v>
      </c>
      <c r="S1367" s="15">
        <v>3.9534707013927599E-5</v>
      </c>
      <c r="T1367">
        <v>1.2938679164348099</v>
      </c>
      <c r="U1367">
        <v>1.2938679164348099</v>
      </c>
      <c r="V1367">
        <v>1.20867159070487</v>
      </c>
      <c r="W1367">
        <v>4.0199999999999996</v>
      </c>
      <c r="X1367">
        <v>1.17</v>
      </c>
      <c r="Y1367">
        <v>92435</v>
      </c>
      <c r="Z1367">
        <v>5135</v>
      </c>
      <c r="AA1367">
        <v>0.46</v>
      </c>
      <c r="AB1367">
        <v>18</v>
      </c>
      <c r="AC1367">
        <v>10</v>
      </c>
      <c r="AD1367">
        <v>8</v>
      </c>
      <c r="AE1367">
        <v>55.56</v>
      </c>
      <c r="AF1367">
        <v>11</v>
      </c>
      <c r="AG1367">
        <v>8</v>
      </c>
      <c r="AH1367">
        <v>5</v>
      </c>
      <c r="AI1367">
        <v>5</v>
      </c>
    </row>
    <row r="1368" spans="1:35" x14ac:dyDescent="0.2">
      <c r="A1368" s="102">
        <v>744</v>
      </c>
      <c r="B1368">
        <v>5714</v>
      </c>
      <c r="C1368" t="s">
        <v>698</v>
      </c>
      <c r="D1368" t="s">
        <v>1225</v>
      </c>
      <c r="E1368">
        <v>3570</v>
      </c>
      <c r="F1368">
        <v>3565</v>
      </c>
      <c r="G1368">
        <v>300</v>
      </c>
      <c r="H1368" t="s">
        <v>1213</v>
      </c>
      <c r="I1368">
        <v>8031</v>
      </c>
      <c r="J1368" t="s">
        <v>812</v>
      </c>
      <c r="K1368" t="s">
        <v>1217</v>
      </c>
      <c r="L1368">
        <v>1806.5</v>
      </c>
      <c r="M1368">
        <v>1783.5</v>
      </c>
      <c r="N1368">
        <v>600</v>
      </c>
      <c r="O1368" t="s">
        <v>1210</v>
      </c>
      <c r="P1368">
        <v>0.88224373692331304</v>
      </c>
      <c r="Q1368">
        <v>0.89891187869646605</v>
      </c>
      <c r="R1368">
        <v>0.30206553950662401</v>
      </c>
      <c r="S1368">
        <v>7.5631885963694495E-2</v>
      </c>
      <c r="T1368">
        <v>-1.39542268845977</v>
      </c>
      <c r="U1368">
        <v>1.39542268845977</v>
      </c>
      <c r="V1368">
        <v>1.7175295276653</v>
      </c>
      <c r="W1368">
        <v>-2.99</v>
      </c>
      <c r="X1368">
        <v>0.06</v>
      </c>
      <c r="Y1368">
        <v>92274</v>
      </c>
      <c r="Z1368">
        <v>7098</v>
      </c>
      <c r="AA1368">
        <v>0.41</v>
      </c>
      <c r="AB1368">
        <v>13</v>
      </c>
      <c r="AC1368">
        <v>7</v>
      </c>
      <c r="AD1368">
        <v>6</v>
      </c>
      <c r="AE1368">
        <v>53.85</v>
      </c>
      <c r="AF1368">
        <v>16</v>
      </c>
      <c r="AG1368">
        <v>3</v>
      </c>
      <c r="AH1368">
        <v>2</v>
      </c>
      <c r="AI1368">
        <v>8</v>
      </c>
    </row>
    <row r="1369" spans="1:35" x14ac:dyDescent="0.2">
      <c r="A1369" s="102">
        <v>346</v>
      </c>
      <c r="B1369">
        <v>2281</v>
      </c>
      <c r="C1369" t="s">
        <v>1064</v>
      </c>
      <c r="D1369" t="s">
        <v>1237</v>
      </c>
      <c r="E1369">
        <v>2280</v>
      </c>
      <c r="F1369">
        <v>2222</v>
      </c>
      <c r="G1369">
        <v>500</v>
      </c>
      <c r="H1369" t="s">
        <v>1210</v>
      </c>
      <c r="I1369">
        <v>2602</v>
      </c>
      <c r="J1369" t="s">
        <v>548</v>
      </c>
      <c r="K1369" t="s">
        <v>1237</v>
      </c>
      <c r="L1369">
        <v>3380</v>
      </c>
      <c r="M1369">
        <v>3335</v>
      </c>
      <c r="N1369">
        <v>300</v>
      </c>
      <c r="O1369" t="s">
        <v>1213</v>
      </c>
      <c r="P1369">
        <v>0.729871639965604</v>
      </c>
      <c r="Q1369">
        <v>0.92251617478651604</v>
      </c>
      <c r="R1369">
        <v>4.1780337859393599E-2</v>
      </c>
      <c r="S1369">
        <v>6.2433661363914497E-2</v>
      </c>
      <c r="T1369">
        <v>0.13162570040379301</v>
      </c>
      <c r="U1369">
        <v>0.13162570040379301</v>
      </c>
      <c r="V1369">
        <v>0.637276225658992</v>
      </c>
      <c r="W1369">
        <v>0.36</v>
      </c>
      <c r="X1369">
        <v>11.04</v>
      </c>
      <c r="Y1369">
        <v>92224</v>
      </c>
      <c r="Z1369">
        <v>6587</v>
      </c>
      <c r="AA1369">
        <v>0.36</v>
      </c>
      <c r="AB1369">
        <v>14</v>
      </c>
      <c r="AC1369">
        <v>9</v>
      </c>
      <c r="AD1369">
        <v>5</v>
      </c>
      <c r="AE1369">
        <v>64.290000000000006</v>
      </c>
      <c r="AF1369">
        <v>10</v>
      </c>
      <c r="AG1369">
        <v>6</v>
      </c>
      <c r="AH1369">
        <v>3</v>
      </c>
      <c r="AI1369">
        <v>5</v>
      </c>
    </row>
    <row r="1370" spans="1:35" x14ac:dyDescent="0.2">
      <c r="A1370" s="102">
        <v>163</v>
      </c>
      <c r="B1370">
        <v>2914</v>
      </c>
      <c r="C1370" t="s">
        <v>1357</v>
      </c>
      <c r="D1370" t="s">
        <v>1237</v>
      </c>
      <c r="E1370">
        <v>2160</v>
      </c>
      <c r="F1370">
        <v>2144</v>
      </c>
      <c r="G1370">
        <v>500</v>
      </c>
      <c r="H1370" t="s">
        <v>1210</v>
      </c>
      <c r="I1370">
        <v>9003</v>
      </c>
      <c r="J1370" t="s">
        <v>1437</v>
      </c>
      <c r="K1370" t="s">
        <v>1328</v>
      </c>
      <c r="L1370">
        <v>2455</v>
      </c>
      <c r="M1370">
        <v>2456</v>
      </c>
      <c r="N1370">
        <v>400</v>
      </c>
      <c r="O1370" t="s">
        <v>1213</v>
      </c>
      <c r="P1370">
        <v>0.82677586461252095</v>
      </c>
      <c r="Q1370">
        <v>0.93904031228843599</v>
      </c>
      <c r="R1370">
        <v>0.44782078253371299</v>
      </c>
      <c r="S1370">
        <v>1.69852887173391E-3</v>
      </c>
      <c r="T1370">
        <v>2.72614308798958</v>
      </c>
      <c r="U1370">
        <v>2.72614308798958</v>
      </c>
      <c r="V1370">
        <v>2.3621993238662999</v>
      </c>
      <c r="W1370">
        <v>6.22</v>
      </c>
      <c r="X1370">
        <v>9.1199999999999992</v>
      </c>
      <c r="Y1370">
        <v>91637</v>
      </c>
      <c r="Z1370">
        <v>9164</v>
      </c>
      <c r="AA1370">
        <v>0.64</v>
      </c>
      <c r="AB1370">
        <v>10</v>
      </c>
      <c r="AC1370">
        <v>5</v>
      </c>
      <c r="AD1370">
        <v>5</v>
      </c>
      <c r="AE1370">
        <v>50</v>
      </c>
      <c r="AF1370">
        <v>13</v>
      </c>
      <c r="AG1370">
        <v>4</v>
      </c>
      <c r="AH1370">
        <v>2</v>
      </c>
      <c r="AI1370">
        <v>4</v>
      </c>
    </row>
    <row r="1371" spans="1:35" x14ac:dyDescent="0.2">
      <c r="A1371" s="102">
        <v>2116</v>
      </c>
      <c r="B1371">
        <v>5714</v>
      </c>
      <c r="C1371" t="s">
        <v>698</v>
      </c>
      <c r="D1371" t="s">
        <v>1225</v>
      </c>
      <c r="E1371">
        <v>3570</v>
      </c>
      <c r="F1371">
        <v>3565</v>
      </c>
      <c r="G1371">
        <v>200</v>
      </c>
      <c r="H1371" t="s">
        <v>1213</v>
      </c>
      <c r="I1371">
        <v>6592</v>
      </c>
      <c r="J1371" t="s">
        <v>1431</v>
      </c>
      <c r="K1371" t="s">
        <v>1215</v>
      </c>
      <c r="L1371">
        <v>3790</v>
      </c>
      <c r="M1371">
        <v>3745</v>
      </c>
      <c r="N1371">
        <v>200</v>
      </c>
      <c r="O1371" t="s">
        <v>1210</v>
      </c>
      <c r="P1371">
        <v>0.65823771042253398</v>
      </c>
      <c r="Q1371">
        <v>0.82674059741067096</v>
      </c>
      <c r="R1371">
        <v>0.32693751346384903</v>
      </c>
      <c r="S1371">
        <v>3.0767886132764401E-2</v>
      </c>
      <c r="T1371">
        <v>-2.0682685728477699E-3</v>
      </c>
      <c r="U1371">
        <v>2.0682685728477699E-3</v>
      </c>
      <c r="V1371">
        <v>0.212524746374047</v>
      </c>
      <c r="W1371">
        <v>-0.01</v>
      </c>
      <c r="X1371">
        <v>4.8099999999999996</v>
      </c>
      <c r="Y1371">
        <v>91405</v>
      </c>
      <c r="Z1371">
        <v>15234</v>
      </c>
      <c r="AA1371">
        <v>0.74</v>
      </c>
      <c r="AB1371">
        <v>6</v>
      </c>
      <c r="AC1371">
        <v>4</v>
      </c>
      <c r="AD1371">
        <v>2</v>
      </c>
      <c r="AE1371">
        <v>66.67</v>
      </c>
      <c r="AF1371">
        <v>13</v>
      </c>
      <c r="AG1371">
        <v>2</v>
      </c>
      <c r="AH1371">
        <v>1</v>
      </c>
      <c r="AI1371">
        <v>3</v>
      </c>
    </row>
    <row r="1372" spans="1:35" x14ac:dyDescent="0.2">
      <c r="A1372" s="102">
        <v>265</v>
      </c>
      <c r="B1372">
        <v>2001</v>
      </c>
      <c r="C1372" t="s">
        <v>1132</v>
      </c>
      <c r="D1372" t="s">
        <v>1237</v>
      </c>
      <c r="E1372">
        <v>1586</v>
      </c>
      <c r="F1372">
        <v>1604</v>
      </c>
      <c r="G1372">
        <v>600</v>
      </c>
      <c r="H1372" t="s">
        <v>1210</v>
      </c>
      <c r="I1372">
        <v>7261</v>
      </c>
      <c r="J1372" t="s">
        <v>1568</v>
      </c>
      <c r="K1372" t="s">
        <v>1227</v>
      </c>
      <c r="L1372">
        <v>758</v>
      </c>
      <c r="M1372">
        <v>750</v>
      </c>
      <c r="N1372">
        <v>1300</v>
      </c>
      <c r="O1372" t="s">
        <v>1213</v>
      </c>
      <c r="P1372">
        <v>0.76133274789177197</v>
      </c>
      <c r="Q1372">
        <v>0.92929986120951502</v>
      </c>
      <c r="R1372" s="15">
        <v>0.19349952950382701</v>
      </c>
      <c r="S1372">
        <v>4.0170001729902304E-3</v>
      </c>
      <c r="T1372">
        <v>4.8805394758241096</v>
      </c>
      <c r="U1372">
        <v>4.8805394758241096</v>
      </c>
      <c r="V1372">
        <v>4.1984545336151404</v>
      </c>
      <c r="W1372">
        <v>15.59</v>
      </c>
      <c r="X1372">
        <v>1.31</v>
      </c>
      <c r="Y1372">
        <v>91297</v>
      </c>
      <c r="Z1372">
        <v>4347</v>
      </c>
      <c r="AA1372">
        <v>0.24</v>
      </c>
      <c r="AB1372">
        <v>21</v>
      </c>
      <c r="AC1372">
        <v>14</v>
      </c>
      <c r="AD1372">
        <v>7</v>
      </c>
      <c r="AE1372">
        <v>66.67</v>
      </c>
      <c r="AF1372">
        <v>15</v>
      </c>
      <c r="AG1372">
        <v>5</v>
      </c>
      <c r="AH1372">
        <v>3</v>
      </c>
      <c r="AI1372">
        <v>13</v>
      </c>
    </row>
    <row r="1373" spans="1:35" x14ac:dyDescent="0.2">
      <c r="A1373" s="102">
        <v>1690</v>
      </c>
      <c r="B1373">
        <v>5631</v>
      </c>
      <c r="C1373" t="s">
        <v>1425</v>
      </c>
      <c r="D1373" t="s">
        <v>1222</v>
      </c>
      <c r="E1373">
        <v>1578</v>
      </c>
      <c r="F1373">
        <v>1575</v>
      </c>
      <c r="G1373">
        <v>400</v>
      </c>
      <c r="H1373" t="s">
        <v>1213</v>
      </c>
      <c r="I1373">
        <v>6856</v>
      </c>
      <c r="J1373" t="s">
        <v>231</v>
      </c>
      <c r="K1373" t="s">
        <v>1215</v>
      </c>
      <c r="L1373">
        <v>5980</v>
      </c>
      <c r="M1373">
        <v>5890</v>
      </c>
      <c r="N1373">
        <v>100</v>
      </c>
      <c r="O1373" t="s">
        <v>1210</v>
      </c>
      <c r="P1373">
        <v>0.90415164623893196</v>
      </c>
      <c r="Q1373">
        <v>0.84939728772548895</v>
      </c>
      <c r="R1373">
        <v>0.12001946513966801</v>
      </c>
      <c r="S1373">
        <v>6.7745812364052499E-2</v>
      </c>
      <c r="T1373">
        <v>-1.6796865728755499</v>
      </c>
      <c r="U1373">
        <v>1.6796865728755499</v>
      </c>
      <c r="V1373">
        <v>1.8215766337494801</v>
      </c>
      <c r="W1373">
        <v>-9.98</v>
      </c>
      <c r="X1373">
        <v>6.96</v>
      </c>
      <c r="Y1373">
        <v>91291</v>
      </c>
      <c r="Z1373">
        <v>7022</v>
      </c>
      <c r="AA1373">
        <v>0.62</v>
      </c>
      <c r="AB1373">
        <v>13</v>
      </c>
      <c r="AC1373">
        <v>8</v>
      </c>
      <c r="AD1373">
        <v>5</v>
      </c>
      <c r="AE1373">
        <v>61.54</v>
      </c>
      <c r="AF1373">
        <v>9</v>
      </c>
      <c r="AG1373">
        <v>8</v>
      </c>
      <c r="AH1373">
        <v>3</v>
      </c>
      <c r="AI1373">
        <v>2</v>
      </c>
    </row>
    <row r="1374" spans="1:35" x14ac:dyDescent="0.2">
      <c r="A1374" s="102">
        <v>295</v>
      </c>
      <c r="B1374">
        <v>6471</v>
      </c>
      <c r="C1374" t="s">
        <v>1069</v>
      </c>
      <c r="D1374" t="s">
        <v>1222</v>
      </c>
      <c r="E1374">
        <v>825</v>
      </c>
      <c r="F1374">
        <v>827</v>
      </c>
      <c r="G1374">
        <v>1300</v>
      </c>
      <c r="H1374" t="s">
        <v>1210</v>
      </c>
      <c r="I1374">
        <v>7272</v>
      </c>
      <c r="J1374" t="s">
        <v>1411</v>
      </c>
      <c r="K1374" t="s">
        <v>1227</v>
      </c>
      <c r="L1374">
        <v>1735</v>
      </c>
      <c r="M1374">
        <v>1728</v>
      </c>
      <c r="N1374">
        <v>600</v>
      </c>
      <c r="O1374" t="s">
        <v>1213</v>
      </c>
      <c r="P1374">
        <v>0.96579349467340903</v>
      </c>
      <c r="Q1374">
        <v>0.92696188643936595</v>
      </c>
      <c r="R1374">
        <v>0.35278110062111201</v>
      </c>
      <c r="S1374">
        <v>3.6768538463966702E-2</v>
      </c>
      <c r="T1374">
        <v>0.91460676792266304</v>
      </c>
      <c r="U1374">
        <v>0.91460676792266304</v>
      </c>
      <c r="V1374">
        <v>0.32064402384236801</v>
      </c>
      <c r="W1374">
        <v>2.37</v>
      </c>
      <c r="X1374">
        <v>3.69</v>
      </c>
      <c r="Y1374">
        <v>91282</v>
      </c>
      <c r="Z1374">
        <v>6085</v>
      </c>
      <c r="AA1374">
        <v>0.31</v>
      </c>
      <c r="AB1374">
        <v>15</v>
      </c>
      <c r="AC1374">
        <v>7</v>
      </c>
      <c r="AD1374">
        <v>8</v>
      </c>
      <c r="AE1374">
        <v>46.67</v>
      </c>
      <c r="AF1374">
        <v>14</v>
      </c>
      <c r="AG1374">
        <v>6</v>
      </c>
      <c r="AH1374">
        <v>3</v>
      </c>
      <c r="AI1374">
        <v>6</v>
      </c>
    </row>
    <row r="1375" spans="1:35" x14ac:dyDescent="0.2">
      <c r="A1375" s="102">
        <v>2318</v>
      </c>
      <c r="B1375">
        <v>6701</v>
      </c>
      <c r="C1375" t="s">
        <v>1391</v>
      </c>
      <c r="D1375" t="s">
        <v>1215</v>
      </c>
      <c r="E1375">
        <v>4150</v>
      </c>
      <c r="F1375">
        <v>4040</v>
      </c>
      <c r="G1375">
        <v>200</v>
      </c>
      <c r="H1375" t="s">
        <v>1213</v>
      </c>
      <c r="I1375">
        <v>8036</v>
      </c>
      <c r="J1375" t="s">
        <v>1223</v>
      </c>
      <c r="K1375" t="s">
        <v>1217</v>
      </c>
      <c r="L1375">
        <v>7980</v>
      </c>
      <c r="M1375">
        <v>7970</v>
      </c>
      <c r="N1375">
        <v>100</v>
      </c>
      <c r="O1375" t="s">
        <v>1210</v>
      </c>
      <c r="P1375">
        <v>0.57178697317518201</v>
      </c>
      <c r="Q1375">
        <v>0.81707275139144597</v>
      </c>
      <c r="R1375">
        <v>0.229619900768357</v>
      </c>
      <c r="S1375">
        <v>6.9506280865811402E-3</v>
      </c>
      <c r="T1375">
        <v>-3.7258923306793301</v>
      </c>
      <c r="U1375">
        <v>3.7258923306793301</v>
      </c>
      <c r="V1375">
        <v>2.8686525881111899</v>
      </c>
      <c r="W1375">
        <v>-21.59</v>
      </c>
      <c r="X1375">
        <v>1.38</v>
      </c>
      <c r="Y1375">
        <v>90969</v>
      </c>
      <c r="Z1375">
        <v>9097</v>
      </c>
      <c r="AA1375">
        <v>0.34</v>
      </c>
      <c r="AB1375">
        <v>10</v>
      </c>
      <c r="AC1375">
        <v>5</v>
      </c>
      <c r="AD1375">
        <v>5</v>
      </c>
      <c r="AE1375">
        <v>50</v>
      </c>
      <c r="AF1375">
        <v>12</v>
      </c>
      <c r="AG1375">
        <v>5</v>
      </c>
      <c r="AH1375">
        <v>4</v>
      </c>
      <c r="AI1375">
        <v>1</v>
      </c>
    </row>
    <row r="1376" spans="1:35" x14ac:dyDescent="0.2">
      <c r="A1376" s="102">
        <v>1882</v>
      </c>
      <c r="B1376">
        <v>4045</v>
      </c>
      <c r="C1376" t="s">
        <v>1519</v>
      </c>
      <c r="D1376" t="s">
        <v>1234</v>
      </c>
      <c r="E1376">
        <v>1094</v>
      </c>
      <c r="F1376">
        <v>1078</v>
      </c>
      <c r="G1376">
        <v>1000</v>
      </c>
      <c r="H1376" t="s">
        <v>1210</v>
      </c>
      <c r="I1376">
        <v>5802</v>
      </c>
      <c r="J1376" t="s">
        <v>1428</v>
      </c>
      <c r="K1376" t="s">
        <v>1225</v>
      </c>
      <c r="L1376">
        <v>1310.5</v>
      </c>
      <c r="M1376">
        <v>1290.5</v>
      </c>
      <c r="N1376">
        <v>800</v>
      </c>
      <c r="O1376" t="s">
        <v>1213</v>
      </c>
      <c r="P1376">
        <v>0.67264167821010701</v>
      </c>
      <c r="Q1376">
        <v>0.84040050042486902</v>
      </c>
      <c r="R1376">
        <v>0.22874536239701301</v>
      </c>
      <c r="S1376" s="15">
        <v>2.03168377486562E-2</v>
      </c>
      <c r="T1376">
        <v>0.96933226234937198</v>
      </c>
      <c r="U1376">
        <v>0.96933226234937198</v>
      </c>
      <c r="V1376">
        <v>1.1164370927404601</v>
      </c>
      <c r="W1376">
        <v>4.01</v>
      </c>
      <c r="X1376">
        <v>4.42</v>
      </c>
      <c r="Y1376">
        <v>90740</v>
      </c>
      <c r="Z1376">
        <v>5338</v>
      </c>
      <c r="AA1376">
        <v>0.27</v>
      </c>
      <c r="AB1376">
        <v>17</v>
      </c>
      <c r="AC1376">
        <v>10</v>
      </c>
      <c r="AD1376">
        <v>7</v>
      </c>
      <c r="AE1376">
        <v>58.82</v>
      </c>
      <c r="AF1376">
        <v>15</v>
      </c>
      <c r="AG1376">
        <v>4</v>
      </c>
      <c r="AH1376">
        <v>1</v>
      </c>
      <c r="AI1376">
        <v>12</v>
      </c>
    </row>
    <row r="1377" spans="1:35" x14ac:dyDescent="0.2">
      <c r="A1377" s="102">
        <v>1440</v>
      </c>
      <c r="B1377">
        <v>3865</v>
      </c>
      <c r="C1377" t="s">
        <v>1160</v>
      </c>
      <c r="D1377" t="s">
        <v>1421</v>
      </c>
      <c r="E1377">
        <v>439</v>
      </c>
      <c r="F1377">
        <v>439</v>
      </c>
      <c r="G1377">
        <v>2200</v>
      </c>
      <c r="H1377" t="s">
        <v>1213</v>
      </c>
      <c r="I1377">
        <v>7012</v>
      </c>
      <c r="J1377" t="s">
        <v>1426</v>
      </c>
      <c r="K1377" t="s">
        <v>1227</v>
      </c>
      <c r="L1377">
        <v>1960</v>
      </c>
      <c r="M1377">
        <v>1960</v>
      </c>
      <c r="N1377">
        <v>500</v>
      </c>
      <c r="O1377" t="s">
        <v>1210</v>
      </c>
      <c r="P1377">
        <v>0.95302833706711898</v>
      </c>
      <c r="Q1377">
        <v>0.86266996487329894</v>
      </c>
      <c r="R1377">
        <v>1.16020010890553E-2</v>
      </c>
      <c r="S1377">
        <v>1.36671803542879E-2</v>
      </c>
      <c r="T1377">
        <v>-1.0535355611036501</v>
      </c>
      <c r="U1377">
        <v>1.0535355611036501</v>
      </c>
      <c r="V1377">
        <v>0.97421101032092505</v>
      </c>
      <c r="W1377">
        <v>-2.36</v>
      </c>
      <c r="X1377">
        <v>1.45</v>
      </c>
      <c r="Y1377">
        <v>90465</v>
      </c>
      <c r="Z1377">
        <v>7539</v>
      </c>
      <c r="AA1377">
        <v>0.39</v>
      </c>
      <c r="AB1377">
        <v>12</v>
      </c>
      <c r="AC1377">
        <v>5</v>
      </c>
      <c r="AD1377">
        <v>7</v>
      </c>
      <c r="AE1377">
        <v>41.67</v>
      </c>
      <c r="AF1377">
        <v>12</v>
      </c>
      <c r="AG1377">
        <v>5</v>
      </c>
      <c r="AH1377">
        <v>2</v>
      </c>
      <c r="AI1377">
        <v>5</v>
      </c>
    </row>
    <row r="1378" spans="1:35" x14ac:dyDescent="0.2">
      <c r="A1378" s="102">
        <v>916</v>
      </c>
      <c r="B1378">
        <v>1963</v>
      </c>
      <c r="C1378" t="s">
        <v>1451</v>
      </c>
      <c r="D1378" t="s">
        <v>1220</v>
      </c>
      <c r="E1378">
        <v>1352</v>
      </c>
      <c r="F1378">
        <v>1325</v>
      </c>
      <c r="G1378">
        <v>700</v>
      </c>
      <c r="H1378" t="s">
        <v>1213</v>
      </c>
      <c r="I1378">
        <v>9810</v>
      </c>
      <c r="J1378" t="s">
        <v>1177</v>
      </c>
      <c r="K1378" t="s">
        <v>1217</v>
      </c>
      <c r="L1378">
        <v>4305</v>
      </c>
      <c r="M1378">
        <v>4380</v>
      </c>
      <c r="N1378">
        <v>200</v>
      </c>
      <c r="O1378" t="s">
        <v>1210</v>
      </c>
      <c r="P1378">
        <v>0.92631847231092801</v>
      </c>
      <c r="Q1378">
        <v>0.89057931051263395</v>
      </c>
      <c r="R1378">
        <v>5.6401454919687698E-2</v>
      </c>
      <c r="S1378">
        <v>6.2068521623693598E-3</v>
      </c>
      <c r="T1378">
        <v>-3.24883258591285</v>
      </c>
      <c r="U1378">
        <v>3.24883258591285</v>
      </c>
      <c r="V1378">
        <v>1.5162036234343199</v>
      </c>
      <c r="W1378">
        <v>-8.59</v>
      </c>
      <c r="X1378">
        <v>5.88</v>
      </c>
      <c r="Y1378">
        <v>90381</v>
      </c>
      <c r="Z1378">
        <v>6952</v>
      </c>
      <c r="AA1378">
        <v>0.42</v>
      </c>
      <c r="AB1378">
        <v>13</v>
      </c>
      <c r="AC1378">
        <v>6</v>
      </c>
      <c r="AD1378">
        <v>7</v>
      </c>
      <c r="AE1378">
        <v>46.15</v>
      </c>
      <c r="AF1378">
        <v>12</v>
      </c>
      <c r="AG1378">
        <v>5</v>
      </c>
      <c r="AH1378">
        <v>3</v>
      </c>
      <c r="AI1378">
        <v>5</v>
      </c>
    </row>
    <row r="1379" spans="1:35" x14ac:dyDescent="0.2">
      <c r="A1379" s="102">
        <v>1178</v>
      </c>
      <c r="B1379">
        <v>1803</v>
      </c>
      <c r="C1379" t="s">
        <v>1221</v>
      </c>
      <c r="D1379" t="s">
        <v>1220</v>
      </c>
      <c r="E1379">
        <v>990</v>
      </c>
      <c r="F1379">
        <v>982</v>
      </c>
      <c r="G1379">
        <v>1000</v>
      </c>
      <c r="H1379" t="s">
        <v>1210</v>
      </c>
      <c r="I1379">
        <v>2127</v>
      </c>
      <c r="J1379" t="s">
        <v>1387</v>
      </c>
      <c r="K1379" t="s">
        <v>1224</v>
      </c>
      <c r="L1379">
        <v>3240</v>
      </c>
      <c r="M1379">
        <v>3280</v>
      </c>
      <c r="N1379">
        <v>300</v>
      </c>
      <c r="O1379" t="s">
        <v>1213</v>
      </c>
      <c r="P1379">
        <v>0.59184231696572098</v>
      </c>
      <c r="Q1379">
        <v>0.87651926912709999</v>
      </c>
      <c r="R1379">
        <v>0.16952070564556401</v>
      </c>
      <c r="S1379">
        <v>5.0608588645931998E-2</v>
      </c>
      <c r="T1379">
        <v>9.7710251659207797E-2</v>
      </c>
      <c r="U1379">
        <v>9.7710251659207797E-2</v>
      </c>
      <c r="V1379">
        <v>0.114346136274179</v>
      </c>
      <c r="W1379">
        <v>0.41</v>
      </c>
      <c r="X1379">
        <v>0.2</v>
      </c>
      <c r="Y1379">
        <v>90245</v>
      </c>
      <c r="Z1379">
        <v>5640</v>
      </c>
      <c r="AA1379">
        <v>0.34</v>
      </c>
      <c r="AB1379">
        <v>16</v>
      </c>
      <c r="AC1379">
        <v>9</v>
      </c>
      <c r="AD1379">
        <v>7</v>
      </c>
      <c r="AE1379">
        <v>56.25</v>
      </c>
      <c r="AF1379">
        <v>10</v>
      </c>
      <c r="AG1379">
        <v>6</v>
      </c>
      <c r="AH1379">
        <v>6</v>
      </c>
      <c r="AI1379">
        <v>4</v>
      </c>
    </row>
    <row r="1380" spans="1:35" x14ac:dyDescent="0.2">
      <c r="A1380" s="102">
        <v>702</v>
      </c>
      <c r="B1380">
        <v>7282</v>
      </c>
      <c r="C1380" t="s">
        <v>1453</v>
      </c>
      <c r="D1380" t="s">
        <v>1227</v>
      </c>
      <c r="E1380">
        <v>2311</v>
      </c>
      <c r="F1380">
        <v>2306</v>
      </c>
      <c r="G1380">
        <v>400</v>
      </c>
      <c r="H1380" t="s">
        <v>1210</v>
      </c>
      <c r="I1380">
        <v>8410</v>
      </c>
      <c r="J1380" t="s">
        <v>1419</v>
      </c>
      <c r="K1380" t="s">
        <v>1265</v>
      </c>
      <c r="L1380">
        <v>285</v>
      </c>
      <c r="M1380">
        <v>284</v>
      </c>
      <c r="N1380">
        <v>3200</v>
      </c>
      <c r="O1380" t="s">
        <v>1213</v>
      </c>
      <c r="P1380">
        <v>0.84518812652840403</v>
      </c>
      <c r="Q1380">
        <v>0.90096432014503802</v>
      </c>
      <c r="R1380">
        <v>0.46343410070841301</v>
      </c>
      <c r="S1380">
        <v>1.38463864182606E-2</v>
      </c>
      <c r="T1380">
        <v>1.5006979073857001</v>
      </c>
      <c r="U1380">
        <v>1.5006979073857001</v>
      </c>
      <c r="V1380">
        <v>1.2710171640285799</v>
      </c>
      <c r="W1380">
        <v>4.42</v>
      </c>
      <c r="X1380">
        <v>1.47</v>
      </c>
      <c r="Y1380">
        <v>89965</v>
      </c>
      <c r="Z1380">
        <v>5998</v>
      </c>
      <c r="AA1380">
        <v>0.24</v>
      </c>
      <c r="AB1380">
        <v>15</v>
      </c>
      <c r="AC1380">
        <v>9</v>
      </c>
      <c r="AD1380">
        <v>6</v>
      </c>
      <c r="AE1380">
        <v>60</v>
      </c>
      <c r="AF1380">
        <v>12</v>
      </c>
      <c r="AG1380">
        <v>7</v>
      </c>
      <c r="AH1380">
        <v>6</v>
      </c>
      <c r="AI1380">
        <v>2</v>
      </c>
    </row>
    <row r="1381" spans="1:35" x14ac:dyDescent="0.2">
      <c r="A1381" s="102">
        <v>980</v>
      </c>
      <c r="B1381">
        <v>5471</v>
      </c>
      <c r="C1381" t="s">
        <v>1424</v>
      </c>
      <c r="D1381" t="s">
        <v>1263</v>
      </c>
      <c r="E1381">
        <v>3940</v>
      </c>
      <c r="F1381">
        <v>3925</v>
      </c>
      <c r="G1381">
        <v>200</v>
      </c>
      <c r="H1381" t="s">
        <v>1213</v>
      </c>
      <c r="I1381">
        <v>6592</v>
      </c>
      <c r="J1381" t="s">
        <v>1431</v>
      </c>
      <c r="K1381" t="s">
        <v>1215</v>
      </c>
      <c r="L1381">
        <v>3790</v>
      </c>
      <c r="M1381">
        <v>3745</v>
      </c>
      <c r="N1381">
        <v>200</v>
      </c>
      <c r="O1381" t="s">
        <v>1210</v>
      </c>
      <c r="P1381">
        <v>0.79845209011816498</v>
      </c>
      <c r="Q1381">
        <v>0.88645221874178803</v>
      </c>
      <c r="R1381">
        <v>0.47200280933112299</v>
      </c>
      <c r="S1381">
        <v>8.5306977327357703E-2</v>
      </c>
      <c r="T1381">
        <v>-1.3789271223452999</v>
      </c>
      <c r="U1381">
        <v>1.3789271223452999</v>
      </c>
      <c r="V1381">
        <v>1.7071798058447301</v>
      </c>
      <c r="W1381">
        <v>-6.23</v>
      </c>
      <c r="X1381">
        <v>4.59</v>
      </c>
      <c r="Y1381">
        <v>89825</v>
      </c>
      <c r="Z1381">
        <v>9981</v>
      </c>
      <c r="AA1381">
        <v>0.67</v>
      </c>
      <c r="AB1381">
        <v>9</v>
      </c>
      <c r="AC1381">
        <v>4</v>
      </c>
      <c r="AD1381">
        <v>5</v>
      </c>
      <c r="AE1381">
        <v>44.44</v>
      </c>
      <c r="AF1381">
        <v>12</v>
      </c>
      <c r="AG1381">
        <v>4</v>
      </c>
      <c r="AH1381">
        <v>2</v>
      </c>
      <c r="AI1381">
        <v>3</v>
      </c>
    </row>
    <row r="1382" spans="1:35" x14ac:dyDescent="0.2">
      <c r="A1382" s="102">
        <v>1722</v>
      </c>
      <c r="B1382">
        <v>2427</v>
      </c>
      <c r="C1382" t="s">
        <v>1467</v>
      </c>
      <c r="D1382" t="s">
        <v>1224</v>
      </c>
      <c r="E1382">
        <v>800</v>
      </c>
      <c r="F1382">
        <v>787</v>
      </c>
      <c r="G1382">
        <v>1400</v>
      </c>
      <c r="H1382" t="s">
        <v>1213</v>
      </c>
      <c r="I1382">
        <v>7751</v>
      </c>
      <c r="J1382" t="s">
        <v>1619</v>
      </c>
      <c r="K1382" t="s">
        <v>1215</v>
      </c>
      <c r="L1382">
        <v>2719.5</v>
      </c>
      <c r="M1382">
        <v>2733.5</v>
      </c>
      <c r="N1382">
        <v>400</v>
      </c>
      <c r="O1382" t="s">
        <v>1210</v>
      </c>
      <c r="P1382">
        <v>0.85915715926053404</v>
      </c>
      <c r="Q1382">
        <v>0.84783987840726605</v>
      </c>
      <c r="R1382">
        <v>0.26255329018201901</v>
      </c>
      <c r="S1382">
        <v>1.9252522311407901E-2</v>
      </c>
      <c r="T1382">
        <v>-3.15864521612122</v>
      </c>
      <c r="U1382">
        <v>3.15864521612122</v>
      </c>
      <c r="V1382">
        <v>2.8163337874393601</v>
      </c>
      <c r="W1382">
        <v>-29.06</v>
      </c>
      <c r="X1382">
        <v>0.77</v>
      </c>
      <c r="Y1382">
        <v>89516</v>
      </c>
      <c r="Z1382">
        <v>4263</v>
      </c>
      <c r="AA1382">
        <v>0.27</v>
      </c>
      <c r="AB1382">
        <v>21</v>
      </c>
      <c r="AC1382">
        <v>13</v>
      </c>
      <c r="AD1382">
        <v>8</v>
      </c>
      <c r="AE1382">
        <v>61.9</v>
      </c>
      <c r="AF1382">
        <v>9</v>
      </c>
      <c r="AG1382">
        <v>10</v>
      </c>
      <c r="AH1382">
        <v>8</v>
      </c>
      <c r="AI1382">
        <v>3</v>
      </c>
    </row>
    <row r="1383" spans="1:35" x14ac:dyDescent="0.2">
      <c r="A1383" s="102">
        <v>1182</v>
      </c>
      <c r="B1383">
        <v>2730</v>
      </c>
      <c r="C1383" t="s">
        <v>599</v>
      </c>
      <c r="D1383" t="s">
        <v>1235</v>
      </c>
      <c r="E1383">
        <v>916</v>
      </c>
      <c r="F1383">
        <v>906</v>
      </c>
      <c r="G1383">
        <v>1200</v>
      </c>
      <c r="H1383" t="s">
        <v>1213</v>
      </c>
      <c r="I1383">
        <v>6845</v>
      </c>
      <c r="J1383" t="s">
        <v>1439</v>
      </c>
      <c r="K1383" t="s">
        <v>1215</v>
      </c>
      <c r="L1383">
        <v>2718</v>
      </c>
      <c r="M1383">
        <v>2673</v>
      </c>
      <c r="N1383">
        <v>400</v>
      </c>
      <c r="O1383" t="s">
        <v>1210</v>
      </c>
      <c r="P1383">
        <v>0.89089584322637905</v>
      </c>
      <c r="Q1383">
        <v>0.87637050250204496</v>
      </c>
      <c r="R1383">
        <v>0.22008917394665001</v>
      </c>
      <c r="S1383">
        <v>8.9637283001549495E-2</v>
      </c>
      <c r="T1383">
        <v>-2.30201964185231</v>
      </c>
      <c r="U1383">
        <v>2.30201964185231</v>
      </c>
      <c r="V1383">
        <v>2.5631846949941202</v>
      </c>
      <c r="W1383">
        <v>-10.75</v>
      </c>
      <c r="X1383">
        <v>1.68</v>
      </c>
      <c r="Y1383">
        <v>88742</v>
      </c>
      <c r="Z1383">
        <v>5546</v>
      </c>
      <c r="AA1383">
        <v>0.28000000000000003</v>
      </c>
      <c r="AB1383">
        <v>16</v>
      </c>
      <c r="AC1383">
        <v>9</v>
      </c>
      <c r="AD1383">
        <v>7</v>
      </c>
      <c r="AE1383">
        <v>56.25</v>
      </c>
      <c r="AF1383">
        <v>13</v>
      </c>
      <c r="AG1383">
        <v>4</v>
      </c>
      <c r="AH1383">
        <v>3</v>
      </c>
      <c r="AI1383">
        <v>9</v>
      </c>
    </row>
    <row r="1384" spans="1:35" x14ac:dyDescent="0.2">
      <c r="A1384" s="102">
        <v>1301</v>
      </c>
      <c r="B1384">
        <v>5471</v>
      </c>
      <c r="C1384" t="s">
        <v>1424</v>
      </c>
      <c r="D1384" t="s">
        <v>1263</v>
      </c>
      <c r="E1384">
        <v>3940</v>
      </c>
      <c r="F1384">
        <v>3925</v>
      </c>
      <c r="G1384">
        <v>200</v>
      </c>
      <c r="H1384" t="s">
        <v>1213</v>
      </c>
      <c r="I1384">
        <v>5947</v>
      </c>
      <c r="J1384" t="s">
        <v>228</v>
      </c>
      <c r="K1384" t="s">
        <v>1404</v>
      </c>
      <c r="L1384">
        <v>7470</v>
      </c>
      <c r="M1384">
        <v>7370</v>
      </c>
      <c r="N1384">
        <v>100</v>
      </c>
      <c r="O1384" t="s">
        <v>1210</v>
      </c>
      <c r="P1384">
        <v>0.88198988727846095</v>
      </c>
      <c r="Q1384">
        <v>0.87044944904927102</v>
      </c>
      <c r="R1384">
        <v>0.27381596173890599</v>
      </c>
      <c r="S1384">
        <v>6.4577763705941496E-2</v>
      </c>
      <c r="T1384">
        <v>-1.3838142348010001</v>
      </c>
      <c r="U1384">
        <v>1.3838142348010001</v>
      </c>
      <c r="V1384">
        <v>1.50172837776793</v>
      </c>
      <c r="W1384">
        <v>-6.09</v>
      </c>
      <c r="X1384">
        <v>6.51</v>
      </c>
      <c r="Y1384">
        <v>88465</v>
      </c>
      <c r="Z1384">
        <v>17693</v>
      </c>
      <c r="AA1384">
        <v>1.1000000000000001</v>
      </c>
      <c r="AB1384">
        <v>5</v>
      </c>
      <c r="AC1384">
        <v>3</v>
      </c>
      <c r="AD1384">
        <v>2</v>
      </c>
      <c r="AE1384">
        <v>60</v>
      </c>
      <c r="AF1384">
        <v>12</v>
      </c>
      <c r="AG1384">
        <v>2</v>
      </c>
      <c r="AH1384">
        <v>0</v>
      </c>
      <c r="AI1384">
        <v>3</v>
      </c>
    </row>
    <row r="1385" spans="1:35" x14ac:dyDescent="0.2">
      <c r="A1385" s="102">
        <v>937</v>
      </c>
      <c r="B1385">
        <v>6479</v>
      </c>
      <c r="C1385" t="s">
        <v>546</v>
      </c>
      <c r="D1385" t="s">
        <v>1215</v>
      </c>
      <c r="E1385">
        <v>1968</v>
      </c>
      <c r="F1385">
        <v>1904</v>
      </c>
      <c r="G1385">
        <v>500</v>
      </c>
      <c r="H1385" t="s">
        <v>1213</v>
      </c>
      <c r="I1385">
        <v>6952</v>
      </c>
      <c r="J1385" t="s">
        <v>435</v>
      </c>
      <c r="K1385" t="s">
        <v>1215</v>
      </c>
      <c r="L1385">
        <v>1868</v>
      </c>
      <c r="M1385">
        <v>1857</v>
      </c>
      <c r="N1385">
        <v>500</v>
      </c>
      <c r="O1385" t="s">
        <v>1210</v>
      </c>
      <c r="P1385">
        <v>0.88758501040702598</v>
      </c>
      <c r="Q1385">
        <v>0.88936596498644005</v>
      </c>
      <c r="R1385">
        <v>9.7641701915775498E-3</v>
      </c>
      <c r="S1385">
        <v>2.2162386396442701E-2</v>
      </c>
      <c r="T1385">
        <v>-0.98446702675103304</v>
      </c>
      <c r="U1385">
        <v>0.98446702675103304</v>
      </c>
      <c r="V1385">
        <v>0.236527238622011</v>
      </c>
      <c r="W1385">
        <v>-3.02</v>
      </c>
      <c r="X1385">
        <v>2.4700000000000002</v>
      </c>
      <c r="Y1385">
        <v>88465</v>
      </c>
      <c r="Z1385">
        <v>4213</v>
      </c>
      <c r="AA1385">
        <v>0.25</v>
      </c>
      <c r="AB1385">
        <v>21</v>
      </c>
      <c r="AC1385">
        <v>11</v>
      </c>
      <c r="AD1385">
        <v>10</v>
      </c>
      <c r="AE1385">
        <v>52.38</v>
      </c>
      <c r="AF1385">
        <v>11</v>
      </c>
      <c r="AG1385">
        <v>9</v>
      </c>
      <c r="AH1385">
        <v>6</v>
      </c>
      <c r="AI1385">
        <v>6</v>
      </c>
    </row>
    <row r="1386" spans="1:35" x14ac:dyDescent="0.2">
      <c r="A1386" s="102">
        <v>992</v>
      </c>
      <c r="B1386">
        <v>8316</v>
      </c>
      <c r="C1386" t="s">
        <v>1423</v>
      </c>
      <c r="D1386" t="s">
        <v>1265</v>
      </c>
      <c r="E1386">
        <v>3462</v>
      </c>
      <c r="F1386">
        <v>3484</v>
      </c>
      <c r="G1386">
        <v>300</v>
      </c>
      <c r="H1386" t="s">
        <v>1210</v>
      </c>
      <c r="I1386">
        <v>9072</v>
      </c>
      <c r="J1386" t="s">
        <v>1327</v>
      </c>
      <c r="K1386" t="s">
        <v>1328</v>
      </c>
      <c r="L1386">
        <v>2105</v>
      </c>
      <c r="M1386">
        <v>2087</v>
      </c>
      <c r="N1386">
        <v>500</v>
      </c>
      <c r="O1386" t="s">
        <v>1213</v>
      </c>
      <c r="P1386">
        <v>0.96256298158645803</v>
      </c>
      <c r="Q1386">
        <v>0.88598323696133896</v>
      </c>
      <c r="R1386">
        <v>0.180848843683417</v>
      </c>
      <c r="S1386" s="15">
        <v>7.2346240493373903E-3</v>
      </c>
      <c r="T1386">
        <v>3.7404475247648699</v>
      </c>
      <c r="U1386">
        <v>3.7404475247648699</v>
      </c>
      <c r="V1386">
        <v>3.1688837137986199</v>
      </c>
      <c r="W1386">
        <v>10.31</v>
      </c>
      <c r="X1386">
        <v>0.16</v>
      </c>
      <c r="Y1386">
        <v>88191</v>
      </c>
      <c r="Z1386">
        <v>5512</v>
      </c>
      <c r="AA1386">
        <v>0.26</v>
      </c>
      <c r="AB1386">
        <v>16</v>
      </c>
      <c r="AC1386">
        <v>9</v>
      </c>
      <c r="AD1386">
        <v>7</v>
      </c>
      <c r="AE1386">
        <v>56.25</v>
      </c>
      <c r="AF1386">
        <v>15</v>
      </c>
      <c r="AG1386">
        <v>3</v>
      </c>
      <c r="AH1386">
        <v>1</v>
      </c>
      <c r="AI1386">
        <v>12</v>
      </c>
    </row>
    <row r="1387" spans="1:35" x14ac:dyDescent="0.2">
      <c r="A1387" s="102">
        <v>2076</v>
      </c>
      <c r="B1387">
        <v>5332</v>
      </c>
      <c r="C1387" t="s">
        <v>691</v>
      </c>
      <c r="D1387" t="s">
        <v>1209</v>
      </c>
      <c r="E1387">
        <v>4070</v>
      </c>
      <c r="F1387">
        <v>4095</v>
      </c>
      <c r="G1387">
        <v>200</v>
      </c>
      <c r="H1387" t="s">
        <v>1213</v>
      </c>
      <c r="I1387">
        <v>5714</v>
      </c>
      <c r="J1387" t="s">
        <v>698</v>
      </c>
      <c r="K1387" t="s">
        <v>1225</v>
      </c>
      <c r="L1387">
        <v>3570</v>
      </c>
      <c r="M1387">
        <v>3565</v>
      </c>
      <c r="N1387">
        <v>200</v>
      </c>
      <c r="O1387" t="s">
        <v>1210</v>
      </c>
      <c r="P1387">
        <v>0.72215604786100795</v>
      </c>
      <c r="Q1387">
        <v>0.82957887973361</v>
      </c>
      <c r="R1387">
        <v>0.29435852284257302</v>
      </c>
      <c r="S1387" s="15">
        <v>8.8046648230970595E-2</v>
      </c>
      <c r="T1387">
        <v>-0.73716705939212501</v>
      </c>
      <c r="U1387">
        <v>0.73716705939212501</v>
      </c>
      <c r="V1387">
        <v>0.80761067093455097</v>
      </c>
      <c r="W1387">
        <v>-1.97</v>
      </c>
      <c r="X1387">
        <v>12.94</v>
      </c>
      <c r="Y1387">
        <v>88080</v>
      </c>
      <c r="Z1387">
        <v>12583</v>
      </c>
      <c r="AA1387">
        <v>0.85</v>
      </c>
      <c r="AB1387">
        <v>7</v>
      </c>
      <c r="AC1387">
        <v>5</v>
      </c>
      <c r="AD1387">
        <v>2</v>
      </c>
      <c r="AE1387">
        <v>71.430000000000007</v>
      </c>
      <c r="AF1387">
        <v>14</v>
      </c>
      <c r="AG1387">
        <v>3</v>
      </c>
      <c r="AH1387">
        <v>1</v>
      </c>
      <c r="AI1387">
        <v>3</v>
      </c>
    </row>
    <row r="1388" spans="1:35" x14ac:dyDescent="0.2">
      <c r="A1388" s="102">
        <v>2186</v>
      </c>
      <c r="B1388">
        <v>1414</v>
      </c>
      <c r="C1388" t="s">
        <v>1385</v>
      </c>
      <c r="D1388" t="s">
        <v>1220</v>
      </c>
      <c r="E1388">
        <v>3930</v>
      </c>
      <c r="F1388">
        <v>3940</v>
      </c>
      <c r="G1388">
        <v>200</v>
      </c>
      <c r="H1388" t="s">
        <v>1213</v>
      </c>
      <c r="I1388">
        <v>3880</v>
      </c>
      <c r="J1388" t="s">
        <v>1155</v>
      </c>
      <c r="K1388" t="s">
        <v>1421</v>
      </c>
      <c r="L1388">
        <v>1426</v>
      </c>
      <c r="M1388">
        <v>1433</v>
      </c>
      <c r="N1388">
        <v>500</v>
      </c>
      <c r="O1388" t="s">
        <v>1210</v>
      </c>
      <c r="P1388">
        <v>0.50884605616100798</v>
      </c>
      <c r="Q1388">
        <v>0.82314642511485403</v>
      </c>
      <c r="R1388">
        <v>0.35847360196309302</v>
      </c>
      <c r="S1388">
        <v>7.8775154592604396E-2</v>
      </c>
      <c r="T1388">
        <v>-2.16218339799088</v>
      </c>
      <c r="U1388">
        <v>2.16218339799088</v>
      </c>
      <c r="V1388">
        <v>1.6855114714249599</v>
      </c>
      <c r="W1388">
        <v>-9.4600000000000009</v>
      </c>
      <c r="X1388">
        <v>9.07</v>
      </c>
      <c r="Y1388">
        <v>87948</v>
      </c>
      <c r="Z1388">
        <v>4397</v>
      </c>
      <c r="AA1388">
        <v>0.26</v>
      </c>
      <c r="AB1388">
        <v>20</v>
      </c>
      <c r="AC1388">
        <v>10</v>
      </c>
      <c r="AD1388">
        <v>10</v>
      </c>
      <c r="AE1388">
        <v>50</v>
      </c>
      <c r="AF1388">
        <v>11</v>
      </c>
      <c r="AG1388">
        <v>9</v>
      </c>
      <c r="AH1388">
        <v>5</v>
      </c>
      <c r="AI1388">
        <v>6</v>
      </c>
    </row>
    <row r="1389" spans="1:35" x14ac:dyDescent="0.2">
      <c r="A1389" s="102">
        <v>1567</v>
      </c>
      <c r="B1389">
        <v>3865</v>
      </c>
      <c r="C1389" t="s">
        <v>1160</v>
      </c>
      <c r="D1389" t="s">
        <v>1421</v>
      </c>
      <c r="E1389">
        <v>439</v>
      </c>
      <c r="F1389">
        <v>439</v>
      </c>
      <c r="G1389">
        <v>2300</v>
      </c>
      <c r="H1389" t="s">
        <v>1210</v>
      </c>
      <c r="I1389">
        <v>9474</v>
      </c>
      <c r="J1389" t="s">
        <v>1418</v>
      </c>
      <c r="K1389" t="s">
        <v>1212</v>
      </c>
      <c r="L1389">
        <v>1279</v>
      </c>
      <c r="M1389">
        <v>1261</v>
      </c>
      <c r="N1389">
        <v>800</v>
      </c>
      <c r="O1389" t="s">
        <v>1213</v>
      </c>
      <c r="P1389">
        <v>0.965350387490162</v>
      </c>
      <c r="Q1389">
        <v>0.85528090122002698</v>
      </c>
      <c r="R1389">
        <v>5.1273756683092196E-3</v>
      </c>
      <c r="S1389">
        <v>1.2861262546443699E-2</v>
      </c>
      <c r="T1389">
        <v>1.9958344339551799</v>
      </c>
      <c r="U1389">
        <v>1.9958344339551799</v>
      </c>
      <c r="V1389">
        <v>1.42586839132653</v>
      </c>
      <c r="W1389">
        <v>10.130000000000001</v>
      </c>
      <c r="X1389">
        <v>0.09</v>
      </c>
      <c r="Y1389">
        <v>87709</v>
      </c>
      <c r="Z1389">
        <v>3987</v>
      </c>
      <c r="AA1389">
        <v>0.22</v>
      </c>
      <c r="AB1389">
        <v>22</v>
      </c>
      <c r="AC1389">
        <v>12</v>
      </c>
      <c r="AD1389">
        <v>10</v>
      </c>
      <c r="AE1389">
        <v>54.55</v>
      </c>
      <c r="AF1389">
        <v>9</v>
      </c>
      <c r="AG1389">
        <v>9</v>
      </c>
      <c r="AH1389">
        <v>8</v>
      </c>
      <c r="AI1389">
        <v>5</v>
      </c>
    </row>
    <row r="1390" spans="1:35" x14ac:dyDescent="0.2">
      <c r="A1390" s="102">
        <v>802</v>
      </c>
      <c r="B1390">
        <v>5703</v>
      </c>
      <c r="C1390" t="s">
        <v>219</v>
      </c>
      <c r="D1390" t="s">
        <v>1225</v>
      </c>
      <c r="E1390">
        <v>189</v>
      </c>
      <c r="F1390">
        <v>190</v>
      </c>
      <c r="G1390">
        <v>5800</v>
      </c>
      <c r="H1390" t="s">
        <v>1213</v>
      </c>
      <c r="I1390">
        <v>7751</v>
      </c>
      <c r="J1390" t="s">
        <v>1619</v>
      </c>
      <c r="K1390" t="s">
        <v>1215</v>
      </c>
      <c r="L1390">
        <v>2719.5</v>
      </c>
      <c r="M1390">
        <v>2733.5</v>
      </c>
      <c r="N1390">
        <v>400</v>
      </c>
      <c r="O1390" t="s">
        <v>1210</v>
      </c>
      <c r="P1390">
        <v>0.75161367723914196</v>
      </c>
      <c r="Q1390">
        <v>0.89635253800696701</v>
      </c>
      <c r="R1390" s="15">
        <v>0.282157485740759</v>
      </c>
      <c r="S1390">
        <v>8.7580199892801601E-3</v>
      </c>
      <c r="T1390">
        <v>-2.0673181563209702</v>
      </c>
      <c r="U1390">
        <v>2.0673181563209702</v>
      </c>
      <c r="V1390">
        <v>1.7370228823888001</v>
      </c>
      <c r="W1390">
        <v>-7.35</v>
      </c>
      <c r="X1390">
        <v>0.79</v>
      </c>
      <c r="Y1390">
        <v>87059</v>
      </c>
      <c r="Z1390">
        <v>3957</v>
      </c>
      <c r="AA1390">
        <v>0.2</v>
      </c>
      <c r="AB1390">
        <v>22</v>
      </c>
      <c r="AC1390">
        <v>14</v>
      </c>
      <c r="AD1390">
        <v>8</v>
      </c>
      <c r="AE1390">
        <v>63.64</v>
      </c>
      <c r="AF1390">
        <v>13</v>
      </c>
      <c r="AG1390">
        <v>5</v>
      </c>
      <c r="AH1390">
        <v>6</v>
      </c>
      <c r="AI1390">
        <v>11</v>
      </c>
    </row>
    <row r="1391" spans="1:35" x14ac:dyDescent="0.2">
      <c r="A1391" s="102">
        <v>768</v>
      </c>
      <c r="B1391">
        <v>4543</v>
      </c>
      <c r="C1391" t="s">
        <v>667</v>
      </c>
      <c r="D1391" t="s">
        <v>1219</v>
      </c>
      <c r="E1391">
        <v>3456</v>
      </c>
      <c r="F1391">
        <v>3478</v>
      </c>
      <c r="G1391">
        <v>300</v>
      </c>
      <c r="H1391" t="s">
        <v>1210</v>
      </c>
      <c r="I1391">
        <v>6370</v>
      </c>
      <c r="J1391" t="s">
        <v>1446</v>
      </c>
      <c r="K1391" t="s">
        <v>1222</v>
      </c>
      <c r="L1391">
        <v>2840</v>
      </c>
      <c r="M1391">
        <v>2795</v>
      </c>
      <c r="N1391">
        <v>400</v>
      </c>
      <c r="O1391" t="s">
        <v>1213</v>
      </c>
      <c r="P1391">
        <v>0.77159987784851702</v>
      </c>
      <c r="Q1391">
        <v>0.89780859162165805</v>
      </c>
      <c r="R1391">
        <v>4.3090105239704697E-2</v>
      </c>
      <c r="S1391">
        <v>3.07391739776301E-2</v>
      </c>
      <c r="T1391">
        <v>1.1731045375297</v>
      </c>
      <c r="U1391">
        <v>1.1731045375297</v>
      </c>
      <c r="V1391">
        <v>0.29130751721562698</v>
      </c>
      <c r="W1391">
        <v>2.77</v>
      </c>
      <c r="X1391">
        <v>7.15</v>
      </c>
      <c r="Y1391">
        <v>86990</v>
      </c>
      <c r="Z1391">
        <v>7908</v>
      </c>
      <c r="AA1391">
        <v>0.38</v>
      </c>
      <c r="AB1391">
        <v>11</v>
      </c>
      <c r="AC1391">
        <v>6</v>
      </c>
      <c r="AD1391">
        <v>5</v>
      </c>
      <c r="AE1391">
        <v>54.55</v>
      </c>
      <c r="AF1391">
        <v>12</v>
      </c>
      <c r="AG1391">
        <v>5</v>
      </c>
      <c r="AH1391">
        <v>4</v>
      </c>
      <c r="AI1391">
        <v>2</v>
      </c>
    </row>
    <row r="1392" spans="1:35" x14ac:dyDescent="0.2">
      <c r="A1392" s="102">
        <v>2275</v>
      </c>
      <c r="B1392">
        <v>4045</v>
      </c>
      <c r="C1392" t="s">
        <v>1519</v>
      </c>
      <c r="D1392" t="s">
        <v>1234</v>
      </c>
      <c r="E1392">
        <v>1094</v>
      </c>
      <c r="F1392">
        <v>1078</v>
      </c>
      <c r="G1392">
        <v>1000</v>
      </c>
      <c r="H1392" t="s">
        <v>1210</v>
      </c>
      <c r="I1392">
        <v>8795</v>
      </c>
      <c r="J1392" t="s">
        <v>1458</v>
      </c>
      <c r="K1392" t="s">
        <v>1386</v>
      </c>
      <c r="L1392">
        <v>1081</v>
      </c>
      <c r="M1392">
        <v>1065</v>
      </c>
      <c r="N1392">
        <v>1000</v>
      </c>
      <c r="O1392" t="s">
        <v>1213</v>
      </c>
      <c r="P1392">
        <v>0.81142114702041601</v>
      </c>
      <c r="Q1392">
        <v>0.81869328672762398</v>
      </c>
      <c r="R1392" s="15">
        <v>8.0274999693574101E-2</v>
      </c>
      <c r="S1392">
        <v>5.5995205055916597E-2</v>
      </c>
      <c r="T1392">
        <v>1.01880569879149</v>
      </c>
      <c r="U1392">
        <v>1.01880569879149</v>
      </c>
      <c r="V1392">
        <v>1.1502301549270399</v>
      </c>
      <c r="W1392">
        <v>3.85</v>
      </c>
      <c r="X1392">
        <v>1.21</v>
      </c>
      <c r="Y1392">
        <v>86945</v>
      </c>
      <c r="Z1392">
        <v>4140</v>
      </c>
      <c r="AA1392">
        <v>0.22</v>
      </c>
      <c r="AB1392">
        <v>21</v>
      </c>
      <c r="AC1392">
        <v>12</v>
      </c>
      <c r="AD1392">
        <v>9</v>
      </c>
      <c r="AE1392">
        <v>57.14</v>
      </c>
      <c r="AF1392">
        <v>15</v>
      </c>
      <c r="AG1392">
        <v>7</v>
      </c>
      <c r="AH1392">
        <v>4</v>
      </c>
      <c r="AI1392">
        <v>10</v>
      </c>
    </row>
    <row r="1393" spans="1:35" x14ac:dyDescent="0.2">
      <c r="A1393" s="102">
        <v>2248</v>
      </c>
      <c r="B1393">
        <v>3141</v>
      </c>
      <c r="C1393" t="s">
        <v>1358</v>
      </c>
      <c r="D1393" t="s">
        <v>1235</v>
      </c>
      <c r="E1393">
        <v>6310</v>
      </c>
      <c r="F1393">
        <v>6500</v>
      </c>
      <c r="G1393">
        <v>100</v>
      </c>
      <c r="H1393" t="s">
        <v>1210</v>
      </c>
      <c r="I1393">
        <v>4205</v>
      </c>
      <c r="J1393" t="s">
        <v>1361</v>
      </c>
      <c r="K1393" t="s">
        <v>1234</v>
      </c>
      <c r="L1393">
        <v>1049</v>
      </c>
      <c r="M1393">
        <v>1033</v>
      </c>
      <c r="N1393">
        <v>600</v>
      </c>
      <c r="O1393" t="s">
        <v>1213</v>
      </c>
      <c r="P1393">
        <v>0.72310358099386196</v>
      </c>
      <c r="Q1393">
        <v>0.81990213123268596</v>
      </c>
      <c r="R1393">
        <v>8.0129950819385398E-2</v>
      </c>
      <c r="S1393">
        <v>2.9317642220037399E-2</v>
      </c>
      <c r="T1393">
        <v>4.6463763338784201</v>
      </c>
      <c r="U1393">
        <v>4.6463763338784201</v>
      </c>
      <c r="V1393">
        <v>3.5205139306192899</v>
      </c>
      <c r="W1393">
        <v>20.350000000000001</v>
      </c>
      <c r="X1393">
        <v>4.6500000000000004</v>
      </c>
      <c r="Y1393">
        <v>86910</v>
      </c>
      <c r="Z1393">
        <v>3343</v>
      </c>
      <c r="AA1393">
        <v>0.52</v>
      </c>
      <c r="AB1393">
        <v>26</v>
      </c>
      <c r="AC1393">
        <v>17</v>
      </c>
      <c r="AD1393">
        <v>9</v>
      </c>
      <c r="AE1393">
        <v>65.38</v>
      </c>
      <c r="AF1393">
        <v>8</v>
      </c>
      <c r="AG1393">
        <v>16</v>
      </c>
      <c r="AH1393">
        <v>9</v>
      </c>
      <c r="AI1393">
        <v>1</v>
      </c>
    </row>
    <row r="1394" spans="1:35" x14ac:dyDescent="0.2">
      <c r="A1394" s="102">
        <v>2074</v>
      </c>
      <c r="B1394">
        <v>5463</v>
      </c>
      <c r="C1394" t="s">
        <v>64</v>
      </c>
      <c r="D1394" t="s">
        <v>1263</v>
      </c>
      <c r="E1394">
        <v>2662</v>
      </c>
      <c r="F1394">
        <v>2620</v>
      </c>
      <c r="G1394">
        <v>400</v>
      </c>
      <c r="H1394" t="s">
        <v>1213</v>
      </c>
      <c r="I1394">
        <v>9787</v>
      </c>
      <c r="J1394" t="s">
        <v>1608</v>
      </c>
      <c r="K1394" t="s">
        <v>1224</v>
      </c>
      <c r="L1394">
        <v>3330</v>
      </c>
      <c r="M1394">
        <v>3290</v>
      </c>
      <c r="N1394">
        <v>300</v>
      </c>
      <c r="O1394" t="s">
        <v>1210</v>
      </c>
      <c r="P1394">
        <v>0.78321493083695704</v>
      </c>
      <c r="Q1394">
        <v>0.82967134836932899</v>
      </c>
      <c r="R1394">
        <v>0.14980396397617099</v>
      </c>
      <c r="S1394">
        <v>4.0028879851177E-2</v>
      </c>
      <c r="T1394">
        <v>-0.25513360387107598</v>
      </c>
      <c r="U1394">
        <v>0.25513360387107598</v>
      </c>
      <c r="V1394">
        <v>0.42096957215912201</v>
      </c>
      <c r="W1394">
        <v>-0.69</v>
      </c>
      <c r="X1394">
        <v>6.18</v>
      </c>
      <c r="Y1394">
        <v>86667</v>
      </c>
      <c r="Z1394">
        <v>9630</v>
      </c>
      <c r="AA1394">
        <v>0.56000000000000005</v>
      </c>
      <c r="AB1394">
        <v>9</v>
      </c>
      <c r="AC1394">
        <v>6</v>
      </c>
      <c r="AD1394">
        <v>3</v>
      </c>
      <c r="AE1394">
        <v>66.67</v>
      </c>
      <c r="AF1394">
        <v>11</v>
      </c>
      <c r="AG1394">
        <v>4</v>
      </c>
      <c r="AH1394">
        <v>2</v>
      </c>
      <c r="AI1394">
        <v>3</v>
      </c>
    </row>
    <row r="1395" spans="1:35" x14ac:dyDescent="0.2">
      <c r="A1395" s="102">
        <v>2189</v>
      </c>
      <c r="B1395">
        <v>3865</v>
      </c>
      <c r="C1395" t="s">
        <v>1160</v>
      </c>
      <c r="D1395" t="s">
        <v>1421</v>
      </c>
      <c r="E1395">
        <v>439</v>
      </c>
      <c r="F1395">
        <v>439</v>
      </c>
      <c r="G1395">
        <v>1700</v>
      </c>
      <c r="H1395" t="s">
        <v>1213</v>
      </c>
      <c r="I1395">
        <v>4534</v>
      </c>
      <c r="J1395" t="s">
        <v>1455</v>
      </c>
      <c r="K1395" t="s">
        <v>1232</v>
      </c>
      <c r="L1395">
        <v>3825</v>
      </c>
      <c r="M1395">
        <v>3795</v>
      </c>
      <c r="N1395">
        <v>200</v>
      </c>
      <c r="O1395" t="s">
        <v>1210</v>
      </c>
      <c r="P1395">
        <v>0.91937526409331605</v>
      </c>
      <c r="Q1395">
        <v>0.82301939200972496</v>
      </c>
      <c r="R1395">
        <v>0.183641288923482</v>
      </c>
      <c r="S1395">
        <v>1.44635737125759E-2</v>
      </c>
      <c r="T1395">
        <v>-2.00281307011717</v>
      </c>
      <c r="U1395">
        <v>2.00281307011717</v>
      </c>
      <c r="V1395">
        <v>2.3257252506005202</v>
      </c>
      <c r="W1395">
        <v>-7.93</v>
      </c>
      <c r="X1395">
        <v>1.67</v>
      </c>
      <c r="Y1395">
        <v>86305</v>
      </c>
      <c r="Z1395">
        <v>5077</v>
      </c>
      <c r="AA1395">
        <v>0.37</v>
      </c>
      <c r="AB1395">
        <v>17</v>
      </c>
      <c r="AC1395">
        <v>9</v>
      </c>
      <c r="AD1395">
        <v>8</v>
      </c>
      <c r="AE1395">
        <v>52.94</v>
      </c>
      <c r="AF1395">
        <v>13</v>
      </c>
      <c r="AG1395">
        <v>6</v>
      </c>
      <c r="AH1395">
        <v>4</v>
      </c>
      <c r="AI1395">
        <v>7</v>
      </c>
    </row>
    <row r="1396" spans="1:35" x14ac:dyDescent="0.2">
      <c r="A1396" s="102">
        <v>420</v>
      </c>
      <c r="B1396">
        <v>1833</v>
      </c>
      <c r="C1396" t="s">
        <v>1628</v>
      </c>
      <c r="D1396" t="s">
        <v>1220</v>
      </c>
      <c r="E1396">
        <v>2638</v>
      </c>
      <c r="F1396">
        <v>2624</v>
      </c>
      <c r="G1396">
        <v>300</v>
      </c>
      <c r="H1396" t="s">
        <v>1210</v>
      </c>
      <c r="I1396">
        <v>4118</v>
      </c>
      <c r="J1396" t="s">
        <v>1449</v>
      </c>
      <c r="K1396" t="s">
        <v>1234</v>
      </c>
      <c r="L1396">
        <v>2950</v>
      </c>
      <c r="M1396">
        <v>2909</v>
      </c>
      <c r="N1396">
        <v>300</v>
      </c>
      <c r="O1396" t="s">
        <v>1213</v>
      </c>
      <c r="P1396">
        <v>0.821771674346227</v>
      </c>
      <c r="Q1396">
        <v>0.91624092514224798</v>
      </c>
      <c r="R1396">
        <v>0.18762381315721299</v>
      </c>
      <c r="S1396">
        <v>7.1898986561021297E-2</v>
      </c>
      <c r="T1396">
        <v>2.1625274000488002</v>
      </c>
      <c r="U1396">
        <v>2.1625274000488002</v>
      </c>
      <c r="V1396">
        <v>1.6391350665308799</v>
      </c>
      <c r="W1396">
        <v>5.74</v>
      </c>
      <c r="X1396">
        <v>9.8000000000000007</v>
      </c>
      <c r="Y1396">
        <v>86275</v>
      </c>
      <c r="Z1396">
        <v>14379</v>
      </c>
      <c r="AA1396">
        <v>0.84</v>
      </c>
      <c r="AB1396">
        <v>6</v>
      </c>
      <c r="AC1396">
        <v>5</v>
      </c>
      <c r="AD1396">
        <v>1</v>
      </c>
      <c r="AE1396">
        <v>83.33</v>
      </c>
      <c r="AF1396">
        <v>16</v>
      </c>
      <c r="AG1396">
        <v>0</v>
      </c>
      <c r="AH1396">
        <v>0</v>
      </c>
      <c r="AI1396">
        <v>6</v>
      </c>
    </row>
    <row r="1397" spans="1:35" x14ac:dyDescent="0.2">
      <c r="A1397" s="102">
        <v>1838</v>
      </c>
      <c r="B1397">
        <v>7321</v>
      </c>
      <c r="C1397" t="s">
        <v>1409</v>
      </c>
      <c r="D1397" t="s">
        <v>1265</v>
      </c>
      <c r="E1397">
        <v>514</v>
      </c>
      <c r="F1397">
        <v>508</v>
      </c>
      <c r="G1397">
        <v>2200</v>
      </c>
      <c r="H1397" t="s">
        <v>1213</v>
      </c>
      <c r="I1397">
        <v>9508</v>
      </c>
      <c r="J1397" t="s">
        <v>1333</v>
      </c>
      <c r="K1397" t="s">
        <v>1267</v>
      </c>
      <c r="L1397">
        <v>783</v>
      </c>
      <c r="M1397">
        <v>782</v>
      </c>
      <c r="N1397">
        <v>1400</v>
      </c>
      <c r="O1397" t="s">
        <v>1210</v>
      </c>
      <c r="P1397">
        <v>0.92855815532651098</v>
      </c>
      <c r="Q1397">
        <v>0.842494256692087</v>
      </c>
      <c r="R1397">
        <v>0.178113802402463</v>
      </c>
      <c r="S1397">
        <v>7.8213599761101597E-3</v>
      </c>
      <c r="T1397">
        <v>-2.2468848960608501</v>
      </c>
      <c r="U1397">
        <v>2.2468848960608501</v>
      </c>
      <c r="V1397">
        <v>2.3079739177085998</v>
      </c>
      <c r="W1397">
        <v>-11.88</v>
      </c>
      <c r="X1397">
        <v>2.08</v>
      </c>
      <c r="Y1397">
        <v>85818</v>
      </c>
      <c r="Z1397">
        <v>7802</v>
      </c>
      <c r="AA1397">
        <v>0.37</v>
      </c>
      <c r="AB1397">
        <v>11</v>
      </c>
      <c r="AC1397">
        <v>7</v>
      </c>
      <c r="AD1397">
        <v>4</v>
      </c>
      <c r="AE1397">
        <v>63.64</v>
      </c>
      <c r="AF1397">
        <v>10</v>
      </c>
      <c r="AG1397">
        <v>4</v>
      </c>
      <c r="AH1397">
        <v>3</v>
      </c>
      <c r="AI1397">
        <v>4</v>
      </c>
    </row>
    <row r="1398" spans="1:35" x14ac:dyDescent="0.2">
      <c r="A1398" s="102">
        <v>1788</v>
      </c>
      <c r="B1398">
        <v>8002</v>
      </c>
      <c r="C1398" t="s">
        <v>27</v>
      </c>
      <c r="D1398" t="s">
        <v>1217</v>
      </c>
      <c r="E1398">
        <v>720.2</v>
      </c>
      <c r="F1398">
        <v>716.8</v>
      </c>
      <c r="G1398">
        <v>1400</v>
      </c>
      <c r="H1398" t="s">
        <v>1210</v>
      </c>
      <c r="I1398">
        <v>8267</v>
      </c>
      <c r="J1398" t="s">
        <v>218</v>
      </c>
      <c r="K1398" t="s">
        <v>1235</v>
      </c>
      <c r="L1398">
        <v>1980.5</v>
      </c>
      <c r="M1398">
        <v>2014.5</v>
      </c>
      <c r="N1398">
        <v>500</v>
      </c>
      <c r="O1398" t="s">
        <v>1213</v>
      </c>
      <c r="P1398">
        <v>0.51884627641232195</v>
      </c>
      <c r="Q1398">
        <v>0.84489465486438797</v>
      </c>
      <c r="R1398">
        <v>0.29854501612795298</v>
      </c>
      <c r="S1398">
        <v>1.6866298954584199E-3</v>
      </c>
      <c r="T1398">
        <v>7.8086963459123096E-2</v>
      </c>
      <c r="U1398">
        <v>7.8086963459123096E-2</v>
      </c>
      <c r="V1398">
        <v>0.44810705327412997</v>
      </c>
      <c r="W1398">
        <v>0.19</v>
      </c>
      <c r="X1398">
        <v>0.37</v>
      </c>
      <c r="Y1398">
        <v>85685</v>
      </c>
      <c r="Z1398">
        <v>6120</v>
      </c>
      <c r="AA1398">
        <v>0.37</v>
      </c>
      <c r="AB1398">
        <v>14</v>
      </c>
      <c r="AC1398">
        <v>7</v>
      </c>
      <c r="AD1398">
        <v>7</v>
      </c>
      <c r="AE1398">
        <v>50</v>
      </c>
      <c r="AF1398">
        <v>15</v>
      </c>
      <c r="AG1398">
        <v>6</v>
      </c>
      <c r="AH1398">
        <v>3</v>
      </c>
      <c r="AI1398">
        <v>5</v>
      </c>
    </row>
    <row r="1399" spans="1:35" x14ac:dyDescent="0.2">
      <c r="A1399" s="102">
        <v>2623</v>
      </c>
      <c r="B1399">
        <v>8012</v>
      </c>
      <c r="C1399" t="s">
        <v>1427</v>
      </c>
      <c r="D1399" t="s">
        <v>1217</v>
      </c>
      <c r="E1399">
        <v>1309</v>
      </c>
      <c r="F1399">
        <v>1297</v>
      </c>
      <c r="G1399">
        <v>800</v>
      </c>
      <c r="H1399" t="s">
        <v>1213</v>
      </c>
      <c r="I1399">
        <v>8316</v>
      </c>
      <c r="J1399" t="s">
        <v>1423</v>
      </c>
      <c r="K1399" t="s">
        <v>1265</v>
      </c>
      <c r="L1399">
        <v>3462</v>
      </c>
      <c r="M1399">
        <v>3484</v>
      </c>
      <c r="N1399">
        <v>300</v>
      </c>
      <c r="O1399" t="s">
        <v>1210</v>
      </c>
      <c r="P1399">
        <v>0.943881833660421</v>
      </c>
      <c r="Q1399">
        <v>0.80143013380358497</v>
      </c>
      <c r="R1399">
        <v>0.14667487860898901</v>
      </c>
      <c r="S1399">
        <v>3.00651210863285E-2</v>
      </c>
      <c r="T1399">
        <v>-2.8848550854060901</v>
      </c>
      <c r="U1399">
        <v>2.8848550854060901</v>
      </c>
      <c r="V1399">
        <v>1.9642594998716301</v>
      </c>
      <c r="W1399">
        <v>-7.51</v>
      </c>
      <c r="X1399">
        <v>0.73</v>
      </c>
      <c r="Y1399">
        <v>85538</v>
      </c>
      <c r="Z1399">
        <v>4752</v>
      </c>
      <c r="AA1399">
        <v>0.28999999999999998</v>
      </c>
      <c r="AB1399">
        <v>18</v>
      </c>
      <c r="AC1399">
        <v>9</v>
      </c>
      <c r="AD1399">
        <v>9</v>
      </c>
      <c r="AE1399">
        <v>50</v>
      </c>
      <c r="AF1399">
        <v>16</v>
      </c>
      <c r="AG1399">
        <v>3</v>
      </c>
      <c r="AH1399">
        <v>2</v>
      </c>
      <c r="AI1399">
        <v>13</v>
      </c>
    </row>
    <row r="1400" spans="1:35" x14ac:dyDescent="0.2">
      <c r="A1400" s="102">
        <v>2467</v>
      </c>
      <c r="B1400">
        <v>7984</v>
      </c>
      <c r="C1400" t="s">
        <v>805</v>
      </c>
      <c r="D1400" t="s">
        <v>1233</v>
      </c>
      <c r="E1400">
        <v>1529</v>
      </c>
      <c r="F1400">
        <v>1528</v>
      </c>
      <c r="G1400">
        <v>700</v>
      </c>
      <c r="H1400" t="s">
        <v>1210</v>
      </c>
      <c r="I1400">
        <v>9069</v>
      </c>
      <c r="J1400" t="s">
        <v>1318</v>
      </c>
      <c r="K1400" t="s">
        <v>1328</v>
      </c>
      <c r="L1400">
        <v>805</v>
      </c>
      <c r="M1400">
        <v>792</v>
      </c>
      <c r="N1400">
        <v>1400</v>
      </c>
      <c r="O1400" t="s">
        <v>1213</v>
      </c>
      <c r="P1400">
        <v>0.84649187427671602</v>
      </c>
      <c r="Q1400">
        <v>0.80988142658324902</v>
      </c>
      <c r="R1400">
        <v>9.6752892847296407E-2</v>
      </c>
      <c r="S1400">
        <v>1.3696220482614901E-3</v>
      </c>
      <c r="T1400">
        <v>2.9781807389572399</v>
      </c>
      <c r="U1400">
        <v>2.9781807389572399</v>
      </c>
      <c r="V1400">
        <v>2.77126737751456</v>
      </c>
      <c r="W1400">
        <v>5.96</v>
      </c>
      <c r="X1400">
        <v>3.66</v>
      </c>
      <c r="Y1400">
        <v>85395</v>
      </c>
      <c r="Z1400">
        <v>4066</v>
      </c>
      <c r="AA1400">
        <v>0.17</v>
      </c>
      <c r="AB1400">
        <v>21</v>
      </c>
      <c r="AC1400">
        <v>9</v>
      </c>
      <c r="AD1400">
        <v>12</v>
      </c>
      <c r="AE1400">
        <v>42.86</v>
      </c>
      <c r="AF1400">
        <v>13</v>
      </c>
      <c r="AG1400">
        <v>6</v>
      </c>
      <c r="AH1400">
        <v>4</v>
      </c>
      <c r="AI1400">
        <v>11</v>
      </c>
    </row>
    <row r="1401" spans="1:35" x14ac:dyDescent="0.2">
      <c r="A1401" s="102">
        <v>2535</v>
      </c>
      <c r="B1401">
        <v>3591</v>
      </c>
      <c r="C1401" t="s">
        <v>635</v>
      </c>
      <c r="D1401" t="s">
        <v>1480</v>
      </c>
      <c r="E1401">
        <v>2517</v>
      </c>
      <c r="F1401">
        <v>2524</v>
      </c>
      <c r="G1401">
        <v>400</v>
      </c>
      <c r="H1401" t="s">
        <v>1210</v>
      </c>
      <c r="I1401">
        <v>8795</v>
      </c>
      <c r="J1401" t="s">
        <v>1458</v>
      </c>
      <c r="K1401" t="s">
        <v>1386</v>
      </c>
      <c r="L1401">
        <v>1081</v>
      </c>
      <c r="M1401">
        <v>1065</v>
      </c>
      <c r="N1401">
        <v>900</v>
      </c>
      <c r="O1401" t="s">
        <v>1213</v>
      </c>
      <c r="P1401">
        <v>0.60694791683107396</v>
      </c>
      <c r="Q1401">
        <v>0.80578886160502305</v>
      </c>
      <c r="R1401">
        <v>0.31423352566412399</v>
      </c>
      <c r="S1401">
        <v>7.4467027079482995E-2</v>
      </c>
      <c r="T1401">
        <v>0.92732875437586704</v>
      </c>
      <c r="U1401">
        <v>0.92732875437586704</v>
      </c>
      <c r="V1401">
        <v>0.40886780898778402</v>
      </c>
      <c r="W1401">
        <v>4.22</v>
      </c>
      <c r="X1401">
        <v>5.0599999999999996</v>
      </c>
      <c r="Y1401">
        <v>84864</v>
      </c>
      <c r="Z1401">
        <v>4992</v>
      </c>
      <c r="AA1401">
        <v>0.27</v>
      </c>
      <c r="AB1401">
        <v>17</v>
      </c>
      <c r="AC1401">
        <v>11</v>
      </c>
      <c r="AD1401">
        <v>6</v>
      </c>
      <c r="AE1401">
        <v>64.709999999999994</v>
      </c>
      <c r="AF1401">
        <v>14</v>
      </c>
      <c r="AG1401">
        <v>5</v>
      </c>
      <c r="AH1401">
        <v>4</v>
      </c>
      <c r="AI1401">
        <v>8</v>
      </c>
    </row>
    <row r="1402" spans="1:35" x14ac:dyDescent="0.2">
      <c r="A1402" s="102">
        <v>1470</v>
      </c>
      <c r="B1402">
        <v>2229</v>
      </c>
      <c r="C1402" t="s">
        <v>1795</v>
      </c>
      <c r="D1402" t="s">
        <v>1237</v>
      </c>
      <c r="E1402">
        <v>2780</v>
      </c>
      <c r="F1402">
        <v>2763</v>
      </c>
      <c r="G1402">
        <v>300</v>
      </c>
      <c r="H1402" t="s">
        <v>1213</v>
      </c>
      <c r="I1402">
        <v>6457</v>
      </c>
      <c r="J1402" t="s">
        <v>1526</v>
      </c>
      <c r="K1402" t="s">
        <v>1222</v>
      </c>
      <c r="L1402">
        <v>2901</v>
      </c>
      <c r="M1402">
        <v>2874</v>
      </c>
      <c r="N1402">
        <v>300</v>
      </c>
      <c r="O1402" t="s">
        <v>1210</v>
      </c>
      <c r="P1402">
        <v>0.80699595752434805</v>
      </c>
      <c r="Q1402">
        <v>0.861013147878672</v>
      </c>
      <c r="R1402">
        <v>0.23728069364128301</v>
      </c>
      <c r="S1402">
        <v>1.3967380729265099E-2</v>
      </c>
      <c r="T1402">
        <v>-2.1886633620577798</v>
      </c>
      <c r="U1402">
        <v>2.1886633620577798</v>
      </c>
      <c r="V1402">
        <v>2.5016152073470899</v>
      </c>
      <c r="W1402">
        <v>-10.93</v>
      </c>
      <c r="X1402">
        <v>3.86</v>
      </c>
      <c r="Y1402">
        <v>84844</v>
      </c>
      <c r="Z1402">
        <v>14141</v>
      </c>
      <c r="AA1402">
        <v>0.51</v>
      </c>
      <c r="AB1402">
        <v>6</v>
      </c>
      <c r="AC1402">
        <v>4</v>
      </c>
      <c r="AD1402">
        <v>2</v>
      </c>
      <c r="AE1402">
        <v>66.67</v>
      </c>
      <c r="AF1402">
        <v>11</v>
      </c>
      <c r="AG1402">
        <v>3</v>
      </c>
      <c r="AH1402">
        <v>1</v>
      </c>
      <c r="AI1402">
        <v>2</v>
      </c>
    </row>
    <row r="1403" spans="1:35" x14ac:dyDescent="0.2">
      <c r="A1403" s="102">
        <v>827</v>
      </c>
      <c r="B1403">
        <v>1414</v>
      </c>
      <c r="C1403" t="s">
        <v>1385</v>
      </c>
      <c r="D1403" t="s">
        <v>1220</v>
      </c>
      <c r="E1403">
        <v>3930</v>
      </c>
      <c r="F1403">
        <v>3940</v>
      </c>
      <c r="G1403">
        <v>200</v>
      </c>
      <c r="H1403" t="s">
        <v>1213</v>
      </c>
      <c r="I1403">
        <v>4689</v>
      </c>
      <c r="J1403" t="s">
        <v>1383</v>
      </c>
      <c r="K1403" t="s">
        <v>1212</v>
      </c>
      <c r="L1403">
        <v>400</v>
      </c>
      <c r="M1403">
        <v>393</v>
      </c>
      <c r="N1403">
        <v>2000</v>
      </c>
      <c r="O1403" t="s">
        <v>1210</v>
      </c>
      <c r="P1403">
        <v>0.50184109474008798</v>
      </c>
      <c r="Q1403">
        <v>0.89493937694416004</v>
      </c>
      <c r="R1403">
        <v>9.7043998095589404E-2</v>
      </c>
      <c r="S1403">
        <v>9.49605513919103E-3</v>
      </c>
      <c r="T1403">
        <v>-0.87269984020306002</v>
      </c>
      <c r="U1403">
        <v>0.87269984020306002</v>
      </c>
      <c r="V1403">
        <v>1.15370654064581</v>
      </c>
      <c r="W1403">
        <v>-5.74</v>
      </c>
      <c r="X1403">
        <v>0.25</v>
      </c>
      <c r="Y1403">
        <v>84767</v>
      </c>
      <c r="Z1403">
        <v>4037</v>
      </c>
      <c r="AA1403">
        <v>0.23</v>
      </c>
      <c r="AB1403">
        <v>21</v>
      </c>
      <c r="AC1403">
        <v>12</v>
      </c>
      <c r="AD1403">
        <v>9</v>
      </c>
      <c r="AE1403">
        <v>57.14</v>
      </c>
      <c r="AF1403">
        <v>10</v>
      </c>
      <c r="AG1403">
        <v>10</v>
      </c>
      <c r="AH1403">
        <v>7</v>
      </c>
      <c r="AI1403">
        <v>4</v>
      </c>
    </row>
    <row r="1404" spans="1:35" x14ac:dyDescent="0.2">
      <c r="A1404" s="102">
        <v>617</v>
      </c>
      <c r="B1404">
        <v>1662</v>
      </c>
      <c r="C1404" t="s">
        <v>562</v>
      </c>
      <c r="D1404" t="s">
        <v>1417</v>
      </c>
      <c r="E1404">
        <v>2345</v>
      </c>
      <c r="F1404">
        <v>2311</v>
      </c>
      <c r="G1404">
        <v>300</v>
      </c>
      <c r="H1404" t="s">
        <v>1213</v>
      </c>
      <c r="I1404">
        <v>7203</v>
      </c>
      <c r="J1404" t="s">
        <v>1992</v>
      </c>
      <c r="K1404" t="s">
        <v>1227</v>
      </c>
      <c r="L1404">
        <v>7202</v>
      </c>
      <c r="M1404">
        <v>7127</v>
      </c>
      <c r="N1404">
        <v>100</v>
      </c>
      <c r="O1404" t="s">
        <v>1210</v>
      </c>
      <c r="P1404">
        <v>0.57144725721177703</v>
      </c>
      <c r="Q1404">
        <v>0.90496719408073101</v>
      </c>
      <c r="R1404">
        <v>0.42470949600152302</v>
      </c>
      <c r="S1404">
        <v>4.9570158919402102E-4</v>
      </c>
      <c r="T1404">
        <v>-2.9421320893439802</v>
      </c>
      <c r="U1404">
        <v>2.9421320893439802</v>
      </c>
      <c r="V1404">
        <v>2.6798110462305802</v>
      </c>
      <c r="W1404">
        <v>-15.81</v>
      </c>
      <c r="X1404">
        <v>2.72</v>
      </c>
      <c r="Y1404">
        <v>84534</v>
      </c>
      <c r="Z1404">
        <v>12076</v>
      </c>
      <c r="AA1404">
        <v>0.86</v>
      </c>
      <c r="AB1404">
        <v>7</v>
      </c>
      <c r="AC1404">
        <v>5</v>
      </c>
      <c r="AD1404">
        <v>2</v>
      </c>
      <c r="AE1404">
        <v>71.430000000000007</v>
      </c>
      <c r="AF1404">
        <v>13</v>
      </c>
      <c r="AG1404">
        <v>4</v>
      </c>
      <c r="AH1404">
        <v>1</v>
      </c>
      <c r="AI1404">
        <v>2</v>
      </c>
    </row>
    <row r="1405" spans="1:35" x14ac:dyDescent="0.2">
      <c r="A1405" s="102">
        <v>129</v>
      </c>
      <c r="B1405">
        <v>6370</v>
      </c>
      <c r="C1405" t="s">
        <v>1446</v>
      </c>
      <c r="D1405" t="s">
        <v>1222</v>
      </c>
      <c r="E1405">
        <v>2840</v>
      </c>
      <c r="F1405">
        <v>2795</v>
      </c>
      <c r="G1405">
        <v>400</v>
      </c>
      <c r="H1405" t="s">
        <v>1210</v>
      </c>
      <c r="I1405">
        <v>7729</v>
      </c>
      <c r="J1405" t="s">
        <v>542</v>
      </c>
      <c r="K1405" t="s">
        <v>1219</v>
      </c>
      <c r="L1405">
        <v>3420</v>
      </c>
      <c r="M1405">
        <v>3380</v>
      </c>
      <c r="N1405">
        <v>300</v>
      </c>
      <c r="O1405" t="s">
        <v>1213</v>
      </c>
      <c r="P1405">
        <v>0.59662596082158303</v>
      </c>
      <c r="Q1405">
        <v>0.94259070125717104</v>
      </c>
      <c r="R1405">
        <v>0.128048323041177</v>
      </c>
      <c r="S1405">
        <v>6.1584195347566897E-4</v>
      </c>
      <c r="T1405">
        <v>0.79628629481879898</v>
      </c>
      <c r="U1405">
        <v>0.79628629481879898</v>
      </c>
      <c r="V1405">
        <v>0.43544010952143603</v>
      </c>
      <c r="W1405">
        <v>3.58</v>
      </c>
      <c r="X1405">
        <v>10.26</v>
      </c>
      <c r="Y1405">
        <v>84147</v>
      </c>
      <c r="Z1405">
        <v>12021</v>
      </c>
      <c r="AA1405">
        <v>0.56999999999999995</v>
      </c>
      <c r="AB1405">
        <v>7</v>
      </c>
      <c r="AC1405">
        <v>5</v>
      </c>
      <c r="AD1405">
        <v>2</v>
      </c>
      <c r="AE1405">
        <v>71.430000000000007</v>
      </c>
      <c r="AF1405">
        <v>11</v>
      </c>
      <c r="AG1405">
        <v>2</v>
      </c>
      <c r="AH1405">
        <v>2</v>
      </c>
      <c r="AI1405">
        <v>3</v>
      </c>
    </row>
    <row r="1406" spans="1:35" x14ac:dyDescent="0.2">
      <c r="A1406" s="102">
        <v>38</v>
      </c>
      <c r="B1406">
        <v>4534</v>
      </c>
      <c r="C1406" t="s">
        <v>1455</v>
      </c>
      <c r="D1406" t="s">
        <v>1232</v>
      </c>
      <c r="E1406">
        <v>3825</v>
      </c>
      <c r="F1406">
        <v>3795</v>
      </c>
      <c r="G1406">
        <v>200</v>
      </c>
      <c r="H1406" t="s">
        <v>1210</v>
      </c>
      <c r="I1406">
        <v>4581</v>
      </c>
      <c r="J1406" t="s">
        <v>1627</v>
      </c>
      <c r="K1406" t="s">
        <v>1232</v>
      </c>
      <c r="L1406">
        <v>6610</v>
      </c>
      <c r="M1406">
        <v>6690</v>
      </c>
      <c r="N1406">
        <v>100</v>
      </c>
      <c r="O1406" t="s">
        <v>1213</v>
      </c>
      <c r="P1406">
        <v>0.77746124397081595</v>
      </c>
      <c r="Q1406">
        <v>0.95957850338538997</v>
      </c>
      <c r="R1406">
        <v>0.23781295781261499</v>
      </c>
      <c r="S1406">
        <v>1.27330163251743E-2</v>
      </c>
      <c r="T1406">
        <v>0.88441516833110201</v>
      </c>
      <c r="U1406">
        <v>0.88441516833110201</v>
      </c>
      <c r="V1406">
        <v>1.73526133577276</v>
      </c>
      <c r="W1406">
        <v>2.71</v>
      </c>
      <c r="X1406">
        <v>13.45</v>
      </c>
      <c r="Y1406">
        <v>83643</v>
      </c>
      <c r="Z1406">
        <v>10455</v>
      </c>
      <c r="AA1406">
        <v>0.56000000000000005</v>
      </c>
      <c r="AB1406">
        <v>8</v>
      </c>
      <c r="AC1406">
        <v>4</v>
      </c>
      <c r="AD1406">
        <v>4</v>
      </c>
      <c r="AE1406">
        <v>50</v>
      </c>
      <c r="AF1406">
        <v>14</v>
      </c>
      <c r="AG1406">
        <v>2</v>
      </c>
      <c r="AH1406">
        <v>1</v>
      </c>
      <c r="AI1406">
        <v>5</v>
      </c>
    </row>
    <row r="1407" spans="1:35" x14ac:dyDescent="0.2">
      <c r="A1407" s="102">
        <v>311</v>
      </c>
      <c r="B1407">
        <v>3231</v>
      </c>
      <c r="C1407" t="s">
        <v>438</v>
      </c>
      <c r="D1407" t="s">
        <v>1231</v>
      </c>
      <c r="E1407">
        <v>2387</v>
      </c>
      <c r="F1407">
        <v>2328</v>
      </c>
      <c r="G1407">
        <v>400</v>
      </c>
      <c r="H1407" t="s">
        <v>1213</v>
      </c>
      <c r="I1407">
        <v>9433</v>
      </c>
      <c r="J1407" t="s">
        <v>545</v>
      </c>
      <c r="K1407" t="s">
        <v>1212</v>
      </c>
      <c r="L1407">
        <v>3151</v>
      </c>
      <c r="M1407">
        <v>3058</v>
      </c>
      <c r="N1407">
        <v>300</v>
      </c>
      <c r="O1407" t="s">
        <v>1210</v>
      </c>
      <c r="P1407">
        <v>0.55362122044712703</v>
      </c>
      <c r="Q1407">
        <v>0.92552644254239702</v>
      </c>
      <c r="R1407">
        <v>3.2415291816935997E-2</v>
      </c>
      <c r="S1407">
        <v>7.0818806744843204E-3</v>
      </c>
      <c r="T1407">
        <v>-2.6291305814494801</v>
      </c>
      <c r="U1407">
        <v>2.6291305814494801</v>
      </c>
      <c r="V1407">
        <v>3.5010148697135302</v>
      </c>
      <c r="W1407">
        <v>-7.52</v>
      </c>
      <c r="X1407">
        <v>1.5</v>
      </c>
      <c r="Y1407">
        <v>83363</v>
      </c>
      <c r="Z1407">
        <v>5954</v>
      </c>
      <c r="AA1407">
        <v>0.3</v>
      </c>
      <c r="AB1407">
        <v>14</v>
      </c>
      <c r="AC1407">
        <v>7</v>
      </c>
      <c r="AD1407">
        <v>7</v>
      </c>
      <c r="AE1407">
        <v>50</v>
      </c>
      <c r="AF1407">
        <v>14</v>
      </c>
      <c r="AG1407">
        <v>4</v>
      </c>
      <c r="AH1407">
        <v>2</v>
      </c>
      <c r="AI1407">
        <v>8</v>
      </c>
    </row>
    <row r="1408" spans="1:35" x14ac:dyDescent="0.2">
      <c r="A1408" s="102">
        <v>483</v>
      </c>
      <c r="B1408">
        <v>2127</v>
      </c>
      <c r="C1408" t="s">
        <v>1387</v>
      </c>
      <c r="D1408" t="s">
        <v>1224</v>
      </c>
      <c r="E1408">
        <v>3240</v>
      </c>
      <c r="F1408">
        <v>3280</v>
      </c>
      <c r="G1408">
        <v>300</v>
      </c>
      <c r="H1408" t="s">
        <v>1210</v>
      </c>
      <c r="I1408">
        <v>8604</v>
      </c>
      <c r="J1408" t="s">
        <v>436</v>
      </c>
      <c r="K1408" t="s">
        <v>1396</v>
      </c>
      <c r="L1408">
        <v>488</v>
      </c>
      <c r="M1408">
        <v>479.5</v>
      </c>
      <c r="N1408">
        <v>2100</v>
      </c>
      <c r="O1408" t="s">
        <v>1213</v>
      </c>
      <c r="P1408">
        <v>0.63288394863665498</v>
      </c>
      <c r="Q1408">
        <v>0.91185373131334102</v>
      </c>
      <c r="R1408">
        <v>3.5646075140587603E-2</v>
      </c>
      <c r="S1408">
        <v>2.7298569516401999E-2</v>
      </c>
      <c r="T1408">
        <v>0.65247265065632298</v>
      </c>
      <c r="U1408">
        <v>0.65247265065632298</v>
      </c>
      <c r="V1408">
        <v>5.8452811563040399E-2</v>
      </c>
      <c r="W1408">
        <v>2.36</v>
      </c>
      <c r="X1408">
        <v>2.33</v>
      </c>
      <c r="Y1408">
        <v>83169</v>
      </c>
      <c r="Z1408">
        <v>3616</v>
      </c>
      <c r="AA1408">
        <v>0.21</v>
      </c>
      <c r="AB1408">
        <v>23</v>
      </c>
      <c r="AC1408">
        <v>11</v>
      </c>
      <c r="AD1408">
        <v>12</v>
      </c>
      <c r="AE1408">
        <v>47.83</v>
      </c>
      <c r="AF1408">
        <v>9</v>
      </c>
      <c r="AG1408">
        <v>10</v>
      </c>
      <c r="AH1408">
        <v>10</v>
      </c>
      <c r="AI1408">
        <v>3</v>
      </c>
    </row>
    <row r="1409" spans="1:35" x14ac:dyDescent="0.2">
      <c r="A1409" s="102">
        <v>172</v>
      </c>
      <c r="B1409">
        <v>5406</v>
      </c>
      <c r="C1409" t="s">
        <v>1531</v>
      </c>
      <c r="D1409" t="s">
        <v>1263</v>
      </c>
      <c r="E1409">
        <v>401</v>
      </c>
      <c r="F1409">
        <v>401</v>
      </c>
      <c r="G1409">
        <v>2700</v>
      </c>
      <c r="H1409" t="s">
        <v>1213</v>
      </c>
      <c r="I1409">
        <v>9201</v>
      </c>
      <c r="J1409" t="s">
        <v>1461</v>
      </c>
      <c r="K1409" t="s">
        <v>1462</v>
      </c>
      <c r="L1409">
        <v>2595.5</v>
      </c>
      <c r="M1409">
        <v>2678</v>
      </c>
      <c r="N1409">
        <v>400</v>
      </c>
      <c r="O1409" t="s">
        <v>1210</v>
      </c>
      <c r="P1409">
        <v>0.93918405008471195</v>
      </c>
      <c r="Q1409">
        <v>0.93841154553259498</v>
      </c>
      <c r="R1409">
        <v>0.35898915989008801</v>
      </c>
      <c r="S1409">
        <v>3.0716021433942098E-3</v>
      </c>
      <c r="T1409">
        <v>-2.0269292253008202</v>
      </c>
      <c r="U1409">
        <v>2.0269292253008202</v>
      </c>
      <c r="V1409">
        <v>1.5464053340648201</v>
      </c>
      <c r="W1409">
        <v>-12.22</v>
      </c>
      <c r="X1409">
        <v>1.07</v>
      </c>
      <c r="Y1409">
        <v>83093</v>
      </c>
      <c r="Z1409">
        <v>4373</v>
      </c>
      <c r="AA1409">
        <v>0.38</v>
      </c>
      <c r="AB1409">
        <v>19</v>
      </c>
      <c r="AC1409">
        <v>10</v>
      </c>
      <c r="AD1409">
        <v>9</v>
      </c>
      <c r="AE1409">
        <v>52.63</v>
      </c>
      <c r="AF1409">
        <v>12</v>
      </c>
      <c r="AG1409">
        <v>8</v>
      </c>
      <c r="AH1409">
        <v>6</v>
      </c>
      <c r="AI1409">
        <v>5</v>
      </c>
    </row>
    <row r="1410" spans="1:35" x14ac:dyDescent="0.2">
      <c r="A1410" s="102">
        <v>184</v>
      </c>
      <c r="B1410">
        <v>3231</v>
      </c>
      <c r="C1410" t="s">
        <v>438</v>
      </c>
      <c r="D1410" t="s">
        <v>1231</v>
      </c>
      <c r="E1410">
        <v>2387</v>
      </c>
      <c r="F1410">
        <v>2328</v>
      </c>
      <c r="G1410">
        <v>400</v>
      </c>
      <c r="H1410" t="s">
        <v>1213</v>
      </c>
      <c r="I1410">
        <v>6465</v>
      </c>
      <c r="J1410" t="s">
        <v>432</v>
      </c>
      <c r="K1410" t="s">
        <v>1222</v>
      </c>
      <c r="L1410">
        <v>9260</v>
      </c>
      <c r="M1410">
        <v>9140</v>
      </c>
      <c r="N1410">
        <v>100</v>
      </c>
      <c r="O1410" t="s">
        <v>1210</v>
      </c>
      <c r="P1410">
        <v>0.73486982685010205</v>
      </c>
      <c r="Q1410">
        <v>0.93684039288395304</v>
      </c>
      <c r="R1410">
        <v>9.1872213857402699E-2</v>
      </c>
      <c r="S1410">
        <v>1.97145603688187E-4</v>
      </c>
      <c r="T1410">
        <v>-2.4089992597469601</v>
      </c>
      <c r="U1410">
        <v>2.4089992597469601</v>
      </c>
      <c r="V1410">
        <v>1.90063694408572</v>
      </c>
      <c r="W1410">
        <v>-5.5</v>
      </c>
      <c r="X1410">
        <v>1.88</v>
      </c>
      <c r="Y1410">
        <v>82601</v>
      </c>
      <c r="Z1410">
        <v>6883</v>
      </c>
      <c r="AA1410">
        <v>0.71</v>
      </c>
      <c r="AB1410">
        <v>12</v>
      </c>
      <c r="AC1410">
        <v>6</v>
      </c>
      <c r="AD1410">
        <v>6</v>
      </c>
      <c r="AE1410">
        <v>50</v>
      </c>
      <c r="AF1410">
        <v>11</v>
      </c>
      <c r="AG1410">
        <v>4</v>
      </c>
      <c r="AH1410">
        <v>3</v>
      </c>
      <c r="AI1410">
        <v>5</v>
      </c>
    </row>
    <row r="1411" spans="1:35" x14ac:dyDescent="0.2">
      <c r="A1411" s="102">
        <v>1733</v>
      </c>
      <c r="B1411">
        <v>3086</v>
      </c>
      <c r="C1411" t="s">
        <v>613</v>
      </c>
      <c r="D1411" t="s">
        <v>1235</v>
      </c>
      <c r="E1411">
        <v>1144</v>
      </c>
      <c r="F1411">
        <v>1147</v>
      </c>
      <c r="G1411">
        <v>900</v>
      </c>
      <c r="H1411" t="s">
        <v>1213</v>
      </c>
      <c r="I1411">
        <v>6481</v>
      </c>
      <c r="J1411" t="s">
        <v>1601</v>
      </c>
      <c r="K1411" t="s">
        <v>1222</v>
      </c>
      <c r="L1411">
        <v>2470</v>
      </c>
      <c r="M1411">
        <v>2473</v>
      </c>
      <c r="N1411">
        <v>400</v>
      </c>
      <c r="O1411" t="s">
        <v>1210</v>
      </c>
      <c r="P1411">
        <v>0.77349790097304605</v>
      </c>
      <c r="Q1411">
        <v>0.84726201128325496</v>
      </c>
      <c r="R1411">
        <v>0.26270664764731699</v>
      </c>
      <c r="S1411">
        <v>1.6084990553248499E-2</v>
      </c>
      <c r="T1411">
        <v>-0.70140754842123199</v>
      </c>
      <c r="U1411">
        <v>0.70140754842123199</v>
      </c>
      <c r="V1411">
        <v>0.72747211618589003</v>
      </c>
      <c r="W1411">
        <v>-3.31</v>
      </c>
      <c r="X1411">
        <v>4.3600000000000003</v>
      </c>
      <c r="Y1411">
        <v>82579</v>
      </c>
      <c r="Z1411">
        <v>3590</v>
      </c>
      <c r="AA1411">
        <v>0.26</v>
      </c>
      <c r="AB1411">
        <v>23</v>
      </c>
      <c r="AC1411">
        <v>12</v>
      </c>
      <c r="AD1411">
        <v>11</v>
      </c>
      <c r="AE1411">
        <v>52.17</v>
      </c>
      <c r="AF1411">
        <v>10</v>
      </c>
      <c r="AG1411">
        <v>10</v>
      </c>
      <c r="AH1411">
        <v>9</v>
      </c>
      <c r="AI1411">
        <v>4</v>
      </c>
    </row>
    <row r="1412" spans="1:35" x14ac:dyDescent="0.2">
      <c r="A1412" s="102">
        <v>635</v>
      </c>
      <c r="B1412">
        <v>4543</v>
      </c>
      <c r="C1412" t="s">
        <v>667</v>
      </c>
      <c r="D1412" t="s">
        <v>1219</v>
      </c>
      <c r="E1412">
        <v>3456</v>
      </c>
      <c r="F1412">
        <v>3478</v>
      </c>
      <c r="G1412">
        <v>300</v>
      </c>
      <c r="H1412" t="s">
        <v>1210</v>
      </c>
      <c r="I1412">
        <v>7729</v>
      </c>
      <c r="J1412" t="s">
        <v>542</v>
      </c>
      <c r="K1412" t="s">
        <v>1219</v>
      </c>
      <c r="L1412">
        <v>3420</v>
      </c>
      <c r="M1412">
        <v>3380</v>
      </c>
      <c r="N1412">
        <v>300</v>
      </c>
      <c r="O1412" t="s">
        <v>1213</v>
      </c>
      <c r="P1412">
        <v>0.69935486221501697</v>
      </c>
      <c r="Q1412">
        <v>0.90430791508929198</v>
      </c>
      <c r="R1412">
        <v>0.17919693962136299</v>
      </c>
      <c r="S1412">
        <v>1.1740252786776199E-2</v>
      </c>
      <c r="T1412">
        <v>1.4549623784863901</v>
      </c>
      <c r="U1412">
        <v>1.4549623784863901</v>
      </c>
      <c r="V1412">
        <v>0.634025927139928</v>
      </c>
      <c r="W1412">
        <v>6.28</v>
      </c>
      <c r="X1412">
        <v>2.82</v>
      </c>
      <c r="Y1412">
        <v>82479</v>
      </c>
      <c r="Z1412">
        <v>6873</v>
      </c>
      <c r="AA1412">
        <v>0.28999999999999998</v>
      </c>
      <c r="AB1412">
        <v>12</v>
      </c>
      <c r="AC1412">
        <v>6</v>
      </c>
      <c r="AD1412">
        <v>6</v>
      </c>
      <c r="AE1412">
        <v>50</v>
      </c>
      <c r="AF1412">
        <v>12</v>
      </c>
      <c r="AG1412">
        <v>5</v>
      </c>
      <c r="AH1412">
        <v>4</v>
      </c>
      <c r="AI1412">
        <v>3</v>
      </c>
    </row>
    <row r="1413" spans="1:35" x14ac:dyDescent="0.2">
      <c r="A1413" s="102">
        <v>2388</v>
      </c>
      <c r="B1413">
        <v>2222</v>
      </c>
      <c r="C1413" t="s">
        <v>582</v>
      </c>
      <c r="D1413" t="s">
        <v>1237</v>
      </c>
      <c r="E1413">
        <v>5150</v>
      </c>
      <c r="F1413">
        <v>5190</v>
      </c>
      <c r="G1413">
        <v>200</v>
      </c>
      <c r="H1413" t="s">
        <v>1213</v>
      </c>
      <c r="I1413">
        <v>6641</v>
      </c>
      <c r="J1413" t="s">
        <v>2039</v>
      </c>
      <c r="K1413" t="s">
        <v>1215</v>
      </c>
      <c r="L1413">
        <v>1033</v>
      </c>
      <c r="M1413">
        <v>1032</v>
      </c>
      <c r="N1413">
        <v>1000</v>
      </c>
      <c r="O1413" t="s">
        <v>1210</v>
      </c>
      <c r="P1413">
        <v>0.82056765366981499</v>
      </c>
      <c r="Q1413">
        <v>0.813409253250439</v>
      </c>
      <c r="R1413">
        <v>0.32844424978681502</v>
      </c>
      <c r="S1413">
        <v>6.0851847960362498E-2</v>
      </c>
      <c r="T1413">
        <v>-2.1629551356581702</v>
      </c>
      <c r="U1413">
        <v>2.1629551356581702</v>
      </c>
      <c r="V1413">
        <v>1.98932326529384</v>
      </c>
      <c r="W1413">
        <v>-20.27</v>
      </c>
      <c r="X1413">
        <v>0.57999999999999996</v>
      </c>
      <c r="Y1413">
        <v>82309</v>
      </c>
      <c r="Z1413">
        <v>3579</v>
      </c>
      <c r="AA1413">
        <v>0.13</v>
      </c>
      <c r="AB1413">
        <v>23</v>
      </c>
      <c r="AC1413">
        <v>10</v>
      </c>
      <c r="AD1413">
        <v>13</v>
      </c>
      <c r="AE1413">
        <v>43.48</v>
      </c>
      <c r="AF1413">
        <v>8</v>
      </c>
      <c r="AG1413">
        <v>10</v>
      </c>
      <c r="AH1413">
        <v>11</v>
      </c>
      <c r="AI1413">
        <v>2</v>
      </c>
    </row>
    <row r="1414" spans="1:35" x14ac:dyDescent="0.2">
      <c r="A1414" s="102">
        <v>258</v>
      </c>
      <c r="B1414">
        <v>4543</v>
      </c>
      <c r="C1414" t="s">
        <v>667</v>
      </c>
      <c r="D1414" t="s">
        <v>1219</v>
      </c>
      <c r="E1414">
        <v>3456</v>
      </c>
      <c r="F1414">
        <v>3478</v>
      </c>
      <c r="G1414">
        <v>300</v>
      </c>
      <c r="H1414" t="s">
        <v>1210</v>
      </c>
      <c r="I1414">
        <v>5393</v>
      </c>
      <c r="J1414" t="s">
        <v>233</v>
      </c>
      <c r="K1414" t="s">
        <v>1209</v>
      </c>
      <c r="L1414">
        <v>2228</v>
      </c>
      <c r="M1414">
        <v>2233</v>
      </c>
      <c r="N1414">
        <v>500</v>
      </c>
      <c r="O1414" t="s">
        <v>1213</v>
      </c>
      <c r="P1414">
        <v>0.74440644737520101</v>
      </c>
      <c r="Q1414">
        <v>0.92990318130421201</v>
      </c>
      <c r="R1414">
        <v>6.91880652492739E-2</v>
      </c>
      <c r="S1414">
        <v>2.8998251437398299E-3</v>
      </c>
      <c r="T1414">
        <v>1.8469925242969001</v>
      </c>
      <c r="U1414">
        <v>1.8469925242969001</v>
      </c>
      <c r="V1414">
        <v>0.75902271421904699</v>
      </c>
      <c r="W1414">
        <v>5.93</v>
      </c>
      <c r="X1414">
        <v>7.01</v>
      </c>
      <c r="Y1414">
        <v>81784</v>
      </c>
      <c r="Z1414">
        <v>3894</v>
      </c>
      <c r="AA1414">
        <v>0.18</v>
      </c>
      <c r="AB1414">
        <v>21</v>
      </c>
      <c r="AC1414">
        <v>11</v>
      </c>
      <c r="AD1414">
        <v>10</v>
      </c>
      <c r="AE1414">
        <v>52.38</v>
      </c>
      <c r="AF1414">
        <v>10</v>
      </c>
      <c r="AG1414">
        <v>9</v>
      </c>
      <c r="AH1414">
        <v>7</v>
      </c>
      <c r="AI1414">
        <v>5</v>
      </c>
    </row>
    <row r="1415" spans="1:35" x14ac:dyDescent="0.2">
      <c r="A1415" s="102">
        <v>1030</v>
      </c>
      <c r="B1415">
        <v>1942</v>
      </c>
      <c r="C1415" t="s">
        <v>1616</v>
      </c>
      <c r="D1415" t="s">
        <v>1220</v>
      </c>
      <c r="E1415">
        <v>921</v>
      </c>
      <c r="F1415">
        <v>915</v>
      </c>
      <c r="G1415">
        <v>1100</v>
      </c>
      <c r="H1415" t="s">
        <v>1213</v>
      </c>
      <c r="I1415">
        <v>6762</v>
      </c>
      <c r="J1415" t="s">
        <v>2127</v>
      </c>
      <c r="K1415" t="s">
        <v>1215</v>
      </c>
      <c r="L1415">
        <v>10440</v>
      </c>
      <c r="M1415">
        <v>10450</v>
      </c>
      <c r="N1415">
        <v>100</v>
      </c>
      <c r="O1415" t="s">
        <v>1210</v>
      </c>
      <c r="P1415">
        <v>0.70541646085782905</v>
      </c>
      <c r="Q1415">
        <v>0.88428909381891396</v>
      </c>
      <c r="R1415">
        <v>0.25733380096910302</v>
      </c>
      <c r="S1415">
        <v>5.1245853145310299E-2</v>
      </c>
      <c r="T1415">
        <v>-0.11091633769405899</v>
      </c>
      <c r="U1415">
        <v>0.11091633769405899</v>
      </c>
      <c r="V1415">
        <v>0.181978721082207</v>
      </c>
      <c r="W1415">
        <v>-0.49</v>
      </c>
      <c r="X1415">
        <v>3.68</v>
      </c>
      <c r="Y1415">
        <v>81484</v>
      </c>
      <c r="Z1415">
        <v>5093</v>
      </c>
      <c r="AA1415">
        <v>0.27</v>
      </c>
      <c r="AB1415">
        <v>16</v>
      </c>
      <c r="AC1415">
        <v>9</v>
      </c>
      <c r="AD1415">
        <v>7</v>
      </c>
      <c r="AE1415">
        <v>56.25</v>
      </c>
      <c r="AF1415">
        <v>12</v>
      </c>
      <c r="AG1415">
        <v>7</v>
      </c>
      <c r="AH1415">
        <v>4</v>
      </c>
      <c r="AI1415">
        <v>5</v>
      </c>
    </row>
    <row r="1416" spans="1:35" x14ac:dyDescent="0.2">
      <c r="A1416" s="102">
        <v>1580</v>
      </c>
      <c r="B1416">
        <v>2269</v>
      </c>
      <c r="C1416" t="s">
        <v>2136</v>
      </c>
      <c r="D1416" t="s">
        <v>1237</v>
      </c>
      <c r="E1416">
        <v>6490</v>
      </c>
      <c r="F1416">
        <v>6440</v>
      </c>
      <c r="G1416">
        <v>100</v>
      </c>
      <c r="H1416" t="s">
        <v>1210</v>
      </c>
      <c r="I1416">
        <v>2607</v>
      </c>
      <c r="J1416" t="s">
        <v>1238</v>
      </c>
      <c r="K1416" t="s">
        <v>1237</v>
      </c>
      <c r="L1416">
        <v>2550</v>
      </c>
      <c r="M1416">
        <v>2505</v>
      </c>
      <c r="N1416">
        <v>300</v>
      </c>
      <c r="O1416" t="s">
        <v>1213</v>
      </c>
      <c r="P1416">
        <v>0.58100046551019902</v>
      </c>
      <c r="Q1416">
        <v>0.85428009889942902</v>
      </c>
      <c r="R1416">
        <v>0.42766385210140401</v>
      </c>
      <c r="S1416">
        <v>7.0074462781990907E-2</v>
      </c>
      <c r="T1416">
        <v>0.47362073455228099</v>
      </c>
      <c r="U1416">
        <v>0.47362073455228099</v>
      </c>
      <c r="V1416">
        <v>6.3018931860550506E-2</v>
      </c>
      <c r="W1416">
        <v>1.96</v>
      </c>
      <c r="X1416">
        <v>16.690000000000001</v>
      </c>
      <c r="Y1416">
        <v>81448</v>
      </c>
      <c r="Z1416">
        <v>6787</v>
      </c>
      <c r="AA1416">
        <v>0.54</v>
      </c>
      <c r="AB1416">
        <v>12</v>
      </c>
      <c r="AC1416">
        <v>7</v>
      </c>
      <c r="AD1416">
        <v>5</v>
      </c>
      <c r="AE1416">
        <v>58.33</v>
      </c>
      <c r="AF1416">
        <v>13</v>
      </c>
      <c r="AG1416">
        <v>5</v>
      </c>
      <c r="AH1416">
        <v>3</v>
      </c>
      <c r="AI1416">
        <v>4</v>
      </c>
    </row>
    <row r="1417" spans="1:35" x14ac:dyDescent="0.2">
      <c r="A1417" s="102">
        <v>2492</v>
      </c>
      <c r="B1417">
        <v>3865</v>
      </c>
      <c r="C1417" t="s">
        <v>1160</v>
      </c>
      <c r="D1417" t="s">
        <v>1421</v>
      </c>
      <c r="E1417">
        <v>439</v>
      </c>
      <c r="F1417">
        <v>439</v>
      </c>
      <c r="G1417">
        <v>2300</v>
      </c>
      <c r="H1417" t="s">
        <v>1213</v>
      </c>
      <c r="I1417">
        <v>8377</v>
      </c>
      <c r="J1417" t="s">
        <v>1329</v>
      </c>
      <c r="K1417" t="s">
        <v>1265</v>
      </c>
      <c r="L1417">
        <v>920</v>
      </c>
      <c r="M1417">
        <v>917</v>
      </c>
      <c r="N1417">
        <v>1100</v>
      </c>
      <c r="O1417" t="s">
        <v>1210</v>
      </c>
      <c r="P1417">
        <v>0.97555373134074896</v>
      </c>
      <c r="Q1417">
        <v>0.80889344060176804</v>
      </c>
      <c r="R1417">
        <v>0.14017798226203099</v>
      </c>
      <c r="S1417">
        <v>8.6837906750393101E-2</v>
      </c>
      <c r="T1417">
        <v>-1.6660690210540201</v>
      </c>
      <c r="U1417">
        <v>1.6660690210540201</v>
      </c>
      <c r="V1417">
        <v>1.69732236025122</v>
      </c>
      <c r="W1417">
        <v>-3.4</v>
      </c>
      <c r="X1417">
        <v>0.1</v>
      </c>
      <c r="Y1417">
        <v>81430</v>
      </c>
      <c r="Z1417">
        <v>5089</v>
      </c>
      <c r="AA1417">
        <v>0.24</v>
      </c>
      <c r="AB1417">
        <v>16</v>
      </c>
      <c r="AC1417">
        <v>9</v>
      </c>
      <c r="AD1417">
        <v>7</v>
      </c>
      <c r="AE1417">
        <v>56.25</v>
      </c>
      <c r="AF1417">
        <v>12</v>
      </c>
      <c r="AG1417">
        <v>6</v>
      </c>
      <c r="AH1417">
        <v>4</v>
      </c>
      <c r="AI1417">
        <v>6</v>
      </c>
    </row>
    <row r="1418" spans="1:35" x14ac:dyDescent="0.2">
      <c r="A1418" s="102">
        <v>1527</v>
      </c>
      <c r="B1418">
        <v>4005</v>
      </c>
      <c r="C1418" t="s">
        <v>1445</v>
      </c>
      <c r="D1418" t="s">
        <v>1234</v>
      </c>
      <c r="E1418">
        <v>398</v>
      </c>
      <c r="F1418">
        <v>393</v>
      </c>
      <c r="G1418">
        <v>2500</v>
      </c>
      <c r="H1418" t="s">
        <v>1213</v>
      </c>
      <c r="I1418">
        <v>7012</v>
      </c>
      <c r="J1418" t="s">
        <v>1426</v>
      </c>
      <c r="K1418" t="s">
        <v>1227</v>
      </c>
      <c r="L1418">
        <v>1960</v>
      </c>
      <c r="M1418">
        <v>1960</v>
      </c>
      <c r="N1418">
        <v>500</v>
      </c>
      <c r="O1418" t="s">
        <v>1210</v>
      </c>
      <c r="P1418">
        <v>0.94941619434517799</v>
      </c>
      <c r="Q1418">
        <v>0.85758360699354597</v>
      </c>
      <c r="R1418">
        <v>4.2026756699923201E-2</v>
      </c>
      <c r="S1418">
        <v>1.7710728136803499E-3</v>
      </c>
      <c r="T1418">
        <v>-0.83644845480359098</v>
      </c>
      <c r="U1418">
        <v>0.83644845480359098</v>
      </c>
      <c r="V1418">
        <v>0.54232880167228403</v>
      </c>
      <c r="W1418">
        <v>-1.68</v>
      </c>
      <c r="X1418">
        <v>0.26</v>
      </c>
      <c r="Y1418">
        <v>81251</v>
      </c>
      <c r="Z1418">
        <v>4514</v>
      </c>
      <c r="AA1418">
        <v>0.19</v>
      </c>
      <c r="AB1418">
        <v>18</v>
      </c>
      <c r="AC1418">
        <v>9</v>
      </c>
      <c r="AD1418">
        <v>9</v>
      </c>
      <c r="AE1418">
        <v>50</v>
      </c>
      <c r="AF1418">
        <v>14</v>
      </c>
      <c r="AG1418">
        <v>3</v>
      </c>
      <c r="AH1418">
        <v>2</v>
      </c>
      <c r="AI1418">
        <v>13</v>
      </c>
    </row>
    <row r="1419" spans="1:35" x14ac:dyDescent="0.2">
      <c r="A1419" s="102">
        <v>290</v>
      </c>
      <c r="B1419">
        <v>5393</v>
      </c>
      <c r="C1419" t="s">
        <v>233</v>
      </c>
      <c r="D1419" t="s">
        <v>1209</v>
      </c>
      <c r="E1419">
        <v>2228</v>
      </c>
      <c r="F1419">
        <v>2233</v>
      </c>
      <c r="G1419">
        <v>500</v>
      </c>
      <c r="H1419" t="s">
        <v>1213</v>
      </c>
      <c r="I1419">
        <v>5714</v>
      </c>
      <c r="J1419" t="s">
        <v>698</v>
      </c>
      <c r="K1419" t="s">
        <v>1225</v>
      </c>
      <c r="L1419">
        <v>3570</v>
      </c>
      <c r="M1419">
        <v>3565</v>
      </c>
      <c r="N1419">
        <v>300</v>
      </c>
      <c r="O1419" t="s">
        <v>1210</v>
      </c>
      <c r="P1419">
        <v>0.87762131897112905</v>
      </c>
      <c r="Q1419">
        <v>0.92748488296395504</v>
      </c>
      <c r="R1419">
        <v>5.1827607524190203E-2</v>
      </c>
      <c r="S1419">
        <v>3.6803893024763099E-2</v>
      </c>
      <c r="T1419">
        <v>-1.7242909860125</v>
      </c>
      <c r="U1419">
        <v>1.7242909860125</v>
      </c>
      <c r="V1419">
        <v>0.70415590858510502</v>
      </c>
      <c r="W1419">
        <v>-5.0599999999999996</v>
      </c>
      <c r="X1419">
        <v>4.3899999999999997</v>
      </c>
      <c r="Y1419">
        <v>81066</v>
      </c>
      <c r="Z1419">
        <v>5404</v>
      </c>
      <c r="AA1419">
        <v>0.18</v>
      </c>
      <c r="AB1419">
        <v>15</v>
      </c>
      <c r="AC1419">
        <v>10</v>
      </c>
      <c r="AD1419">
        <v>5</v>
      </c>
      <c r="AE1419">
        <v>66.67</v>
      </c>
      <c r="AF1419">
        <v>12</v>
      </c>
      <c r="AG1419">
        <v>8</v>
      </c>
      <c r="AH1419">
        <v>5</v>
      </c>
      <c r="AI1419">
        <v>2</v>
      </c>
    </row>
    <row r="1420" spans="1:35" x14ac:dyDescent="0.2">
      <c r="A1420" s="102">
        <v>2637</v>
      </c>
      <c r="B1420">
        <v>6201</v>
      </c>
      <c r="C1420" t="s">
        <v>1565</v>
      </c>
      <c r="D1420" t="s">
        <v>1227</v>
      </c>
      <c r="E1420">
        <v>5800</v>
      </c>
      <c r="F1420">
        <v>5710</v>
      </c>
      <c r="G1420">
        <v>100</v>
      </c>
      <c r="H1420" t="s">
        <v>1210</v>
      </c>
      <c r="I1420">
        <v>6268</v>
      </c>
      <c r="J1420" t="s">
        <v>1607</v>
      </c>
      <c r="K1420" t="s">
        <v>1222</v>
      </c>
      <c r="L1420">
        <v>2890</v>
      </c>
      <c r="M1420">
        <v>2912</v>
      </c>
      <c r="N1420">
        <v>200</v>
      </c>
      <c r="O1420" t="s">
        <v>1213</v>
      </c>
      <c r="P1420">
        <v>0.76419181922562196</v>
      </c>
      <c r="Q1420">
        <v>0.80073412929322096</v>
      </c>
      <c r="R1420">
        <v>1.36271007347316E-2</v>
      </c>
      <c r="S1420">
        <v>2.45176438809513E-2</v>
      </c>
      <c r="T1420">
        <v>1.0736752116641799</v>
      </c>
      <c r="U1420">
        <v>1.0736752116641799</v>
      </c>
      <c r="V1420">
        <v>1.9178469965545899</v>
      </c>
      <c r="W1420">
        <v>2.57</v>
      </c>
      <c r="X1420">
        <v>2</v>
      </c>
      <c r="Y1420">
        <v>80837</v>
      </c>
      <c r="Z1420">
        <v>10105</v>
      </c>
      <c r="AA1420">
        <v>0.5</v>
      </c>
      <c r="AB1420">
        <v>8</v>
      </c>
      <c r="AC1420">
        <v>4</v>
      </c>
      <c r="AD1420">
        <v>4</v>
      </c>
      <c r="AE1420">
        <v>50</v>
      </c>
      <c r="AF1420">
        <v>12</v>
      </c>
      <c r="AG1420">
        <v>3</v>
      </c>
      <c r="AH1420">
        <v>2</v>
      </c>
      <c r="AI1420">
        <v>3</v>
      </c>
    </row>
    <row r="1421" spans="1:35" x14ac:dyDescent="0.2">
      <c r="A1421" s="102">
        <v>2350</v>
      </c>
      <c r="B1421">
        <v>5021</v>
      </c>
      <c r="C1421" t="s">
        <v>2122</v>
      </c>
      <c r="D1421" t="s">
        <v>1465</v>
      </c>
      <c r="E1421">
        <v>1791</v>
      </c>
      <c r="F1421">
        <v>1802</v>
      </c>
      <c r="G1421">
        <v>500</v>
      </c>
      <c r="H1421" t="s">
        <v>1213</v>
      </c>
      <c r="I1421">
        <v>5201</v>
      </c>
      <c r="J1421" t="s">
        <v>1584</v>
      </c>
      <c r="K1421" t="s">
        <v>1209</v>
      </c>
      <c r="L1421">
        <v>3100</v>
      </c>
      <c r="M1421">
        <v>3100</v>
      </c>
      <c r="N1421">
        <v>300</v>
      </c>
      <c r="O1421" t="s">
        <v>1210</v>
      </c>
      <c r="P1421">
        <v>0.86672639048829203</v>
      </c>
      <c r="Q1421">
        <v>0.81554172232602695</v>
      </c>
      <c r="R1421" s="15">
        <v>0.35033014562967302</v>
      </c>
      <c r="S1421">
        <v>2.98033000986346E-4</v>
      </c>
      <c r="T1421">
        <v>-0.76700160766357395</v>
      </c>
      <c r="U1421">
        <v>0.76700160766357395</v>
      </c>
      <c r="V1421">
        <v>0.64063086172815598</v>
      </c>
      <c r="W1421">
        <v>-4.1100000000000003</v>
      </c>
      <c r="X1421">
        <v>3.12</v>
      </c>
      <c r="Y1421">
        <v>80820</v>
      </c>
      <c r="Z1421">
        <v>4490</v>
      </c>
      <c r="AA1421">
        <v>0.23</v>
      </c>
      <c r="AB1421">
        <v>18</v>
      </c>
      <c r="AC1421">
        <v>9</v>
      </c>
      <c r="AD1421">
        <v>9</v>
      </c>
      <c r="AE1421">
        <v>50</v>
      </c>
      <c r="AF1421">
        <v>9</v>
      </c>
      <c r="AG1421">
        <v>9</v>
      </c>
      <c r="AH1421">
        <v>6</v>
      </c>
      <c r="AI1421">
        <v>3</v>
      </c>
    </row>
    <row r="1422" spans="1:35" x14ac:dyDescent="0.2">
      <c r="A1422" s="102">
        <v>1381</v>
      </c>
      <c r="B1422">
        <v>7180</v>
      </c>
      <c r="C1422" t="s">
        <v>1043</v>
      </c>
      <c r="D1422" t="s">
        <v>1265</v>
      </c>
      <c r="E1422">
        <v>373</v>
      </c>
      <c r="F1422">
        <v>368</v>
      </c>
      <c r="G1422">
        <v>2800</v>
      </c>
      <c r="H1422" t="s">
        <v>1213</v>
      </c>
      <c r="I1422">
        <v>9069</v>
      </c>
      <c r="J1422" t="s">
        <v>1318</v>
      </c>
      <c r="K1422" t="s">
        <v>1328</v>
      </c>
      <c r="L1422">
        <v>805</v>
      </c>
      <c r="M1422">
        <v>792</v>
      </c>
      <c r="N1422">
        <v>1300</v>
      </c>
      <c r="O1422" t="s">
        <v>1210</v>
      </c>
      <c r="P1422">
        <v>0.87894234589465103</v>
      </c>
      <c r="Q1422">
        <v>0.86593694047162795</v>
      </c>
      <c r="R1422">
        <v>0.25962258080300199</v>
      </c>
      <c r="S1422">
        <v>3.4920583869744803E-4</v>
      </c>
      <c r="T1422">
        <v>-2.5739741712013902</v>
      </c>
      <c r="U1422">
        <v>2.5739741712013902</v>
      </c>
      <c r="V1422">
        <v>2.7369857943606499</v>
      </c>
      <c r="W1422">
        <v>-10.55</v>
      </c>
      <c r="X1422">
        <v>0.08</v>
      </c>
      <c r="Y1422">
        <v>80061</v>
      </c>
      <c r="Z1422">
        <v>4448</v>
      </c>
      <c r="AA1422">
        <v>0.2</v>
      </c>
      <c r="AB1422">
        <v>18</v>
      </c>
      <c r="AC1422">
        <v>9</v>
      </c>
      <c r="AD1422">
        <v>9</v>
      </c>
      <c r="AE1422">
        <v>50</v>
      </c>
      <c r="AF1422">
        <v>11</v>
      </c>
      <c r="AG1422">
        <v>7</v>
      </c>
      <c r="AH1422">
        <v>7</v>
      </c>
      <c r="AI1422">
        <v>4</v>
      </c>
    </row>
    <row r="1423" spans="1:35" x14ac:dyDescent="0.2">
      <c r="A1423" s="102">
        <v>2101</v>
      </c>
      <c r="B1423">
        <v>3405</v>
      </c>
      <c r="C1423" t="s">
        <v>1851</v>
      </c>
      <c r="D1423" t="s">
        <v>1234</v>
      </c>
      <c r="E1423">
        <v>1121</v>
      </c>
      <c r="F1423">
        <v>1124</v>
      </c>
      <c r="G1423">
        <v>800</v>
      </c>
      <c r="H1423" t="s">
        <v>1210</v>
      </c>
      <c r="I1423">
        <v>4324</v>
      </c>
      <c r="J1423" t="s">
        <v>1438</v>
      </c>
      <c r="K1423" t="s">
        <v>1224</v>
      </c>
      <c r="L1423">
        <v>2860</v>
      </c>
      <c r="M1423">
        <v>2812</v>
      </c>
      <c r="N1423">
        <v>300</v>
      </c>
      <c r="O1423" t="s">
        <v>1213</v>
      </c>
      <c r="P1423">
        <v>0.83551705679556398</v>
      </c>
      <c r="Q1423">
        <v>0.82756832859850504</v>
      </c>
      <c r="R1423" s="15">
        <v>0.341046627977521</v>
      </c>
      <c r="S1423">
        <v>3.3391761158222E-3</v>
      </c>
      <c r="T1423">
        <v>2.4966555983053902</v>
      </c>
      <c r="U1423">
        <v>2.4966555983053902</v>
      </c>
      <c r="V1423">
        <v>2.2632462277231702</v>
      </c>
      <c r="W1423">
        <v>12.04</v>
      </c>
      <c r="X1423">
        <v>6.59</v>
      </c>
      <c r="Y1423">
        <v>79845</v>
      </c>
      <c r="Z1423">
        <v>4697</v>
      </c>
      <c r="AA1423">
        <v>0.37</v>
      </c>
      <c r="AB1423">
        <v>17</v>
      </c>
      <c r="AC1423">
        <v>9</v>
      </c>
      <c r="AD1423">
        <v>8</v>
      </c>
      <c r="AE1423">
        <v>52.94</v>
      </c>
      <c r="AF1423">
        <v>14</v>
      </c>
      <c r="AG1423">
        <v>5</v>
      </c>
      <c r="AH1423">
        <v>3</v>
      </c>
      <c r="AI1423">
        <v>9</v>
      </c>
    </row>
    <row r="1424" spans="1:35" x14ac:dyDescent="0.2">
      <c r="A1424" s="102">
        <v>1654</v>
      </c>
      <c r="B1424">
        <v>8385</v>
      </c>
      <c r="C1424" t="s">
        <v>865</v>
      </c>
      <c r="D1424" t="s">
        <v>1265</v>
      </c>
      <c r="E1424">
        <v>485</v>
      </c>
      <c r="F1424">
        <v>488</v>
      </c>
      <c r="G1424">
        <v>2100</v>
      </c>
      <c r="H1424" t="s">
        <v>1213</v>
      </c>
      <c r="I1424">
        <v>9069</v>
      </c>
      <c r="J1424" t="s">
        <v>1318</v>
      </c>
      <c r="K1424" t="s">
        <v>1328</v>
      </c>
      <c r="L1424">
        <v>805</v>
      </c>
      <c r="M1424">
        <v>792</v>
      </c>
      <c r="N1424">
        <v>1300</v>
      </c>
      <c r="O1424" t="s">
        <v>1210</v>
      </c>
      <c r="P1424">
        <v>0.93421007795144895</v>
      </c>
      <c r="Q1424">
        <v>0.85108617064556802</v>
      </c>
      <c r="R1424">
        <v>2.2345854866016202E-2</v>
      </c>
      <c r="S1424">
        <v>2.2806098874118701E-2</v>
      </c>
      <c r="T1424">
        <v>-1.9227916019298299</v>
      </c>
      <c r="U1424">
        <v>1.9227916019298299</v>
      </c>
      <c r="V1424">
        <v>2.5863826960912299</v>
      </c>
      <c r="W1424">
        <v>-5.47</v>
      </c>
      <c r="X1424">
        <v>0.47</v>
      </c>
      <c r="Y1424">
        <v>79182</v>
      </c>
      <c r="Z1424">
        <v>4167</v>
      </c>
      <c r="AA1424">
        <v>0.19</v>
      </c>
      <c r="AB1424">
        <v>19</v>
      </c>
      <c r="AC1424">
        <v>11</v>
      </c>
      <c r="AD1424">
        <v>8</v>
      </c>
      <c r="AE1424">
        <v>57.89</v>
      </c>
      <c r="AF1424">
        <v>13</v>
      </c>
      <c r="AG1424">
        <v>6</v>
      </c>
      <c r="AH1424">
        <v>4</v>
      </c>
      <c r="AI1424">
        <v>9</v>
      </c>
    </row>
    <row r="1425" spans="1:35" x14ac:dyDescent="0.2">
      <c r="A1425" s="102">
        <v>2357</v>
      </c>
      <c r="B1425">
        <v>1941</v>
      </c>
      <c r="C1425" t="s">
        <v>1579</v>
      </c>
      <c r="D1425" t="s">
        <v>1220</v>
      </c>
      <c r="E1425">
        <v>2286</v>
      </c>
      <c r="F1425">
        <v>2249</v>
      </c>
      <c r="G1425">
        <v>300</v>
      </c>
      <c r="H1425" t="s">
        <v>1213</v>
      </c>
      <c r="I1425">
        <v>6592</v>
      </c>
      <c r="J1425" t="s">
        <v>1431</v>
      </c>
      <c r="K1425" t="s">
        <v>1215</v>
      </c>
      <c r="L1425">
        <v>3790</v>
      </c>
      <c r="M1425">
        <v>3745</v>
      </c>
      <c r="N1425">
        <v>200</v>
      </c>
      <c r="O1425" t="s">
        <v>1210</v>
      </c>
      <c r="P1425">
        <v>0.62346979275701098</v>
      </c>
      <c r="Q1425">
        <v>0.81516851186878703</v>
      </c>
      <c r="R1425">
        <v>0.29643300580260201</v>
      </c>
      <c r="S1425">
        <v>3.5752965709943602E-2</v>
      </c>
      <c r="T1425">
        <v>-2.09794908816862E-2</v>
      </c>
      <c r="U1425">
        <v>2.09794908816862E-2</v>
      </c>
      <c r="V1425">
        <v>6.6880584893343697E-2</v>
      </c>
      <c r="W1425">
        <v>-7.0000000000000007E-2</v>
      </c>
      <c r="X1425">
        <v>9.92</v>
      </c>
      <c r="Y1425">
        <v>79039</v>
      </c>
      <c r="Z1425">
        <v>7185</v>
      </c>
      <c r="AA1425">
        <v>0.61</v>
      </c>
      <c r="AB1425">
        <v>11</v>
      </c>
      <c r="AC1425">
        <v>8</v>
      </c>
      <c r="AD1425">
        <v>3</v>
      </c>
      <c r="AE1425">
        <v>72.73</v>
      </c>
      <c r="AF1425">
        <v>14</v>
      </c>
      <c r="AG1425">
        <v>4</v>
      </c>
      <c r="AH1425">
        <v>3</v>
      </c>
      <c r="AI1425">
        <v>4</v>
      </c>
    </row>
    <row r="1426" spans="1:35" x14ac:dyDescent="0.2">
      <c r="A1426" s="102">
        <v>1749</v>
      </c>
      <c r="B1426">
        <v>6406</v>
      </c>
      <c r="C1426" t="s">
        <v>1980</v>
      </c>
      <c r="D1426" t="s">
        <v>1222</v>
      </c>
      <c r="E1426">
        <v>1510</v>
      </c>
      <c r="F1426">
        <v>1501</v>
      </c>
      <c r="G1426">
        <v>700</v>
      </c>
      <c r="H1426" t="s">
        <v>1210</v>
      </c>
      <c r="I1426">
        <v>9449</v>
      </c>
      <c r="J1426" t="s">
        <v>2125</v>
      </c>
      <c r="K1426" t="s">
        <v>1212</v>
      </c>
      <c r="L1426">
        <v>1801</v>
      </c>
      <c r="M1426">
        <v>1793</v>
      </c>
      <c r="N1426">
        <v>600</v>
      </c>
      <c r="O1426" t="s">
        <v>1213</v>
      </c>
      <c r="P1426">
        <v>0.64920585872163095</v>
      </c>
      <c r="Q1426">
        <v>0.84653620150286601</v>
      </c>
      <c r="R1426">
        <v>0.16286120205679</v>
      </c>
      <c r="S1426">
        <v>5.6574016568051402E-2</v>
      </c>
      <c r="T1426">
        <v>0.87784306740503204</v>
      </c>
      <c r="U1426">
        <v>0.87784306740503204</v>
      </c>
      <c r="V1426">
        <v>0.78413496107842395</v>
      </c>
      <c r="W1426">
        <v>3.26</v>
      </c>
      <c r="X1426">
        <v>2.33</v>
      </c>
      <c r="Y1426">
        <v>79029</v>
      </c>
      <c r="Z1426">
        <v>3592</v>
      </c>
      <c r="AA1426">
        <v>0.21</v>
      </c>
      <c r="AB1426">
        <v>22</v>
      </c>
      <c r="AC1426">
        <v>11</v>
      </c>
      <c r="AD1426">
        <v>11</v>
      </c>
      <c r="AE1426">
        <v>50</v>
      </c>
      <c r="AF1426">
        <v>10</v>
      </c>
      <c r="AG1426">
        <v>8</v>
      </c>
      <c r="AH1426">
        <v>8</v>
      </c>
      <c r="AI1426">
        <v>6</v>
      </c>
    </row>
    <row r="1427" spans="1:35" x14ac:dyDescent="0.2">
      <c r="A1427" s="102">
        <v>212</v>
      </c>
      <c r="B1427">
        <v>8242</v>
      </c>
      <c r="C1427" t="s">
        <v>837</v>
      </c>
      <c r="D1427" t="s">
        <v>1235</v>
      </c>
      <c r="E1427">
        <v>831</v>
      </c>
      <c r="F1427">
        <v>833</v>
      </c>
      <c r="G1427">
        <v>1300</v>
      </c>
      <c r="H1427" t="s">
        <v>1213</v>
      </c>
      <c r="I1427">
        <v>9201</v>
      </c>
      <c r="J1427" t="s">
        <v>1461</v>
      </c>
      <c r="K1427" t="s">
        <v>1462</v>
      </c>
      <c r="L1427">
        <v>2595.5</v>
      </c>
      <c r="M1427">
        <v>2678</v>
      </c>
      <c r="N1427">
        <v>400</v>
      </c>
      <c r="O1427" t="s">
        <v>1210</v>
      </c>
      <c r="P1427">
        <v>0.94097778102815199</v>
      </c>
      <c r="Q1427">
        <v>0.934086784951906</v>
      </c>
      <c r="R1427">
        <v>0.241170441102392</v>
      </c>
      <c r="S1427">
        <v>2.00088020505922E-2</v>
      </c>
      <c r="T1427">
        <v>-1.8764282312090399</v>
      </c>
      <c r="U1427">
        <v>1.8764282312090399</v>
      </c>
      <c r="V1427">
        <v>1.46235470949719</v>
      </c>
      <c r="W1427">
        <v>-13.34</v>
      </c>
      <c r="X1427">
        <v>1.0900000000000001</v>
      </c>
      <c r="Y1427">
        <v>78831</v>
      </c>
      <c r="Z1427">
        <v>6064</v>
      </c>
      <c r="AA1427">
        <v>0.19</v>
      </c>
      <c r="AB1427">
        <v>13</v>
      </c>
      <c r="AC1427">
        <v>7</v>
      </c>
      <c r="AD1427">
        <v>6</v>
      </c>
      <c r="AE1427">
        <v>53.85</v>
      </c>
      <c r="AF1427">
        <v>13</v>
      </c>
      <c r="AG1427">
        <v>4</v>
      </c>
      <c r="AH1427">
        <v>2</v>
      </c>
      <c r="AI1427">
        <v>7</v>
      </c>
    </row>
    <row r="1428" spans="1:35" x14ac:dyDescent="0.2">
      <c r="A1428" s="102">
        <v>1837</v>
      </c>
      <c r="B1428">
        <v>7762</v>
      </c>
      <c r="C1428" t="s">
        <v>1412</v>
      </c>
      <c r="D1428" t="s">
        <v>1219</v>
      </c>
      <c r="E1428">
        <v>430</v>
      </c>
      <c r="F1428">
        <v>427</v>
      </c>
      <c r="G1428">
        <v>2400</v>
      </c>
      <c r="H1428" t="s">
        <v>1213</v>
      </c>
      <c r="I1428">
        <v>8086</v>
      </c>
      <c r="J1428" t="s">
        <v>1487</v>
      </c>
      <c r="K1428" t="s">
        <v>1219</v>
      </c>
      <c r="L1428">
        <v>1160</v>
      </c>
      <c r="M1428">
        <v>1150</v>
      </c>
      <c r="N1428">
        <v>900</v>
      </c>
      <c r="O1428" t="s">
        <v>1210</v>
      </c>
      <c r="P1428">
        <v>0.90785474865086102</v>
      </c>
      <c r="Q1428">
        <v>0.84250213804739205</v>
      </c>
      <c r="R1428">
        <v>0.12895937625110099</v>
      </c>
      <c r="S1428">
        <v>3.6912827567104699E-2</v>
      </c>
      <c r="T1428">
        <v>-2.4952742731571198</v>
      </c>
      <c r="U1428">
        <v>2.4952742731571198</v>
      </c>
      <c r="V1428">
        <v>2.4715392634686899</v>
      </c>
      <c r="W1428">
        <v>-19.850000000000001</v>
      </c>
      <c r="X1428">
        <v>0.99</v>
      </c>
      <c r="Y1428">
        <v>78742</v>
      </c>
      <c r="Z1428">
        <v>6057</v>
      </c>
      <c r="AA1428">
        <v>0.28999999999999998</v>
      </c>
      <c r="AB1428">
        <v>13</v>
      </c>
      <c r="AC1428">
        <v>9</v>
      </c>
      <c r="AD1428">
        <v>4</v>
      </c>
      <c r="AE1428">
        <v>69.23</v>
      </c>
      <c r="AF1428">
        <v>13</v>
      </c>
      <c r="AG1428">
        <v>4</v>
      </c>
      <c r="AH1428">
        <v>4</v>
      </c>
      <c r="AI1428">
        <v>5</v>
      </c>
    </row>
    <row r="1429" spans="1:35" x14ac:dyDescent="0.2">
      <c r="A1429" s="102">
        <v>1051</v>
      </c>
      <c r="B1429">
        <v>2730</v>
      </c>
      <c r="C1429" t="s">
        <v>599</v>
      </c>
      <c r="D1429" t="s">
        <v>1235</v>
      </c>
      <c r="E1429">
        <v>916</v>
      </c>
      <c r="F1429">
        <v>906</v>
      </c>
      <c r="G1429">
        <v>1000</v>
      </c>
      <c r="H1429" t="s">
        <v>1213</v>
      </c>
      <c r="I1429">
        <v>6457</v>
      </c>
      <c r="J1429" t="s">
        <v>1526</v>
      </c>
      <c r="K1429" t="s">
        <v>1222</v>
      </c>
      <c r="L1429">
        <v>2901</v>
      </c>
      <c r="M1429">
        <v>2874</v>
      </c>
      <c r="N1429">
        <v>300</v>
      </c>
      <c r="O1429" t="s">
        <v>1210</v>
      </c>
      <c r="P1429">
        <v>0.86515800842440704</v>
      </c>
      <c r="Q1429">
        <v>0.88326290922734196</v>
      </c>
      <c r="R1429" s="15">
        <v>9.5040418204701105E-2</v>
      </c>
      <c r="S1429">
        <v>1.8847977812732598E-2</v>
      </c>
      <c r="T1429">
        <v>-2.2737067682272301</v>
      </c>
      <c r="U1429">
        <v>2.2737067682272301</v>
      </c>
      <c r="V1429">
        <v>2.57335524118806</v>
      </c>
      <c r="W1429">
        <v>-11.97</v>
      </c>
      <c r="X1429">
        <v>5.08</v>
      </c>
      <c r="Y1429">
        <v>78591</v>
      </c>
      <c r="Z1429">
        <v>4912</v>
      </c>
      <c r="AA1429">
        <v>0.31</v>
      </c>
      <c r="AB1429">
        <v>16</v>
      </c>
      <c r="AC1429">
        <v>8</v>
      </c>
      <c r="AD1429">
        <v>8</v>
      </c>
      <c r="AE1429">
        <v>50</v>
      </c>
      <c r="AF1429">
        <v>14</v>
      </c>
      <c r="AG1429">
        <v>6</v>
      </c>
      <c r="AH1429">
        <v>3</v>
      </c>
      <c r="AI1429">
        <v>7</v>
      </c>
    </row>
    <row r="1430" spans="1:35" x14ac:dyDescent="0.2">
      <c r="A1430" s="102">
        <v>285</v>
      </c>
      <c r="B1430">
        <v>1942</v>
      </c>
      <c r="C1430" t="s">
        <v>1616</v>
      </c>
      <c r="D1430" t="s">
        <v>1220</v>
      </c>
      <c r="E1430">
        <v>921</v>
      </c>
      <c r="F1430">
        <v>915</v>
      </c>
      <c r="G1430">
        <v>1100</v>
      </c>
      <c r="H1430" t="s">
        <v>1210</v>
      </c>
      <c r="I1430">
        <v>2602</v>
      </c>
      <c r="J1430" t="s">
        <v>548</v>
      </c>
      <c r="K1430" t="s">
        <v>1237</v>
      </c>
      <c r="L1430">
        <v>3380</v>
      </c>
      <c r="M1430">
        <v>3335</v>
      </c>
      <c r="N1430">
        <v>300</v>
      </c>
      <c r="O1430" t="s">
        <v>1213</v>
      </c>
      <c r="P1430">
        <v>0.85762716288941199</v>
      </c>
      <c r="Q1430">
        <v>0.92793764399732204</v>
      </c>
      <c r="R1430">
        <v>0.110721311740352</v>
      </c>
      <c r="S1430">
        <v>1.48598792179119E-2</v>
      </c>
      <c r="T1430">
        <v>8.4114897500045499E-2</v>
      </c>
      <c r="U1430">
        <v>8.4114897500045499E-2</v>
      </c>
      <c r="V1430">
        <v>0.30305138598623499</v>
      </c>
      <c r="W1430">
        <v>0.2</v>
      </c>
      <c r="X1430">
        <v>0.6</v>
      </c>
      <c r="Y1430">
        <v>78426</v>
      </c>
      <c r="Z1430">
        <v>5602</v>
      </c>
      <c r="AA1430">
        <v>0.28999999999999998</v>
      </c>
      <c r="AB1430">
        <v>14</v>
      </c>
      <c r="AC1430">
        <v>7</v>
      </c>
      <c r="AD1430">
        <v>7</v>
      </c>
      <c r="AE1430">
        <v>50</v>
      </c>
      <c r="AF1430">
        <v>14</v>
      </c>
      <c r="AG1430">
        <v>2</v>
      </c>
      <c r="AH1430">
        <v>4</v>
      </c>
      <c r="AI1430">
        <v>8</v>
      </c>
    </row>
    <row r="1431" spans="1:35" x14ac:dyDescent="0.2">
      <c r="A1431" s="102">
        <v>2582</v>
      </c>
      <c r="B1431">
        <v>6201</v>
      </c>
      <c r="C1431" t="s">
        <v>1565</v>
      </c>
      <c r="D1431" t="s">
        <v>1227</v>
      </c>
      <c r="E1431">
        <v>5800</v>
      </c>
      <c r="F1431">
        <v>5710</v>
      </c>
      <c r="G1431">
        <v>100</v>
      </c>
      <c r="H1431" t="s">
        <v>1210</v>
      </c>
      <c r="I1431">
        <v>9706</v>
      </c>
      <c r="J1431" t="s">
        <v>1332</v>
      </c>
      <c r="K1431" t="s">
        <v>1231</v>
      </c>
      <c r="L1431">
        <v>4295</v>
      </c>
      <c r="M1431">
        <v>4220</v>
      </c>
      <c r="N1431">
        <v>100</v>
      </c>
      <c r="O1431" t="s">
        <v>1213</v>
      </c>
      <c r="P1431">
        <v>0.650138315801434</v>
      </c>
      <c r="Q1431">
        <v>0.80331817953243101</v>
      </c>
      <c r="R1431">
        <v>9.00293649538777E-2</v>
      </c>
      <c r="S1431">
        <v>8.7633371579847602E-2</v>
      </c>
      <c r="T1431">
        <v>2.86850944075537</v>
      </c>
      <c r="U1431">
        <v>2.86850944075537</v>
      </c>
      <c r="V1431">
        <v>2.3112480631166998</v>
      </c>
      <c r="W1431">
        <v>15.43</v>
      </c>
      <c r="X1431">
        <v>26.09</v>
      </c>
      <c r="Y1431">
        <v>78220</v>
      </c>
      <c r="Z1431">
        <v>39110</v>
      </c>
      <c r="AA1431">
        <v>2.41</v>
      </c>
      <c r="AB1431">
        <v>2</v>
      </c>
      <c r="AC1431">
        <v>2</v>
      </c>
      <c r="AD1431">
        <v>0</v>
      </c>
      <c r="AE1431">
        <v>100</v>
      </c>
      <c r="AF1431">
        <v>8</v>
      </c>
      <c r="AG1431">
        <v>2</v>
      </c>
      <c r="AH1431">
        <v>0</v>
      </c>
      <c r="AI1431">
        <v>0</v>
      </c>
    </row>
    <row r="1432" spans="1:35" x14ac:dyDescent="0.2">
      <c r="A1432" s="102">
        <v>1686</v>
      </c>
      <c r="B1432">
        <v>2503</v>
      </c>
      <c r="C1432" t="s">
        <v>1981</v>
      </c>
      <c r="D1432" t="s">
        <v>1237</v>
      </c>
      <c r="E1432">
        <v>2109</v>
      </c>
      <c r="F1432">
        <v>2075</v>
      </c>
      <c r="G1432">
        <v>500</v>
      </c>
      <c r="H1432" t="s">
        <v>1213</v>
      </c>
      <c r="I1432">
        <v>8316</v>
      </c>
      <c r="J1432" t="s">
        <v>1423</v>
      </c>
      <c r="K1432" t="s">
        <v>1265</v>
      </c>
      <c r="L1432">
        <v>3462</v>
      </c>
      <c r="M1432">
        <v>3484</v>
      </c>
      <c r="N1432">
        <v>300</v>
      </c>
      <c r="O1432" t="s">
        <v>1210</v>
      </c>
      <c r="P1432">
        <v>0.78759222726993705</v>
      </c>
      <c r="Q1432">
        <v>0.84955951478036495</v>
      </c>
      <c r="R1432">
        <v>0.45011001771556403</v>
      </c>
      <c r="S1432">
        <v>4.1420570234492896E-3</v>
      </c>
      <c r="T1432">
        <v>-1.2466613386198699</v>
      </c>
      <c r="U1432">
        <v>1.2466613386198699</v>
      </c>
      <c r="V1432">
        <v>0.24681214292925199</v>
      </c>
      <c r="W1432">
        <v>-3.39</v>
      </c>
      <c r="X1432">
        <v>0.74</v>
      </c>
      <c r="Y1432">
        <v>78172</v>
      </c>
      <c r="Z1432">
        <v>6013</v>
      </c>
      <c r="AA1432">
        <v>0.41</v>
      </c>
      <c r="AB1432">
        <v>13</v>
      </c>
      <c r="AC1432">
        <v>9</v>
      </c>
      <c r="AD1432">
        <v>4</v>
      </c>
      <c r="AE1432">
        <v>69.23</v>
      </c>
      <c r="AF1432">
        <v>12</v>
      </c>
      <c r="AG1432">
        <v>4</v>
      </c>
      <c r="AH1432">
        <v>3</v>
      </c>
      <c r="AI1432">
        <v>6</v>
      </c>
    </row>
    <row r="1433" spans="1:35" x14ac:dyDescent="0.2">
      <c r="A1433" s="102">
        <v>1249</v>
      </c>
      <c r="B1433">
        <v>3865</v>
      </c>
      <c r="C1433" t="s">
        <v>1160</v>
      </c>
      <c r="D1433" t="s">
        <v>1421</v>
      </c>
      <c r="E1433">
        <v>439</v>
      </c>
      <c r="F1433">
        <v>439</v>
      </c>
      <c r="G1433">
        <v>2400</v>
      </c>
      <c r="H1433" t="s">
        <v>1213</v>
      </c>
      <c r="I1433">
        <v>9507</v>
      </c>
      <c r="J1433" t="s">
        <v>1334</v>
      </c>
      <c r="K1433" t="s">
        <v>1267</v>
      </c>
      <c r="L1433">
        <v>828</v>
      </c>
      <c r="M1433">
        <v>822</v>
      </c>
      <c r="N1433">
        <v>1300</v>
      </c>
      <c r="O1433" t="s">
        <v>1210</v>
      </c>
      <c r="P1433">
        <v>0.93347887136746499</v>
      </c>
      <c r="Q1433">
        <v>0.87248748180040803</v>
      </c>
      <c r="R1433">
        <v>5.3471106222285202E-2</v>
      </c>
      <c r="S1433">
        <v>8.4818702550648103E-3</v>
      </c>
      <c r="T1433">
        <v>-0.36983824896161299</v>
      </c>
      <c r="U1433">
        <v>0.36983824896161299</v>
      </c>
      <c r="V1433">
        <v>0.36782510924950901</v>
      </c>
      <c r="W1433">
        <v>-1.31</v>
      </c>
      <c r="X1433">
        <v>1.4</v>
      </c>
      <c r="Y1433">
        <v>78147</v>
      </c>
      <c r="Z1433">
        <v>3398</v>
      </c>
      <c r="AA1433">
        <v>0.15</v>
      </c>
      <c r="AB1433">
        <v>23</v>
      </c>
      <c r="AC1433">
        <v>11</v>
      </c>
      <c r="AD1433">
        <v>12</v>
      </c>
      <c r="AE1433">
        <v>47.83</v>
      </c>
      <c r="AF1433">
        <v>13</v>
      </c>
      <c r="AG1433">
        <v>9</v>
      </c>
      <c r="AH1433">
        <v>7</v>
      </c>
      <c r="AI1433">
        <v>7</v>
      </c>
    </row>
    <row r="1434" spans="1:35" x14ac:dyDescent="0.2">
      <c r="A1434" s="102">
        <v>1824</v>
      </c>
      <c r="B1434">
        <v>4543</v>
      </c>
      <c r="C1434" t="s">
        <v>667</v>
      </c>
      <c r="D1434" t="s">
        <v>1219</v>
      </c>
      <c r="E1434">
        <v>3456</v>
      </c>
      <c r="F1434">
        <v>3478</v>
      </c>
      <c r="G1434">
        <v>200</v>
      </c>
      <c r="H1434" t="s">
        <v>1210</v>
      </c>
      <c r="I1434">
        <v>4555</v>
      </c>
      <c r="J1434" t="s">
        <v>669</v>
      </c>
      <c r="K1434" t="s">
        <v>1232</v>
      </c>
      <c r="L1434">
        <v>6250</v>
      </c>
      <c r="M1434">
        <v>6120</v>
      </c>
      <c r="N1434">
        <v>100</v>
      </c>
      <c r="O1434" t="s">
        <v>1213</v>
      </c>
      <c r="P1434">
        <v>0.68330978486803495</v>
      </c>
      <c r="Q1434">
        <v>0.84309922322769304</v>
      </c>
      <c r="R1434">
        <v>0.25483194335259202</v>
      </c>
      <c r="S1434">
        <v>8.2850716674335398E-2</v>
      </c>
      <c r="T1434">
        <v>9.0864746911390001E-2</v>
      </c>
      <c r="U1434">
        <v>9.0864746911390001E-2</v>
      </c>
      <c r="V1434">
        <v>0.55892475475672998</v>
      </c>
      <c r="W1434">
        <v>0.4</v>
      </c>
      <c r="X1434">
        <v>13.66</v>
      </c>
      <c r="Y1434">
        <v>78073</v>
      </c>
      <c r="Z1434">
        <v>6006</v>
      </c>
      <c r="AA1434">
        <v>0.7</v>
      </c>
      <c r="AB1434">
        <v>13</v>
      </c>
      <c r="AC1434">
        <v>8</v>
      </c>
      <c r="AD1434">
        <v>5</v>
      </c>
      <c r="AE1434">
        <v>61.54</v>
      </c>
      <c r="AF1434">
        <v>8</v>
      </c>
      <c r="AG1434">
        <v>6</v>
      </c>
      <c r="AH1434">
        <v>3</v>
      </c>
      <c r="AI1434">
        <v>4</v>
      </c>
    </row>
    <row r="1435" spans="1:35" x14ac:dyDescent="0.2">
      <c r="A1435" s="102">
        <v>1985</v>
      </c>
      <c r="B1435">
        <v>6952</v>
      </c>
      <c r="C1435" t="s">
        <v>435</v>
      </c>
      <c r="D1435" t="s">
        <v>1215</v>
      </c>
      <c r="E1435">
        <v>1868</v>
      </c>
      <c r="F1435">
        <v>1857</v>
      </c>
      <c r="G1435">
        <v>500</v>
      </c>
      <c r="H1435" t="s">
        <v>1210</v>
      </c>
      <c r="I1435">
        <v>8020</v>
      </c>
      <c r="J1435" t="s">
        <v>1324</v>
      </c>
      <c r="K1435" t="s">
        <v>1217</v>
      </c>
      <c r="L1435">
        <v>1186</v>
      </c>
      <c r="M1435">
        <v>1172</v>
      </c>
      <c r="N1435">
        <v>800</v>
      </c>
      <c r="O1435" t="s">
        <v>1213</v>
      </c>
      <c r="P1435">
        <v>0.76491921260006401</v>
      </c>
      <c r="Q1435">
        <v>0.83431359979737796</v>
      </c>
      <c r="R1435">
        <v>0.42167817025488202</v>
      </c>
      <c r="S1435">
        <v>6.9114630196816199E-2</v>
      </c>
      <c r="T1435">
        <v>1.4210714446889099</v>
      </c>
      <c r="U1435">
        <v>1.4210714446889099</v>
      </c>
      <c r="V1435">
        <v>1.35935831683654</v>
      </c>
      <c r="W1435">
        <v>5.92</v>
      </c>
      <c r="X1435">
        <v>0.98</v>
      </c>
      <c r="Y1435">
        <v>77835</v>
      </c>
      <c r="Z1435">
        <v>5189</v>
      </c>
      <c r="AA1435">
        <v>0.27</v>
      </c>
      <c r="AB1435">
        <v>15</v>
      </c>
      <c r="AC1435">
        <v>9</v>
      </c>
      <c r="AD1435">
        <v>6</v>
      </c>
      <c r="AE1435">
        <v>60</v>
      </c>
      <c r="AF1435">
        <v>14</v>
      </c>
      <c r="AG1435">
        <v>4</v>
      </c>
      <c r="AH1435">
        <v>3</v>
      </c>
      <c r="AI1435">
        <v>8</v>
      </c>
    </row>
    <row r="1436" spans="1:35" x14ac:dyDescent="0.2">
      <c r="A1436" s="102">
        <v>365</v>
      </c>
      <c r="B1436">
        <v>3405</v>
      </c>
      <c r="C1436" t="s">
        <v>1851</v>
      </c>
      <c r="D1436" t="s">
        <v>1234</v>
      </c>
      <c r="E1436">
        <v>1121</v>
      </c>
      <c r="F1436">
        <v>1124</v>
      </c>
      <c r="G1436">
        <v>900</v>
      </c>
      <c r="H1436" t="s">
        <v>1213</v>
      </c>
      <c r="I1436">
        <v>4631</v>
      </c>
      <c r="J1436" t="s">
        <v>1463</v>
      </c>
      <c r="K1436" t="s">
        <v>1234</v>
      </c>
      <c r="L1436">
        <v>2579</v>
      </c>
      <c r="M1436">
        <v>2559</v>
      </c>
      <c r="N1436">
        <v>400</v>
      </c>
      <c r="O1436" t="s">
        <v>1210</v>
      </c>
      <c r="P1436">
        <v>0.84274258130990998</v>
      </c>
      <c r="Q1436">
        <v>0.92036675956201297</v>
      </c>
      <c r="R1436">
        <v>0.43834039880686898</v>
      </c>
      <c r="S1436">
        <v>9.6886657233848997E-3</v>
      </c>
      <c r="T1436">
        <v>-0.30531182556386199</v>
      </c>
      <c r="U1436">
        <v>0.30531182556386199</v>
      </c>
      <c r="V1436">
        <v>0.69844795140427296</v>
      </c>
      <c r="W1436">
        <v>-0.69</v>
      </c>
      <c r="X1436">
        <v>1.17</v>
      </c>
      <c r="Y1436">
        <v>77807</v>
      </c>
      <c r="Z1436">
        <v>5558</v>
      </c>
      <c r="AA1436">
        <v>0.36</v>
      </c>
      <c r="AB1436">
        <v>14</v>
      </c>
      <c r="AC1436">
        <v>7</v>
      </c>
      <c r="AD1436">
        <v>7</v>
      </c>
      <c r="AE1436">
        <v>50</v>
      </c>
      <c r="AF1436">
        <v>13</v>
      </c>
      <c r="AG1436">
        <v>4</v>
      </c>
      <c r="AH1436">
        <v>2</v>
      </c>
      <c r="AI1436">
        <v>8</v>
      </c>
    </row>
    <row r="1437" spans="1:35" x14ac:dyDescent="0.2">
      <c r="A1437" s="102">
        <v>1222</v>
      </c>
      <c r="B1437">
        <v>4516</v>
      </c>
      <c r="C1437" t="s">
        <v>1626</v>
      </c>
      <c r="D1437" t="s">
        <v>1232</v>
      </c>
      <c r="E1437">
        <v>7960</v>
      </c>
      <c r="F1437">
        <v>7990</v>
      </c>
      <c r="G1437">
        <v>100</v>
      </c>
      <c r="H1437" t="s">
        <v>1213</v>
      </c>
      <c r="I1437">
        <v>6758</v>
      </c>
      <c r="J1437" t="s">
        <v>1226</v>
      </c>
      <c r="K1437" t="s">
        <v>1215</v>
      </c>
      <c r="L1437">
        <v>6700</v>
      </c>
      <c r="M1437">
        <v>6611</v>
      </c>
      <c r="N1437">
        <v>100</v>
      </c>
      <c r="O1437" t="s">
        <v>1210</v>
      </c>
      <c r="P1437">
        <v>0.60230482664855101</v>
      </c>
      <c r="Q1437">
        <v>0.87379641156453802</v>
      </c>
      <c r="R1437">
        <v>0.489517113676672</v>
      </c>
      <c r="S1437">
        <v>1.92885978265941E-2</v>
      </c>
      <c r="T1437">
        <v>-1.1556693901455399</v>
      </c>
      <c r="U1437">
        <v>1.1556693901455399</v>
      </c>
      <c r="V1437">
        <v>1.5468345209538901</v>
      </c>
      <c r="W1437">
        <v>-7.64</v>
      </c>
      <c r="X1437">
        <v>17.260000000000002</v>
      </c>
      <c r="Y1437">
        <v>77691</v>
      </c>
      <c r="Z1437">
        <v>12948</v>
      </c>
      <c r="AA1437">
        <v>0.98</v>
      </c>
      <c r="AB1437">
        <v>6</v>
      </c>
      <c r="AC1437">
        <v>4</v>
      </c>
      <c r="AD1437">
        <v>2</v>
      </c>
      <c r="AE1437">
        <v>66.67</v>
      </c>
      <c r="AF1437">
        <v>9</v>
      </c>
      <c r="AG1437">
        <v>4</v>
      </c>
      <c r="AH1437">
        <v>1</v>
      </c>
      <c r="AI1437">
        <v>1</v>
      </c>
    </row>
    <row r="1438" spans="1:35" x14ac:dyDescent="0.2">
      <c r="A1438" s="102">
        <v>348</v>
      </c>
      <c r="B1438">
        <v>6301</v>
      </c>
      <c r="C1438" t="s">
        <v>53</v>
      </c>
      <c r="D1438" t="s">
        <v>1222</v>
      </c>
      <c r="E1438">
        <v>2178</v>
      </c>
      <c r="F1438">
        <v>2182.5</v>
      </c>
      <c r="G1438">
        <v>400</v>
      </c>
      <c r="H1438" t="s">
        <v>1210</v>
      </c>
      <c r="I1438">
        <v>6371</v>
      </c>
      <c r="J1438" t="s">
        <v>1368</v>
      </c>
      <c r="K1438" t="s">
        <v>1222</v>
      </c>
      <c r="L1438">
        <v>2995</v>
      </c>
      <c r="M1438">
        <v>2943</v>
      </c>
      <c r="N1438">
        <v>300</v>
      </c>
      <c r="O1438" t="s">
        <v>1213</v>
      </c>
      <c r="P1438">
        <v>0.97242040030507304</v>
      </c>
      <c r="Q1438">
        <v>0.92229583915422497</v>
      </c>
      <c r="R1438" s="15">
        <v>7.3658880726082204E-2</v>
      </c>
      <c r="S1438">
        <v>1.09795529857593E-4</v>
      </c>
      <c r="T1438">
        <v>2.8504317981887302</v>
      </c>
      <c r="U1438">
        <v>2.8504317981887302</v>
      </c>
      <c r="V1438">
        <v>2.1623546368066302</v>
      </c>
      <c r="W1438">
        <v>6.63</v>
      </c>
      <c r="X1438">
        <v>1.1200000000000001</v>
      </c>
      <c r="Y1438">
        <v>77475</v>
      </c>
      <c r="Z1438">
        <v>4557</v>
      </c>
      <c r="AA1438">
        <v>0.26</v>
      </c>
      <c r="AB1438">
        <v>17</v>
      </c>
      <c r="AC1438">
        <v>9</v>
      </c>
      <c r="AD1438">
        <v>8</v>
      </c>
      <c r="AE1438">
        <v>52.94</v>
      </c>
      <c r="AF1438">
        <v>13</v>
      </c>
      <c r="AG1438">
        <v>5</v>
      </c>
      <c r="AH1438">
        <v>3</v>
      </c>
      <c r="AI1438">
        <v>9</v>
      </c>
    </row>
    <row r="1439" spans="1:35" x14ac:dyDescent="0.2">
      <c r="A1439" s="102">
        <v>1709</v>
      </c>
      <c r="B1439">
        <v>6472</v>
      </c>
      <c r="C1439" t="s">
        <v>60</v>
      </c>
      <c r="D1439" t="s">
        <v>1222</v>
      </c>
      <c r="E1439">
        <v>266</v>
      </c>
      <c r="F1439">
        <v>261</v>
      </c>
      <c r="G1439">
        <v>4100</v>
      </c>
      <c r="H1439" t="s">
        <v>1213</v>
      </c>
      <c r="I1439">
        <v>8385</v>
      </c>
      <c r="J1439" t="s">
        <v>865</v>
      </c>
      <c r="K1439" t="s">
        <v>1265</v>
      </c>
      <c r="L1439">
        <v>485</v>
      </c>
      <c r="M1439">
        <v>488</v>
      </c>
      <c r="N1439">
        <v>2200</v>
      </c>
      <c r="O1439" t="s">
        <v>1210</v>
      </c>
      <c r="P1439">
        <v>0.91035357218018198</v>
      </c>
      <c r="Q1439">
        <v>0.84849710473018503</v>
      </c>
      <c r="R1439">
        <v>7.2191363838848194E-2</v>
      </c>
      <c r="S1439">
        <v>1.5885499439664899E-3</v>
      </c>
      <c r="T1439">
        <v>-1.1105396022035701</v>
      </c>
      <c r="U1439">
        <v>1.1105396022035701</v>
      </c>
      <c r="V1439">
        <v>0.49738480187236001</v>
      </c>
      <c r="W1439">
        <v>-4.66</v>
      </c>
      <c r="X1439">
        <v>0.33</v>
      </c>
      <c r="Y1439">
        <v>77343</v>
      </c>
      <c r="Z1439">
        <v>6445</v>
      </c>
      <c r="AA1439">
        <v>0.3</v>
      </c>
      <c r="AB1439">
        <v>12</v>
      </c>
      <c r="AC1439">
        <v>8</v>
      </c>
      <c r="AD1439">
        <v>4</v>
      </c>
      <c r="AE1439">
        <v>66.67</v>
      </c>
      <c r="AF1439">
        <v>14</v>
      </c>
      <c r="AG1439">
        <v>3</v>
      </c>
      <c r="AH1439">
        <v>3</v>
      </c>
      <c r="AI1439">
        <v>6</v>
      </c>
    </row>
    <row r="1440" spans="1:35" x14ac:dyDescent="0.2">
      <c r="A1440" s="102">
        <v>1926</v>
      </c>
      <c r="B1440">
        <v>3076</v>
      </c>
      <c r="C1440" t="s">
        <v>1517</v>
      </c>
      <c r="D1440" t="s">
        <v>1217</v>
      </c>
      <c r="E1440">
        <v>1532</v>
      </c>
      <c r="F1440">
        <v>1525</v>
      </c>
      <c r="G1440">
        <v>700</v>
      </c>
      <c r="H1440" t="s">
        <v>1213</v>
      </c>
      <c r="I1440">
        <v>8750</v>
      </c>
      <c r="J1440" t="s">
        <v>28</v>
      </c>
      <c r="K1440" t="s">
        <v>1386</v>
      </c>
      <c r="L1440">
        <v>1478.5</v>
      </c>
      <c r="M1440">
        <v>1478.5</v>
      </c>
      <c r="N1440">
        <v>700</v>
      </c>
      <c r="O1440" t="s">
        <v>1210</v>
      </c>
      <c r="P1440">
        <v>0.84402827624344701</v>
      </c>
      <c r="Q1440">
        <v>0.83785173955191805</v>
      </c>
      <c r="R1440">
        <v>0.44122083014540597</v>
      </c>
      <c r="S1440">
        <v>5.1016310919105301E-2</v>
      </c>
      <c r="T1440">
        <v>-1.7236819280668401</v>
      </c>
      <c r="U1440">
        <v>1.7236819280668401</v>
      </c>
      <c r="V1440">
        <v>1.6437151695732499</v>
      </c>
      <c r="W1440">
        <v>-6.6</v>
      </c>
      <c r="X1440">
        <v>3.05</v>
      </c>
      <c r="Y1440">
        <v>76860</v>
      </c>
      <c r="Z1440">
        <v>5490</v>
      </c>
      <c r="AA1440">
        <v>0.13</v>
      </c>
      <c r="AB1440">
        <v>14</v>
      </c>
      <c r="AC1440">
        <v>7</v>
      </c>
      <c r="AD1440">
        <v>7</v>
      </c>
      <c r="AE1440">
        <v>50</v>
      </c>
      <c r="AF1440">
        <v>13</v>
      </c>
      <c r="AG1440">
        <v>5</v>
      </c>
      <c r="AH1440">
        <v>3</v>
      </c>
      <c r="AI1440">
        <v>6</v>
      </c>
    </row>
    <row r="1441" spans="1:35" x14ac:dyDescent="0.2">
      <c r="A1441" s="102">
        <v>2578</v>
      </c>
      <c r="B1441">
        <v>2503</v>
      </c>
      <c r="C1441" t="s">
        <v>1981</v>
      </c>
      <c r="D1441" t="s">
        <v>1237</v>
      </c>
      <c r="E1441">
        <v>2109</v>
      </c>
      <c r="F1441">
        <v>2075</v>
      </c>
      <c r="G1441">
        <v>500</v>
      </c>
      <c r="H1441" t="s">
        <v>1210</v>
      </c>
      <c r="I1441">
        <v>7762</v>
      </c>
      <c r="J1441" t="s">
        <v>1412</v>
      </c>
      <c r="K1441" t="s">
        <v>1219</v>
      </c>
      <c r="L1441">
        <v>430</v>
      </c>
      <c r="M1441">
        <v>427</v>
      </c>
      <c r="N1441">
        <v>2400</v>
      </c>
      <c r="O1441" t="s">
        <v>1213</v>
      </c>
      <c r="P1441">
        <v>0.67635589886150504</v>
      </c>
      <c r="Q1441">
        <v>0.80354286844414402</v>
      </c>
      <c r="R1441">
        <v>0.27585411794169301</v>
      </c>
      <c r="S1441">
        <v>2.7086972032565802E-2</v>
      </c>
      <c r="T1441">
        <v>1.9585478722985099</v>
      </c>
      <c r="U1441">
        <v>1.9585478722985099</v>
      </c>
      <c r="V1441">
        <v>1.9578771153932899</v>
      </c>
      <c r="W1441">
        <v>11.84</v>
      </c>
      <c r="X1441">
        <v>1.22</v>
      </c>
      <c r="Y1441">
        <v>76621</v>
      </c>
      <c r="Z1441">
        <v>4789</v>
      </c>
      <c r="AA1441">
        <v>0.2</v>
      </c>
      <c r="AB1441">
        <v>16</v>
      </c>
      <c r="AC1441">
        <v>11</v>
      </c>
      <c r="AD1441">
        <v>5</v>
      </c>
      <c r="AE1441">
        <v>68.75</v>
      </c>
      <c r="AF1441">
        <v>11</v>
      </c>
      <c r="AG1441">
        <v>5</v>
      </c>
      <c r="AH1441">
        <v>5</v>
      </c>
      <c r="AI1441">
        <v>6</v>
      </c>
    </row>
    <row r="1442" spans="1:35" x14ac:dyDescent="0.2">
      <c r="A1442" s="102">
        <v>1039</v>
      </c>
      <c r="B1442">
        <v>8591</v>
      </c>
      <c r="C1442" t="s">
        <v>1375</v>
      </c>
      <c r="D1442" t="s">
        <v>1216</v>
      </c>
      <c r="E1442">
        <v>1730</v>
      </c>
      <c r="F1442">
        <v>1742</v>
      </c>
      <c r="G1442">
        <v>300</v>
      </c>
      <c r="H1442" t="s">
        <v>1213</v>
      </c>
      <c r="I1442">
        <v>9719</v>
      </c>
      <c r="J1442" t="s">
        <v>1593</v>
      </c>
      <c r="K1442" t="s">
        <v>1212</v>
      </c>
      <c r="L1442">
        <v>5680</v>
      </c>
      <c r="M1442">
        <v>5570</v>
      </c>
      <c r="N1442">
        <v>100</v>
      </c>
      <c r="O1442" t="s">
        <v>1210</v>
      </c>
      <c r="P1442">
        <v>0.80120764038317005</v>
      </c>
      <c r="Q1442">
        <v>0.88390077196207695</v>
      </c>
      <c r="R1442">
        <v>1.66431622609662E-2</v>
      </c>
      <c r="S1442">
        <v>4.4376018219345698E-2</v>
      </c>
      <c r="T1442">
        <v>-7.3665815472210794E-2</v>
      </c>
      <c r="U1442">
        <v>7.3665815472210794E-2</v>
      </c>
      <c r="V1442">
        <v>0.75470034945660003</v>
      </c>
      <c r="W1442">
        <v>-0.15</v>
      </c>
      <c r="X1442">
        <v>6.18</v>
      </c>
      <c r="Y1442">
        <v>76464</v>
      </c>
      <c r="Z1442">
        <v>4779</v>
      </c>
      <c r="AA1442">
        <v>0.28999999999999998</v>
      </c>
      <c r="AB1442">
        <v>16</v>
      </c>
      <c r="AC1442">
        <v>7</v>
      </c>
      <c r="AD1442">
        <v>9</v>
      </c>
      <c r="AE1442">
        <v>43.75</v>
      </c>
      <c r="AF1442">
        <v>13</v>
      </c>
      <c r="AG1442">
        <v>5</v>
      </c>
      <c r="AH1442">
        <v>3</v>
      </c>
      <c r="AI1442">
        <v>8</v>
      </c>
    </row>
    <row r="1443" spans="1:35" x14ac:dyDescent="0.2">
      <c r="A1443" s="102">
        <v>2340</v>
      </c>
      <c r="B1443">
        <v>1861</v>
      </c>
      <c r="C1443" t="s">
        <v>1636</v>
      </c>
      <c r="D1443" t="s">
        <v>1220</v>
      </c>
      <c r="E1443">
        <v>2850</v>
      </c>
      <c r="F1443">
        <v>2868</v>
      </c>
      <c r="G1443">
        <v>300</v>
      </c>
      <c r="H1443" t="s">
        <v>1210</v>
      </c>
      <c r="I1443">
        <v>5463</v>
      </c>
      <c r="J1443" t="s">
        <v>64</v>
      </c>
      <c r="K1443" t="s">
        <v>1263</v>
      </c>
      <c r="L1443">
        <v>2662</v>
      </c>
      <c r="M1443">
        <v>2620</v>
      </c>
      <c r="N1443">
        <v>300</v>
      </c>
      <c r="O1443" t="s">
        <v>1213</v>
      </c>
      <c r="P1443">
        <v>0.83719107932382197</v>
      </c>
      <c r="Q1443">
        <v>0.815949879628036</v>
      </c>
      <c r="R1443">
        <v>1.1201854386464099E-2</v>
      </c>
      <c r="S1443">
        <v>2.1204726268978499E-2</v>
      </c>
      <c r="T1443">
        <v>1.0734504692101501</v>
      </c>
      <c r="U1443">
        <v>1.0734504692101501</v>
      </c>
      <c r="V1443">
        <v>1.2144825359257401</v>
      </c>
      <c r="W1443">
        <v>2.95</v>
      </c>
      <c r="X1443">
        <v>8.65</v>
      </c>
      <c r="Y1443">
        <v>76364</v>
      </c>
      <c r="Z1443">
        <v>6364</v>
      </c>
      <c r="AA1443">
        <v>0.38</v>
      </c>
      <c r="AB1443">
        <v>12</v>
      </c>
      <c r="AC1443">
        <v>6</v>
      </c>
      <c r="AD1443">
        <v>6</v>
      </c>
      <c r="AE1443">
        <v>50</v>
      </c>
      <c r="AF1443">
        <v>13</v>
      </c>
      <c r="AG1443">
        <v>4</v>
      </c>
      <c r="AH1443">
        <v>2</v>
      </c>
      <c r="AI1443">
        <v>6</v>
      </c>
    </row>
    <row r="1444" spans="1:35" x14ac:dyDescent="0.2">
      <c r="A1444" s="102">
        <v>955</v>
      </c>
      <c r="B1444">
        <v>3099</v>
      </c>
      <c r="C1444" t="s">
        <v>34</v>
      </c>
      <c r="D1444" t="s">
        <v>1235</v>
      </c>
      <c r="E1444">
        <v>705</v>
      </c>
      <c r="F1444">
        <v>707</v>
      </c>
      <c r="G1444">
        <v>1400</v>
      </c>
      <c r="H1444" t="s">
        <v>1213</v>
      </c>
      <c r="I1444">
        <v>7202</v>
      </c>
      <c r="J1444" t="s">
        <v>764</v>
      </c>
      <c r="K1444" t="s">
        <v>1227</v>
      </c>
      <c r="L1444">
        <v>1021</v>
      </c>
      <c r="M1444">
        <v>1016</v>
      </c>
      <c r="N1444">
        <v>1000</v>
      </c>
      <c r="O1444" t="s">
        <v>1210</v>
      </c>
      <c r="P1444">
        <v>0.89984231208133902</v>
      </c>
      <c r="Q1444">
        <v>0.887990169327458</v>
      </c>
      <c r="R1444">
        <v>0.44379584893424601</v>
      </c>
      <c r="S1444" s="15">
        <v>6.1949563609433198E-2</v>
      </c>
      <c r="T1444">
        <v>-2.0967599682368898</v>
      </c>
      <c r="U1444">
        <v>2.0967599682368898</v>
      </c>
      <c r="V1444">
        <v>1.8523940840186299</v>
      </c>
      <c r="W1444">
        <v>-9.52</v>
      </c>
      <c r="X1444">
        <v>2.58</v>
      </c>
      <c r="Y1444">
        <v>75998</v>
      </c>
      <c r="Z1444">
        <v>5428</v>
      </c>
      <c r="AA1444">
        <v>0.26</v>
      </c>
      <c r="AB1444">
        <v>14</v>
      </c>
      <c r="AC1444">
        <v>7</v>
      </c>
      <c r="AD1444">
        <v>7</v>
      </c>
      <c r="AE1444">
        <v>50</v>
      </c>
      <c r="AF1444">
        <v>10</v>
      </c>
      <c r="AG1444">
        <v>7</v>
      </c>
      <c r="AH1444">
        <v>4</v>
      </c>
      <c r="AI1444">
        <v>3</v>
      </c>
    </row>
    <row r="1445" spans="1:35" x14ac:dyDescent="0.2">
      <c r="A1445" s="102">
        <v>1717</v>
      </c>
      <c r="B1445">
        <v>7282</v>
      </c>
      <c r="C1445" t="s">
        <v>1453</v>
      </c>
      <c r="D1445" t="s">
        <v>1227</v>
      </c>
      <c r="E1445">
        <v>2311</v>
      </c>
      <c r="F1445">
        <v>2306</v>
      </c>
      <c r="G1445">
        <v>400</v>
      </c>
      <c r="H1445" t="s">
        <v>1210</v>
      </c>
      <c r="I1445">
        <v>9062</v>
      </c>
      <c r="J1445" t="s">
        <v>1175</v>
      </c>
      <c r="K1445" t="s">
        <v>1328</v>
      </c>
      <c r="L1445">
        <v>5190</v>
      </c>
      <c r="M1445">
        <v>5170</v>
      </c>
      <c r="N1445">
        <v>200</v>
      </c>
      <c r="O1445" t="s">
        <v>1213</v>
      </c>
      <c r="P1445">
        <v>0.73398553062731497</v>
      </c>
      <c r="Q1445">
        <v>0.84802678445617097</v>
      </c>
      <c r="R1445">
        <v>0.43294346854476001</v>
      </c>
      <c r="S1445">
        <v>4.7191284866765403E-2</v>
      </c>
      <c r="T1445">
        <v>1.7404818161484701</v>
      </c>
      <c r="U1445">
        <v>1.7404818161484701</v>
      </c>
      <c r="V1445">
        <v>1.7006353633023199</v>
      </c>
      <c r="W1445">
        <v>8.64</v>
      </c>
      <c r="X1445">
        <v>10.79</v>
      </c>
      <c r="Y1445">
        <v>75941</v>
      </c>
      <c r="Z1445">
        <v>8438</v>
      </c>
      <c r="AA1445">
        <v>0.6</v>
      </c>
      <c r="AB1445">
        <v>9</v>
      </c>
      <c r="AC1445">
        <v>6</v>
      </c>
      <c r="AD1445">
        <v>3</v>
      </c>
      <c r="AE1445">
        <v>66.67</v>
      </c>
      <c r="AF1445">
        <v>12</v>
      </c>
      <c r="AG1445">
        <v>4</v>
      </c>
      <c r="AH1445">
        <v>1</v>
      </c>
      <c r="AI1445">
        <v>4</v>
      </c>
    </row>
    <row r="1446" spans="1:35" x14ac:dyDescent="0.2">
      <c r="A1446" s="102">
        <v>2581</v>
      </c>
      <c r="B1446">
        <v>2801</v>
      </c>
      <c r="C1446" t="s">
        <v>600</v>
      </c>
      <c r="D1446" t="s">
        <v>1237</v>
      </c>
      <c r="E1446">
        <v>5050</v>
      </c>
      <c r="F1446">
        <v>5010</v>
      </c>
      <c r="G1446">
        <v>200</v>
      </c>
      <c r="H1446" t="s">
        <v>1213</v>
      </c>
      <c r="I1446">
        <v>2897</v>
      </c>
      <c r="J1446" t="s">
        <v>604</v>
      </c>
      <c r="K1446" t="s">
        <v>1237</v>
      </c>
      <c r="L1446">
        <v>8500</v>
      </c>
      <c r="M1446">
        <v>8500</v>
      </c>
      <c r="N1446">
        <v>100</v>
      </c>
      <c r="O1446" t="s">
        <v>1210</v>
      </c>
      <c r="P1446">
        <v>0.71040523147352697</v>
      </c>
      <c r="Q1446">
        <v>0.80333893408013202</v>
      </c>
      <c r="R1446">
        <v>2.0211677953091998E-2</v>
      </c>
      <c r="S1446">
        <v>3.2076705483148699E-2</v>
      </c>
      <c r="T1446">
        <v>-3.7215289930102999</v>
      </c>
      <c r="U1446">
        <v>3.7215289930102999</v>
      </c>
      <c r="V1446">
        <v>2.9481532379373299</v>
      </c>
      <c r="W1446">
        <v>-11.11</v>
      </c>
      <c r="X1446">
        <v>17.88</v>
      </c>
      <c r="Y1446">
        <v>75874</v>
      </c>
      <c r="Z1446">
        <v>18968</v>
      </c>
      <c r="AA1446">
        <v>1.31</v>
      </c>
      <c r="AB1446">
        <v>4</v>
      </c>
      <c r="AC1446">
        <v>3</v>
      </c>
      <c r="AD1446">
        <v>1</v>
      </c>
      <c r="AE1446">
        <v>75</v>
      </c>
      <c r="AF1446">
        <v>10</v>
      </c>
      <c r="AG1446">
        <v>3</v>
      </c>
      <c r="AH1446">
        <v>1</v>
      </c>
      <c r="AI1446">
        <v>0</v>
      </c>
    </row>
    <row r="1447" spans="1:35" x14ac:dyDescent="0.2">
      <c r="A1447" s="102">
        <v>2253</v>
      </c>
      <c r="B1447">
        <v>7011</v>
      </c>
      <c r="C1447" t="s">
        <v>1567</v>
      </c>
      <c r="D1447" t="s">
        <v>1222</v>
      </c>
      <c r="E1447">
        <v>3453</v>
      </c>
      <c r="F1447">
        <v>3419</v>
      </c>
      <c r="G1447">
        <v>300</v>
      </c>
      <c r="H1447" t="s">
        <v>1213</v>
      </c>
      <c r="I1447">
        <v>7751</v>
      </c>
      <c r="J1447" t="s">
        <v>1619</v>
      </c>
      <c r="K1447" t="s">
        <v>1215</v>
      </c>
      <c r="L1447">
        <v>2719.5</v>
      </c>
      <c r="M1447">
        <v>2733.5</v>
      </c>
      <c r="N1447">
        <v>400</v>
      </c>
      <c r="O1447" t="s">
        <v>1210</v>
      </c>
      <c r="P1447">
        <v>0.92113420639514099</v>
      </c>
      <c r="Q1447">
        <v>0.81965792437119001</v>
      </c>
      <c r="R1447">
        <v>8.3425352484018597E-3</v>
      </c>
      <c r="S1447">
        <v>4.8454614207436797E-2</v>
      </c>
      <c r="T1447">
        <v>-3.5889916314620698</v>
      </c>
      <c r="U1447">
        <v>3.5889916314620698</v>
      </c>
      <c r="V1447">
        <v>3.5821621730389301</v>
      </c>
      <c r="W1447">
        <v>-11.16</v>
      </c>
      <c r="X1447">
        <v>6.6</v>
      </c>
      <c r="Y1447">
        <v>75734</v>
      </c>
      <c r="Z1447">
        <v>5826</v>
      </c>
      <c r="AA1447">
        <v>0.35</v>
      </c>
      <c r="AB1447">
        <v>13</v>
      </c>
      <c r="AC1447">
        <v>8</v>
      </c>
      <c r="AD1447">
        <v>5</v>
      </c>
      <c r="AE1447">
        <v>61.54</v>
      </c>
      <c r="AF1447">
        <v>16</v>
      </c>
      <c r="AG1447">
        <v>3</v>
      </c>
      <c r="AH1447">
        <v>0</v>
      </c>
      <c r="AI1447">
        <v>10</v>
      </c>
    </row>
    <row r="1448" spans="1:35" x14ac:dyDescent="0.2">
      <c r="A1448" s="102">
        <v>755</v>
      </c>
      <c r="B1448">
        <v>1802</v>
      </c>
      <c r="C1448" t="s">
        <v>1413</v>
      </c>
      <c r="D1448" t="s">
        <v>1220</v>
      </c>
      <c r="E1448">
        <v>1102</v>
      </c>
      <c r="F1448">
        <v>1089</v>
      </c>
      <c r="G1448">
        <v>1000</v>
      </c>
      <c r="H1448" t="s">
        <v>1213</v>
      </c>
      <c r="I1448">
        <v>4543</v>
      </c>
      <c r="J1448" t="s">
        <v>667</v>
      </c>
      <c r="K1448" t="s">
        <v>1219</v>
      </c>
      <c r="L1448">
        <v>3456</v>
      </c>
      <c r="M1448">
        <v>3478</v>
      </c>
      <c r="N1448">
        <v>300</v>
      </c>
      <c r="O1448" t="s">
        <v>1210</v>
      </c>
      <c r="P1448">
        <v>0.66822124753164602</v>
      </c>
      <c r="Q1448">
        <v>0.89824334658455995</v>
      </c>
      <c r="R1448">
        <v>2.55801310746996E-2</v>
      </c>
      <c r="S1448">
        <v>5.1701994652492804E-3</v>
      </c>
      <c r="T1448">
        <v>-3.8359374666606001E-2</v>
      </c>
      <c r="U1448">
        <v>3.8359374666606001E-2</v>
      </c>
      <c r="V1448">
        <v>0.49746178863768897</v>
      </c>
      <c r="W1448">
        <v>-0.1</v>
      </c>
      <c r="X1448">
        <v>4.37</v>
      </c>
      <c r="Y1448">
        <v>75645</v>
      </c>
      <c r="Z1448">
        <v>4728</v>
      </c>
      <c r="AA1448">
        <v>0.31</v>
      </c>
      <c r="AB1448">
        <v>16</v>
      </c>
      <c r="AC1448">
        <v>8</v>
      </c>
      <c r="AD1448">
        <v>8</v>
      </c>
      <c r="AE1448">
        <v>50</v>
      </c>
      <c r="AF1448">
        <v>12</v>
      </c>
      <c r="AG1448">
        <v>6</v>
      </c>
      <c r="AH1448">
        <v>5</v>
      </c>
      <c r="AI1448">
        <v>5</v>
      </c>
    </row>
    <row r="1449" spans="1:35" x14ac:dyDescent="0.2">
      <c r="A1449" s="102">
        <v>2643</v>
      </c>
      <c r="B1449">
        <v>4061</v>
      </c>
      <c r="C1449" t="s">
        <v>1440</v>
      </c>
      <c r="D1449" t="s">
        <v>1234</v>
      </c>
      <c r="E1449">
        <v>2746</v>
      </c>
      <c r="F1449">
        <v>2728</v>
      </c>
      <c r="G1449">
        <v>400</v>
      </c>
      <c r="H1449" t="s">
        <v>1210</v>
      </c>
      <c r="I1449">
        <v>7762</v>
      </c>
      <c r="J1449" t="s">
        <v>1412</v>
      </c>
      <c r="K1449" t="s">
        <v>1219</v>
      </c>
      <c r="L1449">
        <v>430</v>
      </c>
      <c r="M1449">
        <v>427</v>
      </c>
      <c r="N1449">
        <v>2600</v>
      </c>
      <c r="O1449" t="s">
        <v>1213</v>
      </c>
      <c r="P1449">
        <v>0.95499399564543797</v>
      </c>
      <c r="Q1449">
        <v>0.80032616707160997</v>
      </c>
      <c r="R1449">
        <v>0.49702882831464401</v>
      </c>
      <c r="S1449">
        <v>3.8787593782053403E-2</v>
      </c>
      <c r="T1449">
        <v>3.0972110777185802</v>
      </c>
      <c r="U1449">
        <v>3.0972110777185802</v>
      </c>
      <c r="V1449">
        <v>3.0726190625368899</v>
      </c>
      <c r="W1449">
        <v>12.47</v>
      </c>
      <c r="X1449">
        <v>1.74</v>
      </c>
      <c r="Y1449">
        <v>75530</v>
      </c>
      <c r="Z1449">
        <v>3776</v>
      </c>
      <c r="AA1449">
        <v>0.16</v>
      </c>
      <c r="AB1449">
        <v>20</v>
      </c>
      <c r="AC1449">
        <v>10</v>
      </c>
      <c r="AD1449">
        <v>10</v>
      </c>
      <c r="AE1449">
        <v>50</v>
      </c>
      <c r="AF1449">
        <v>13</v>
      </c>
      <c r="AG1449">
        <v>6</v>
      </c>
      <c r="AH1449">
        <v>4</v>
      </c>
      <c r="AI1449">
        <v>10</v>
      </c>
    </row>
    <row r="1450" spans="1:35" x14ac:dyDescent="0.2">
      <c r="A1450" s="102">
        <v>2518</v>
      </c>
      <c r="B1450">
        <v>3591</v>
      </c>
      <c r="C1450" t="s">
        <v>635</v>
      </c>
      <c r="D1450" t="s">
        <v>1480</v>
      </c>
      <c r="E1450">
        <v>2517</v>
      </c>
      <c r="F1450">
        <v>2524</v>
      </c>
      <c r="G1450">
        <v>400</v>
      </c>
      <c r="H1450" t="s">
        <v>1210</v>
      </c>
      <c r="I1450">
        <v>6055</v>
      </c>
      <c r="J1450" t="s">
        <v>2128</v>
      </c>
      <c r="K1450" t="s">
        <v>1224</v>
      </c>
      <c r="L1450">
        <v>1308</v>
      </c>
      <c r="M1450">
        <v>1284</v>
      </c>
      <c r="N1450">
        <v>800</v>
      </c>
      <c r="O1450" t="s">
        <v>1213</v>
      </c>
      <c r="P1450">
        <v>0.634557012474117</v>
      </c>
      <c r="Q1450">
        <v>0.80691513534384995</v>
      </c>
      <c r="R1450">
        <v>0.46162734773061298</v>
      </c>
      <c r="S1450">
        <v>6.3196503715230098E-3</v>
      </c>
      <c r="T1450">
        <v>1.6212682621741199</v>
      </c>
      <c r="U1450">
        <v>1.6212682621741199</v>
      </c>
      <c r="V1450">
        <v>0.96190864735326298</v>
      </c>
      <c r="W1450">
        <v>9.1300000000000008</v>
      </c>
      <c r="X1450">
        <v>1.74</v>
      </c>
      <c r="Y1450">
        <v>75459</v>
      </c>
      <c r="Z1450">
        <v>3430</v>
      </c>
      <c r="AA1450">
        <v>0.28999999999999998</v>
      </c>
      <c r="AB1450">
        <v>22</v>
      </c>
      <c r="AC1450">
        <v>12</v>
      </c>
      <c r="AD1450">
        <v>10</v>
      </c>
      <c r="AE1450">
        <v>54.55</v>
      </c>
      <c r="AF1450">
        <v>9</v>
      </c>
      <c r="AG1450">
        <v>11</v>
      </c>
      <c r="AH1450">
        <v>8</v>
      </c>
      <c r="AI1450">
        <v>3</v>
      </c>
    </row>
    <row r="1451" spans="1:35" x14ac:dyDescent="0.2">
      <c r="A1451" s="102">
        <v>751</v>
      </c>
      <c r="B1451">
        <v>5333</v>
      </c>
      <c r="C1451" t="s">
        <v>234</v>
      </c>
      <c r="D1451" t="s">
        <v>1209</v>
      </c>
      <c r="E1451">
        <v>1712</v>
      </c>
      <c r="F1451">
        <v>1697</v>
      </c>
      <c r="G1451">
        <v>400</v>
      </c>
      <c r="H1451" t="s">
        <v>1210</v>
      </c>
      <c r="I1451">
        <v>6028</v>
      </c>
      <c r="J1451" t="s">
        <v>549</v>
      </c>
      <c r="K1451" t="s">
        <v>1224</v>
      </c>
      <c r="L1451">
        <v>6410</v>
      </c>
      <c r="M1451">
        <v>6420</v>
      </c>
      <c r="N1451">
        <v>100</v>
      </c>
      <c r="O1451" t="s">
        <v>1213</v>
      </c>
      <c r="P1451">
        <v>0.59476334820052001</v>
      </c>
      <c r="Q1451">
        <v>0.89856144038838204</v>
      </c>
      <c r="R1451">
        <v>0.244821600441225</v>
      </c>
      <c r="S1451">
        <v>9.8251688466148193E-2</v>
      </c>
      <c r="T1451">
        <v>1.5746617993323</v>
      </c>
      <c r="U1451">
        <v>1.5746617993323</v>
      </c>
      <c r="V1451">
        <v>1.5895541911331399</v>
      </c>
      <c r="W1451">
        <v>4.79</v>
      </c>
      <c r="X1451">
        <v>5.73</v>
      </c>
      <c r="Y1451">
        <v>75448</v>
      </c>
      <c r="Z1451">
        <v>3971</v>
      </c>
      <c r="AA1451">
        <v>0.18</v>
      </c>
      <c r="AB1451">
        <v>19</v>
      </c>
      <c r="AC1451">
        <v>10</v>
      </c>
      <c r="AD1451">
        <v>9</v>
      </c>
      <c r="AE1451">
        <v>52.63</v>
      </c>
      <c r="AF1451">
        <v>10</v>
      </c>
      <c r="AG1451">
        <v>10</v>
      </c>
      <c r="AH1451">
        <v>6</v>
      </c>
      <c r="AI1451">
        <v>3</v>
      </c>
    </row>
    <row r="1452" spans="1:35" x14ac:dyDescent="0.2">
      <c r="A1452" s="102">
        <v>2239</v>
      </c>
      <c r="B1452">
        <v>4114</v>
      </c>
      <c r="C1452" t="s">
        <v>1360</v>
      </c>
      <c r="D1452" t="s">
        <v>1234</v>
      </c>
      <c r="E1452">
        <v>5560</v>
      </c>
      <c r="F1452">
        <v>5480</v>
      </c>
      <c r="G1452">
        <v>200</v>
      </c>
      <c r="H1452" t="s">
        <v>1213</v>
      </c>
      <c r="I1452">
        <v>4183</v>
      </c>
      <c r="J1452" t="s">
        <v>1400</v>
      </c>
      <c r="K1452" t="s">
        <v>1234</v>
      </c>
      <c r="L1452">
        <v>2350</v>
      </c>
      <c r="M1452">
        <v>2339</v>
      </c>
      <c r="N1452">
        <v>500</v>
      </c>
      <c r="O1452" t="s">
        <v>1210</v>
      </c>
      <c r="P1452">
        <v>0.72946497540768296</v>
      </c>
      <c r="Q1452">
        <v>0.82065884992809901</v>
      </c>
      <c r="R1452">
        <v>0.45333555167098</v>
      </c>
      <c r="S1452">
        <v>3.6630763207703601E-2</v>
      </c>
      <c r="T1452">
        <v>-1.9907425109042001</v>
      </c>
      <c r="U1452">
        <v>1.9907425109042001</v>
      </c>
      <c r="V1452">
        <v>2.1748471290296099</v>
      </c>
      <c r="W1452">
        <v>-7.05</v>
      </c>
      <c r="X1452">
        <v>6.71</v>
      </c>
      <c r="Y1452">
        <v>75331</v>
      </c>
      <c r="Z1452">
        <v>9416</v>
      </c>
      <c r="AA1452">
        <v>0.63</v>
      </c>
      <c r="AB1452">
        <v>8</v>
      </c>
      <c r="AC1452">
        <v>4</v>
      </c>
      <c r="AD1452">
        <v>4</v>
      </c>
      <c r="AE1452">
        <v>50</v>
      </c>
      <c r="AF1452">
        <v>12</v>
      </c>
      <c r="AG1452">
        <v>3</v>
      </c>
      <c r="AH1452">
        <v>1</v>
      </c>
      <c r="AI1452">
        <v>4</v>
      </c>
    </row>
    <row r="1453" spans="1:35" x14ac:dyDescent="0.2">
      <c r="A1453" s="102">
        <v>2222</v>
      </c>
      <c r="B1453">
        <v>1973</v>
      </c>
      <c r="C1453" t="s">
        <v>1218</v>
      </c>
      <c r="D1453" t="s">
        <v>1212</v>
      </c>
      <c r="E1453">
        <v>3975</v>
      </c>
      <c r="F1453">
        <v>3975</v>
      </c>
      <c r="G1453">
        <v>200</v>
      </c>
      <c r="H1453" t="s">
        <v>1210</v>
      </c>
      <c r="I1453">
        <v>2371</v>
      </c>
      <c r="J1453" t="s">
        <v>586</v>
      </c>
      <c r="K1453" t="s">
        <v>1224</v>
      </c>
      <c r="L1453">
        <v>2338</v>
      </c>
      <c r="M1453">
        <v>2310</v>
      </c>
      <c r="N1453">
        <v>300</v>
      </c>
      <c r="O1453" t="s">
        <v>1213</v>
      </c>
      <c r="P1453">
        <v>0.58583836802142197</v>
      </c>
      <c r="Q1453">
        <v>0.821291799664565</v>
      </c>
      <c r="R1453">
        <v>0.30773585191864</v>
      </c>
      <c r="S1453">
        <v>1.9230594884397101E-2</v>
      </c>
      <c r="T1453">
        <v>3.8783359679934502</v>
      </c>
      <c r="U1453">
        <v>3.8783359679934502</v>
      </c>
      <c r="V1453">
        <v>3.8708555076303002</v>
      </c>
      <c r="W1453">
        <v>19.739999999999998</v>
      </c>
      <c r="X1453">
        <v>12.83</v>
      </c>
      <c r="Y1453">
        <v>75013</v>
      </c>
      <c r="Z1453">
        <v>3948</v>
      </c>
      <c r="AA1453">
        <v>0.24</v>
      </c>
      <c r="AB1453">
        <v>19</v>
      </c>
      <c r="AC1453">
        <v>10</v>
      </c>
      <c r="AD1453">
        <v>9</v>
      </c>
      <c r="AE1453">
        <v>52.63</v>
      </c>
      <c r="AF1453">
        <v>9</v>
      </c>
      <c r="AG1453">
        <v>7</v>
      </c>
      <c r="AH1453">
        <v>7</v>
      </c>
      <c r="AI1453">
        <v>5</v>
      </c>
    </row>
    <row r="1454" spans="1:35" x14ac:dyDescent="0.2">
      <c r="A1454" s="102">
        <v>1396</v>
      </c>
      <c r="B1454">
        <v>1951</v>
      </c>
      <c r="C1454" t="s">
        <v>1611</v>
      </c>
      <c r="D1454" t="s">
        <v>1220</v>
      </c>
      <c r="E1454">
        <v>2362</v>
      </c>
      <c r="F1454">
        <v>2359</v>
      </c>
      <c r="G1454">
        <v>400</v>
      </c>
      <c r="H1454" t="s">
        <v>1210</v>
      </c>
      <c r="I1454">
        <v>3291</v>
      </c>
      <c r="J1454" t="s">
        <v>56</v>
      </c>
      <c r="K1454" t="s">
        <v>1231</v>
      </c>
      <c r="L1454">
        <v>1476</v>
      </c>
      <c r="M1454">
        <v>1459</v>
      </c>
      <c r="N1454">
        <v>600</v>
      </c>
      <c r="O1454" t="s">
        <v>1213</v>
      </c>
      <c r="P1454">
        <v>0.92959702284951995</v>
      </c>
      <c r="Q1454">
        <v>0.86522655687981698</v>
      </c>
      <c r="R1454">
        <v>4.3890594839307101E-2</v>
      </c>
      <c r="S1454">
        <v>3.5271723831794201E-2</v>
      </c>
      <c r="T1454">
        <v>2.2621657843663798</v>
      </c>
      <c r="U1454">
        <v>2.2621657843663798</v>
      </c>
      <c r="V1454">
        <v>2.2424618428060801</v>
      </c>
      <c r="W1454">
        <v>7.73</v>
      </c>
      <c r="X1454">
        <v>7.23</v>
      </c>
      <c r="Y1454">
        <v>74564</v>
      </c>
      <c r="Z1454">
        <v>5326</v>
      </c>
      <c r="AA1454">
        <v>0.26</v>
      </c>
      <c r="AB1454">
        <v>14</v>
      </c>
      <c r="AC1454">
        <v>7</v>
      </c>
      <c r="AD1454">
        <v>7</v>
      </c>
      <c r="AE1454">
        <v>50</v>
      </c>
      <c r="AF1454">
        <v>12</v>
      </c>
      <c r="AG1454">
        <v>6</v>
      </c>
      <c r="AH1454">
        <v>3</v>
      </c>
      <c r="AI1454">
        <v>5</v>
      </c>
    </row>
    <row r="1455" spans="1:35" x14ac:dyDescent="0.2">
      <c r="A1455" s="102">
        <v>113</v>
      </c>
      <c r="B1455">
        <v>1333</v>
      </c>
      <c r="C1455" t="s">
        <v>1325</v>
      </c>
      <c r="D1455" t="s">
        <v>1326</v>
      </c>
      <c r="E1455">
        <v>2283</v>
      </c>
      <c r="F1455">
        <v>2266</v>
      </c>
      <c r="G1455">
        <v>400</v>
      </c>
      <c r="H1455" t="s">
        <v>1210</v>
      </c>
      <c r="I1455">
        <v>9956</v>
      </c>
      <c r="J1455" t="s">
        <v>1165</v>
      </c>
      <c r="K1455" t="s">
        <v>1235</v>
      </c>
      <c r="L1455">
        <v>1605</v>
      </c>
      <c r="M1455">
        <v>1635</v>
      </c>
      <c r="N1455">
        <v>600</v>
      </c>
      <c r="O1455" t="s">
        <v>1213</v>
      </c>
      <c r="P1455">
        <v>0.896185103363487</v>
      </c>
      <c r="Q1455">
        <v>0.94603185149128</v>
      </c>
      <c r="R1455">
        <v>0.45024070321627402</v>
      </c>
      <c r="S1455">
        <v>2.2681976178148801E-2</v>
      </c>
      <c r="T1455">
        <v>0.18569779592427499</v>
      </c>
      <c r="U1455">
        <v>0.18569779592427499</v>
      </c>
      <c r="V1455">
        <v>1.1621899794620201</v>
      </c>
      <c r="W1455">
        <v>0.67</v>
      </c>
      <c r="X1455">
        <v>8.23</v>
      </c>
      <c r="Y1455">
        <v>74404</v>
      </c>
      <c r="Z1455">
        <v>4134</v>
      </c>
      <c r="AA1455">
        <v>0.05</v>
      </c>
      <c r="AB1455">
        <v>18</v>
      </c>
      <c r="AC1455">
        <v>10</v>
      </c>
      <c r="AD1455">
        <v>8</v>
      </c>
      <c r="AE1455">
        <v>55.56</v>
      </c>
      <c r="AF1455">
        <v>12</v>
      </c>
      <c r="AG1455">
        <v>6</v>
      </c>
      <c r="AH1455">
        <v>4</v>
      </c>
      <c r="AI1455">
        <v>8</v>
      </c>
    </row>
    <row r="1456" spans="1:35" x14ac:dyDescent="0.2">
      <c r="A1456" s="102">
        <v>623</v>
      </c>
      <c r="B1456">
        <v>3863</v>
      </c>
      <c r="C1456" t="s">
        <v>1422</v>
      </c>
      <c r="D1456" t="s">
        <v>1421</v>
      </c>
      <c r="E1456">
        <v>1583</v>
      </c>
      <c r="F1456">
        <v>1564</v>
      </c>
      <c r="G1456">
        <v>500</v>
      </c>
      <c r="H1456" t="s">
        <v>1210</v>
      </c>
      <c r="I1456">
        <v>4324</v>
      </c>
      <c r="J1456" t="s">
        <v>1438</v>
      </c>
      <c r="K1456" t="s">
        <v>1224</v>
      </c>
      <c r="L1456">
        <v>2860</v>
      </c>
      <c r="M1456">
        <v>2812</v>
      </c>
      <c r="N1456">
        <v>300</v>
      </c>
      <c r="O1456" t="s">
        <v>1213</v>
      </c>
      <c r="P1456">
        <v>0.96220194578257401</v>
      </c>
      <c r="Q1456">
        <v>0.90485596224723097</v>
      </c>
      <c r="R1456">
        <v>2.1691641413414399E-4</v>
      </c>
      <c r="S1456">
        <v>7.2655667732472798E-2</v>
      </c>
      <c r="T1456">
        <v>3.5210936346245099</v>
      </c>
      <c r="U1456">
        <v>3.5210936346245099</v>
      </c>
      <c r="V1456">
        <v>3.2175493973214802</v>
      </c>
      <c r="W1456">
        <v>12.61</v>
      </c>
      <c r="X1456">
        <v>7.3</v>
      </c>
      <c r="Y1456">
        <v>74145</v>
      </c>
      <c r="Z1456">
        <v>4943</v>
      </c>
      <c r="AA1456">
        <v>0.47</v>
      </c>
      <c r="AB1456">
        <v>15</v>
      </c>
      <c r="AC1456">
        <v>7</v>
      </c>
      <c r="AD1456">
        <v>8</v>
      </c>
      <c r="AE1456">
        <v>46.67</v>
      </c>
      <c r="AF1456">
        <v>13</v>
      </c>
      <c r="AG1456">
        <v>5</v>
      </c>
      <c r="AH1456">
        <v>3</v>
      </c>
      <c r="AI1456">
        <v>7</v>
      </c>
    </row>
    <row r="1457" spans="1:35" x14ac:dyDescent="0.2">
      <c r="A1457" s="102">
        <v>2303</v>
      </c>
      <c r="B1457">
        <v>3861</v>
      </c>
      <c r="C1457" t="s">
        <v>35</v>
      </c>
      <c r="D1457" t="s">
        <v>1421</v>
      </c>
      <c r="E1457">
        <v>516</v>
      </c>
      <c r="F1457">
        <v>515</v>
      </c>
      <c r="G1457">
        <v>2000</v>
      </c>
      <c r="H1457" t="s">
        <v>1210</v>
      </c>
      <c r="I1457">
        <v>4540</v>
      </c>
      <c r="J1457" t="s">
        <v>1612</v>
      </c>
      <c r="K1457" t="s">
        <v>1232</v>
      </c>
      <c r="L1457">
        <v>2519</v>
      </c>
      <c r="M1457">
        <v>2516</v>
      </c>
      <c r="N1457">
        <v>400</v>
      </c>
      <c r="O1457" t="s">
        <v>1213</v>
      </c>
      <c r="P1457">
        <v>0.76249040311872796</v>
      </c>
      <c r="Q1457">
        <v>0.81773626390807597</v>
      </c>
      <c r="R1457">
        <v>0.42316686660719799</v>
      </c>
      <c r="S1457">
        <v>2.4148752221917098E-2</v>
      </c>
      <c r="T1457">
        <v>1.57538744778758</v>
      </c>
      <c r="U1457">
        <v>1.57538744778758</v>
      </c>
      <c r="V1457">
        <v>1.71617285124841</v>
      </c>
      <c r="W1457">
        <v>5.62</v>
      </c>
      <c r="X1457">
        <v>2.34</v>
      </c>
      <c r="Y1457">
        <v>74141</v>
      </c>
      <c r="Z1457">
        <v>3531</v>
      </c>
      <c r="AA1457">
        <v>0.17</v>
      </c>
      <c r="AB1457">
        <v>21</v>
      </c>
      <c r="AC1457">
        <v>11</v>
      </c>
      <c r="AD1457">
        <v>10</v>
      </c>
      <c r="AE1457">
        <v>52.38</v>
      </c>
      <c r="AF1457">
        <v>13</v>
      </c>
      <c r="AG1457">
        <v>7</v>
      </c>
      <c r="AH1457">
        <v>6</v>
      </c>
      <c r="AI1457">
        <v>8</v>
      </c>
    </row>
    <row r="1458" spans="1:35" x14ac:dyDescent="0.2">
      <c r="A1458" s="102">
        <v>85</v>
      </c>
      <c r="B1458">
        <v>7282</v>
      </c>
      <c r="C1458" t="s">
        <v>1453</v>
      </c>
      <c r="D1458" t="s">
        <v>1227</v>
      </c>
      <c r="E1458">
        <v>2311</v>
      </c>
      <c r="F1458">
        <v>2306</v>
      </c>
      <c r="G1458">
        <v>400</v>
      </c>
      <c r="H1458" t="s">
        <v>1213</v>
      </c>
      <c r="I1458">
        <v>8002</v>
      </c>
      <c r="J1458" t="s">
        <v>27</v>
      </c>
      <c r="K1458" t="s">
        <v>1217</v>
      </c>
      <c r="L1458">
        <v>720.2</v>
      </c>
      <c r="M1458">
        <v>716.8</v>
      </c>
      <c r="N1458">
        <v>1300</v>
      </c>
      <c r="O1458" t="s">
        <v>1210</v>
      </c>
      <c r="P1458">
        <v>0.79124246262349096</v>
      </c>
      <c r="Q1458">
        <v>0.95014450003886597</v>
      </c>
      <c r="R1458">
        <v>0.42614080875896398</v>
      </c>
      <c r="S1458">
        <v>1.77602256206901E-3</v>
      </c>
      <c r="T1458">
        <v>-0.141855150482181</v>
      </c>
      <c r="U1458">
        <v>0.141855150482181</v>
      </c>
      <c r="V1458">
        <v>0.57855938628383596</v>
      </c>
      <c r="W1458">
        <v>-0.49</v>
      </c>
      <c r="X1458">
        <v>1.02</v>
      </c>
      <c r="Y1458">
        <v>74104</v>
      </c>
      <c r="Z1458">
        <v>3088</v>
      </c>
      <c r="AA1458">
        <v>0.13</v>
      </c>
      <c r="AB1458">
        <v>24</v>
      </c>
      <c r="AC1458">
        <v>12</v>
      </c>
      <c r="AD1458">
        <v>12</v>
      </c>
      <c r="AE1458">
        <v>50</v>
      </c>
      <c r="AF1458">
        <v>15</v>
      </c>
      <c r="AG1458">
        <v>8</v>
      </c>
      <c r="AH1458">
        <v>5</v>
      </c>
      <c r="AI1458">
        <v>11</v>
      </c>
    </row>
    <row r="1459" spans="1:35" x14ac:dyDescent="0.2">
      <c r="A1459" s="102">
        <v>120</v>
      </c>
      <c r="B1459">
        <v>4062</v>
      </c>
      <c r="C1459" t="s">
        <v>229</v>
      </c>
      <c r="D1459" t="s">
        <v>1215</v>
      </c>
      <c r="E1459">
        <v>2462</v>
      </c>
      <c r="F1459">
        <v>2389</v>
      </c>
      <c r="G1459">
        <v>400</v>
      </c>
      <c r="H1459" t="s">
        <v>1210</v>
      </c>
      <c r="I1459">
        <v>8585</v>
      </c>
      <c r="J1459" t="s">
        <v>1630</v>
      </c>
      <c r="K1459" t="s">
        <v>1216</v>
      </c>
      <c r="L1459">
        <v>134</v>
      </c>
      <c r="M1459">
        <v>133</v>
      </c>
      <c r="N1459">
        <v>7200</v>
      </c>
      <c r="O1459" t="s">
        <v>1213</v>
      </c>
      <c r="P1459">
        <v>0.577980220502332</v>
      </c>
      <c r="Q1459">
        <v>0.94407353210481804</v>
      </c>
      <c r="R1459">
        <v>2.7683172727226602E-3</v>
      </c>
      <c r="S1459">
        <v>2.0272863508280999E-2</v>
      </c>
      <c r="T1459">
        <v>2.7586439238254501</v>
      </c>
      <c r="U1459">
        <v>2.7586439238254501</v>
      </c>
      <c r="V1459">
        <v>3.0202435441464002</v>
      </c>
      <c r="W1459">
        <v>11.16</v>
      </c>
      <c r="X1459">
        <v>0.21</v>
      </c>
      <c r="Y1459">
        <v>73923</v>
      </c>
      <c r="Z1459">
        <v>4348</v>
      </c>
      <c r="AA1459">
        <v>0.25</v>
      </c>
      <c r="AB1459">
        <v>17</v>
      </c>
      <c r="AC1459">
        <v>8</v>
      </c>
      <c r="AD1459">
        <v>9</v>
      </c>
      <c r="AE1459">
        <v>47.06</v>
      </c>
      <c r="AF1459">
        <v>15</v>
      </c>
      <c r="AG1459">
        <v>4</v>
      </c>
      <c r="AH1459">
        <v>3</v>
      </c>
      <c r="AI1459">
        <v>10</v>
      </c>
    </row>
    <row r="1460" spans="1:35" x14ac:dyDescent="0.2">
      <c r="A1460" s="102">
        <v>1267</v>
      </c>
      <c r="B1460">
        <v>1332</v>
      </c>
      <c r="C1460" t="s">
        <v>1600</v>
      </c>
      <c r="D1460" t="s">
        <v>1326</v>
      </c>
      <c r="E1460">
        <v>514</v>
      </c>
      <c r="F1460">
        <v>511</v>
      </c>
      <c r="G1460">
        <v>2100</v>
      </c>
      <c r="H1460" t="s">
        <v>1210</v>
      </c>
      <c r="I1460">
        <v>4506</v>
      </c>
      <c r="J1460" t="s">
        <v>1615</v>
      </c>
      <c r="K1460" t="s">
        <v>1232</v>
      </c>
      <c r="L1460">
        <v>1556</v>
      </c>
      <c r="M1460">
        <v>1561</v>
      </c>
      <c r="N1460">
        <v>700</v>
      </c>
      <c r="O1460" t="s">
        <v>1213</v>
      </c>
      <c r="P1460">
        <v>0.733048356306372</v>
      </c>
      <c r="Q1460">
        <v>0.87201339266334599</v>
      </c>
      <c r="R1460">
        <v>0.10450877923656</v>
      </c>
      <c r="S1460">
        <v>8.1351706959405606E-2</v>
      </c>
      <c r="T1460">
        <v>0.58536839452352896</v>
      </c>
      <c r="U1460">
        <v>0.58536839452352896</v>
      </c>
      <c r="V1460">
        <v>0.94142647915105804</v>
      </c>
      <c r="W1460">
        <v>3.89</v>
      </c>
      <c r="X1460">
        <v>1.79</v>
      </c>
      <c r="Y1460">
        <v>73849</v>
      </c>
      <c r="Z1460">
        <v>3517</v>
      </c>
      <c r="AA1460">
        <v>0.2</v>
      </c>
      <c r="AB1460">
        <v>21</v>
      </c>
      <c r="AC1460">
        <v>10</v>
      </c>
      <c r="AD1460">
        <v>11</v>
      </c>
      <c r="AE1460">
        <v>47.62</v>
      </c>
      <c r="AF1460">
        <v>9</v>
      </c>
      <c r="AG1460">
        <v>10</v>
      </c>
      <c r="AH1460">
        <v>8</v>
      </c>
      <c r="AI1460">
        <v>3</v>
      </c>
    </row>
    <row r="1461" spans="1:35" x14ac:dyDescent="0.2">
      <c r="A1461" s="102">
        <v>1863</v>
      </c>
      <c r="B1461">
        <v>4681</v>
      </c>
      <c r="C1461" t="s">
        <v>1026</v>
      </c>
      <c r="D1461" t="s">
        <v>1224</v>
      </c>
      <c r="E1461">
        <v>1440</v>
      </c>
      <c r="F1461">
        <v>1426</v>
      </c>
      <c r="G1461">
        <v>700</v>
      </c>
      <c r="H1461" t="s">
        <v>1213</v>
      </c>
      <c r="I1461">
        <v>6925</v>
      </c>
      <c r="J1461" t="s">
        <v>1603</v>
      </c>
      <c r="K1461" t="s">
        <v>1215</v>
      </c>
      <c r="L1461">
        <v>1345</v>
      </c>
      <c r="M1461">
        <v>1350</v>
      </c>
      <c r="N1461">
        <v>700</v>
      </c>
      <c r="O1461" t="s">
        <v>1210</v>
      </c>
      <c r="P1461">
        <v>0.78773392978652002</v>
      </c>
      <c r="Q1461">
        <v>0.84147369197288202</v>
      </c>
      <c r="R1461">
        <v>0.194303323011778</v>
      </c>
      <c r="S1461">
        <v>1.58325458525421E-3</v>
      </c>
      <c r="T1461">
        <v>-1.2411227648430101</v>
      </c>
      <c r="U1461">
        <v>1.2411227648430101</v>
      </c>
      <c r="V1461">
        <v>0.83788811039992805</v>
      </c>
      <c r="W1461">
        <v>-4.67</v>
      </c>
      <c r="X1461">
        <v>5.33</v>
      </c>
      <c r="Y1461">
        <v>73738</v>
      </c>
      <c r="Z1461">
        <v>4609</v>
      </c>
      <c r="AA1461">
        <v>0.2</v>
      </c>
      <c r="AB1461">
        <v>16</v>
      </c>
      <c r="AC1461">
        <v>7</v>
      </c>
      <c r="AD1461">
        <v>9</v>
      </c>
      <c r="AE1461">
        <v>43.75</v>
      </c>
      <c r="AF1461">
        <v>12</v>
      </c>
      <c r="AG1461">
        <v>5</v>
      </c>
      <c r="AH1461">
        <v>4</v>
      </c>
      <c r="AI1461">
        <v>7</v>
      </c>
    </row>
    <row r="1462" spans="1:35" x14ac:dyDescent="0.2">
      <c r="A1462" s="102">
        <v>1653</v>
      </c>
      <c r="B1462">
        <v>3401</v>
      </c>
      <c r="C1462" t="s">
        <v>630</v>
      </c>
      <c r="D1462" t="s">
        <v>1480</v>
      </c>
      <c r="E1462">
        <v>1818</v>
      </c>
      <c r="F1462">
        <v>1775</v>
      </c>
      <c r="G1462">
        <v>600</v>
      </c>
      <c r="H1462" t="s">
        <v>1213</v>
      </c>
      <c r="I1462">
        <v>7649</v>
      </c>
      <c r="J1462" t="s">
        <v>1433</v>
      </c>
      <c r="K1462" t="s">
        <v>1235</v>
      </c>
      <c r="L1462">
        <v>5150</v>
      </c>
      <c r="M1462">
        <v>5110</v>
      </c>
      <c r="N1462">
        <v>200</v>
      </c>
      <c r="O1462" t="s">
        <v>1210</v>
      </c>
      <c r="P1462">
        <v>0.78832686388803996</v>
      </c>
      <c r="Q1462">
        <v>0.85114042814330004</v>
      </c>
      <c r="R1462">
        <v>3.0258734511702098E-3</v>
      </c>
      <c r="S1462">
        <v>4.62956144984756E-2</v>
      </c>
      <c r="T1462">
        <v>-0.20468048220603099</v>
      </c>
      <c r="U1462">
        <v>0.20468048220603099</v>
      </c>
      <c r="V1462">
        <v>6.4922298734999898E-2</v>
      </c>
      <c r="W1462">
        <v>-0.78</v>
      </c>
      <c r="X1462">
        <v>4.21</v>
      </c>
      <c r="Y1462">
        <v>73724</v>
      </c>
      <c r="Z1462">
        <v>5671</v>
      </c>
      <c r="AA1462">
        <v>0.42</v>
      </c>
      <c r="AB1462">
        <v>13</v>
      </c>
      <c r="AC1462">
        <v>6</v>
      </c>
      <c r="AD1462">
        <v>7</v>
      </c>
      <c r="AE1462">
        <v>46.15</v>
      </c>
      <c r="AF1462">
        <v>13</v>
      </c>
      <c r="AG1462">
        <v>5</v>
      </c>
      <c r="AH1462">
        <v>2</v>
      </c>
      <c r="AI1462">
        <v>6</v>
      </c>
    </row>
    <row r="1463" spans="1:35" x14ac:dyDescent="0.2">
      <c r="A1463" s="102">
        <v>904</v>
      </c>
      <c r="B1463">
        <v>3289</v>
      </c>
      <c r="C1463" t="s">
        <v>625</v>
      </c>
      <c r="D1463" t="s">
        <v>1231</v>
      </c>
      <c r="E1463">
        <v>697</v>
      </c>
      <c r="F1463">
        <v>681</v>
      </c>
      <c r="G1463">
        <v>1000</v>
      </c>
      <c r="H1463" t="s">
        <v>1213</v>
      </c>
      <c r="I1463">
        <v>7203</v>
      </c>
      <c r="J1463" t="s">
        <v>1992</v>
      </c>
      <c r="K1463" t="s">
        <v>1227</v>
      </c>
      <c r="L1463">
        <v>7202</v>
      </c>
      <c r="M1463">
        <v>7127</v>
      </c>
      <c r="N1463">
        <v>100</v>
      </c>
      <c r="O1463" t="s">
        <v>1210</v>
      </c>
      <c r="P1463">
        <v>0.61404522388942295</v>
      </c>
      <c r="Q1463">
        <v>0.89115915053374795</v>
      </c>
      <c r="R1463" s="15">
        <v>0.31100869179951701</v>
      </c>
      <c r="S1463">
        <v>9.3010435248611301E-2</v>
      </c>
      <c r="T1463">
        <v>-0.46918621900382002</v>
      </c>
      <c r="U1463">
        <v>0.46918621900382002</v>
      </c>
      <c r="V1463">
        <v>0.23137555445108901</v>
      </c>
      <c r="W1463">
        <v>-1.79</v>
      </c>
      <c r="X1463">
        <v>4.45</v>
      </c>
      <c r="Y1463">
        <v>73313</v>
      </c>
      <c r="Z1463">
        <v>6109</v>
      </c>
      <c r="AA1463">
        <v>0.45</v>
      </c>
      <c r="AB1463">
        <v>12</v>
      </c>
      <c r="AC1463">
        <v>5</v>
      </c>
      <c r="AD1463">
        <v>7</v>
      </c>
      <c r="AE1463">
        <v>41.67</v>
      </c>
      <c r="AF1463">
        <v>16</v>
      </c>
      <c r="AG1463">
        <v>2</v>
      </c>
      <c r="AH1463">
        <v>0</v>
      </c>
      <c r="AI1463">
        <v>10</v>
      </c>
    </row>
    <row r="1464" spans="1:35" x14ac:dyDescent="0.2">
      <c r="A1464" s="102">
        <v>2359</v>
      </c>
      <c r="B1464">
        <v>4114</v>
      </c>
      <c r="C1464" t="s">
        <v>1360</v>
      </c>
      <c r="D1464" t="s">
        <v>1234</v>
      </c>
      <c r="E1464">
        <v>5560</v>
      </c>
      <c r="F1464">
        <v>5480</v>
      </c>
      <c r="G1464">
        <v>200</v>
      </c>
      <c r="H1464" t="s">
        <v>1213</v>
      </c>
      <c r="I1464">
        <v>6301</v>
      </c>
      <c r="J1464" t="s">
        <v>53</v>
      </c>
      <c r="K1464" t="s">
        <v>1222</v>
      </c>
      <c r="L1464">
        <v>2178</v>
      </c>
      <c r="M1464">
        <v>2182.5</v>
      </c>
      <c r="N1464">
        <v>500</v>
      </c>
      <c r="O1464" t="s">
        <v>1210</v>
      </c>
      <c r="P1464">
        <v>0.94419355176407305</v>
      </c>
      <c r="Q1464">
        <v>0.81513077242524701</v>
      </c>
      <c r="R1464">
        <v>3.13519788750715E-3</v>
      </c>
      <c r="S1464">
        <v>8.0620773824417999E-2</v>
      </c>
      <c r="T1464">
        <v>-1.2321234563902299</v>
      </c>
      <c r="U1464">
        <v>1.2321234563902299</v>
      </c>
      <c r="V1464">
        <v>0.38967633047262301</v>
      </c>
      <c r="W1464">
        <v>-2.62</v>
      </c>
      <c r="X1464">
        <v>0.43</v>
      </c>
      <c r="Y1464">
        <v>73222</v>
      </c>
      <c r="Z1464">
        <v>7322</v>
      </c>
      <c r="AA1464">
        <v>0.57999999999999996</v>
      </c>
      <c r="AB1464">
        <v>10</v>
      </c>
      <c r="AC1464">
        <v>6</v>
      </c>
      <c r="AD1464">
        <v>4</v>
      </c>
      <c r="AE1464">
        <v>60</v>
      </c>
      <c r="AF1464">
        <v>10</v>
      </c>
      <c r="AG1464">
        <v>6</v>
      </c>
      <c r="AH1464">
        <v>3</v>
      </c>
      <c r="AI1464">
        <v>1</v>
      </c>
    </row>
    <row r="1465" spans="1:35" x14ac:dyDescent="0.2">
      <c r="A1465" s="102">
        <v>1237</v>
      </c>
      <c r="B1465">
        <v>8031</v>
      </c>
      <c r="C1465" t="s">
        <v>812</v>
      </c>
      <c r="D1465" t="s">
        <v>1217</v>
      </c>
      <c r="E1465">
        <v>1806.5</v>
      </c>
      <c r="F1465">
        <v>1783.5</v>
      </c>
      <c r="G1465">
        <v>600</v>
      </c>
      <c r="H1465" t="s">
        <v>1210</v>
      </c>
      <c r="I1465">
        <v>9449</v>
      </c>
      <c r="J1465" t="s">
        <v>2125</v>
      </c>
      <c r="K1465" t="s">
        <v>1212</v>
      </c>
      <c r="L1465">
        <v>1801</v>
      </c>
      <c r="M1465">
        <v>1793</v>
      </c>
      <c r="N1465">
        <v>600</v>
      </c>
      <c r="O1465" t="s">
        <v>1213</v>
      </c>
      <c r="P1465">
        <v>0.73688283937538002</v>
      </c>
      <c r="Q1465">
        <v>0.87318681378302698</v>
      </c>
      <c r="R1465">
        <v>7.1984940320530101E-3</v>
      </c>
      <c r="S1465">
        <v>7.1284901299301399E-3</v>
      </c>
      <c r="T1465">
        <v>2.5668734222719101</v>
      </c>
      <c r="U1465">
        <v>2.5668734222719101</v>
      </c>
      <c r="V1465">
        <v>2.5632813797631901</v>
      </c>
      <c r="W1465">
        <v>8.74</v>
      </c>
      <c r="X1465">
        <v>0.53</v>
      </c>
      <c r="Y1465">
        <v>73076</v>
      </c>
      <c r="Z1465">
        <v>3654</v>
      </c>
      <c r="AA1465">
        <v>0.17</v>
      </c>
      <c r="AB1465">
        <v>20</v>
      </c>
      <c r="AC1465">
        <v>11</v>
      </c>
      <c r="AD1465">
        <v>9</v>
      </c>
      <c r="AE1465">
        <v>55</v>
      </c>
      <c r="AF1465">
        <v>9</v>
      </c>
      <c r="AG1465">
        <v>10</v>
      </c>
      <c r="AH1465">
        <v>7</v>
      </c>
      <c r="AI1465">
        <v>3</v>
      </c>
    </row>
    <row r="1466" spans="1:35" x14ac:dyDescent="0.2">
      <c r="A1466" s="102">
        <v>636</v>
      </c>
      <c r="B1466">
        <v>7729</v>
      </c>
      <c r="C1466" t="s">
        <v>542</v>
      </c>
      <c r="D1466" t="s">
        <v>1219</v>
      </c>
      <c r="E1466">
        <v>3420</v>
      </c>
      <c r="F1466">
        <v>3380</v>
      </c>
      <c r="G1466">
        <v>300</v>
      </c>
      <c r="H1466" t="s">
        <v>1213</v>
      </c>
      <c r="I1466">
        <v>8031</v>
      </c>
      <c r="J1466" t="s">
        <v>812</v>
      </c>
      <c r="K1466" t="s">
        <v>1217</v>
      </c>
      <c r="L1466">
        <v>1806.5</v>
      </c>
      <c r="M1466">
        <v>1783.5</v>
      </c>
      <c r="N1466">
        <v>600</v>
      </c>
      <c r="O1466" t="s">
        <v>1210</v>
      </c>
      <c r="P1466">
        <v>0.78857665390656095</v>
      </c>
      <c r="Q1466">
        <v>0.90420940165937203</v>
      </c>
      <c r="R1466">
        <v>0.132829173242973</v>
      </c>
      <c r="S1466">
        <v>5.84212668486827E-2</v>
      </c>
      <c r="T1466">
        <v>-1.78676972502367</v>
      </c>
      <c r="U1466">
        <v>1.78676972502367</v>
      </c>
      <c r="V1466">
        <v>1.29763667929258</v>
      </c>
      <c r="W1466">
        <v>-8.7100000000000009</v>
      </c>
      <c r="X1466">
        <v>5.53</v>
      </c>
      <c r="Y1466">
        <v>73034</v>
      </c>
      <c r="Z1466">
        <v>4057</v>
      </c>
      <c r="AA1466">
        <v>0.11</v>
      </c>
      <c r="AB1466">
        <v>18</v>
      </c>
      <c r="AC1466">
        <v>9</v>
      </c>
      <c r="AD1466">
        <v>9</v>
      </c>
      <c r="AE1466">
        <v>50</v>
      </c>
      <c r="AF1466">
        <v>12</v>
      </c>
      <c r="AG1466">
        <v>6</v>
      </c>
      <c r="AH1466">
        <v>5</v>
      </c>
      <c r="AI1466">
        <v>7</v>
      </c>
    </row>
    <row r="1467" spans="1:35" x14ac:dyDescent="0.2">
      <c r="A1467" s="102">
        <v>1110</v>
      </c>
      <c r="B1467">
        <v>4536</v>
      </c>
      <c r="C1467" t="s">
        <v>1488</v>
      </c>
      <c r="D1467" t="s">
        <v>1232</v>
      </c>
      <c r="E1467">
        <v>1782</v>
      </c>
      <c r="F1467">
        <v>1732</v>
      </c>
      <c r="G1467">
        <v>600</v>
      </c>
      <c r="H1467" t="s">
        <v>1213</v>
      </c>
      <c r="I1467">
        <v>6723</v>
      </c>
      <c r="J1467" t="s">
        <v>1457</v>
      </c>
      <c r="K1467" t="s">
        <v>1215</v>
      </c>
      <c r="L1467">
        <v>673</v>
      </c>
      <c r="M1467">
        <v>651</v>
      </c>
      <c r="N1467">
        <v>1600</v>
      </c>
      <c r="O1467" t="s">
        <v>1210</v>
      </c>
      <c r="P1467">
        <v>0.574189547012247</v>
      </c>
      <c r="Q1467">
        <v>0.88016336002487106</v>
      </c>
      <c r="R1467">
        <v>0.149091052238296</v>
      </c>
      <c r="S1467">
        <v>5.8423960383589902E-3</v>
      </c>
      <c r="T1467">
        <v>-0.786233841705264</v>
      </c>
      <c r="U1467">
        <v>0.786233841705264</v>
      </c>
      <c r="V1467">
        <v>1.2617108531152099</v>
      </c>
      <c r="W1467">
        <v>-3.41</v>
      </c>
      <c r="X1467">
        <v>0.23</v>
      </c>
      <c r="Y1467">
        <v>72921</v>
      </c>
      <c r="Z1467">
        <v>3315</v>
      </c>
      <c r="AA1467">
        <v>0.14000000000000001</v>
      </c>
      <c r="AB1467">
        <v>22</v>
      </c>
      <c r="AC1467">
        <v>10</v>
      </c>
      <c r="AD1467">
        <v>12</v>
      </c>
      <c r="AE1467">
        <v>45.45</v>
      </c>
      <c r="AF1467">
        <v>8</v>
      </c>
      <c r="AG1467">
        <v>8</v>
      </c>
      <c r="AH1467">
        <v>11</v>
      </c>
      <c r="AI1467">
        <v>3</v>
      </c>
    </row>
    <row r="1468" spans="1:35" x14ac:dyDescent="0.2">
      <c r="A1468" s="102">
        <v>1096</v>
      </c>
      <c r="B1468">
        <v>4543</v>
      </c>
      <c r="C1468" t="s">
        <v>667</v>
      </c>
      <c r="D1468" t="s">
        <v>1219</v>
      </c>
      <c r="E1468">
        <v>3456</v>
      </c>
      <c r="F1468">
        <v>3478</v>
      </c>
      <c r="G1468">
        <v>300</v>
      </c>
      <c r="H1468" t="s">
        <v>1210</v>
      </c>
      <c r="I1468">
        <v>8804</v>
      </c>
      <c r="J1468" t="s">
        <v>882</v>
      </c>
      <c r="K1468" t="s">
        <v>1231</v>
      </c>
      <c r="L1468">
        <v>1510</v>
      </c>
      <c r="M1468">
        <v>1473</v>
      </c>
      <c r="N1468">
        <v>700</v>
      </c>
      <c r="O1468" t="s">
        <v>1213</v>
      </c>
      <c r="P1468">
        <v>0.68515379709276303</v>
      </c>
      <c r="Q1468">
        <v>0.88112925943353904</v>
      </c>
      <c r="R1468">
        <v>8.4528318201884806E-2</v>
      </c>
      <c r="S1468">
        <v>6.04936171133547E-2</v>
      </c>
      <c r="T1468">
        <v>0.53840152858654899</v>
      </c>
      <c r="U1468">
        <v>0.53840152858654899</v>
      </c>
      <c r="V1468">
        <v>0.18271016364102999</v>
      </c>
      <c r="W1468">
        <v>2.44</v>
      </c>
      <c r="X1468">
        <v>1.18</v>
      </c>
      <c r="Y1468">
        <v>72756</v>
      </c>
      <c r="Z1468">
        <v>3638</v>
      </c>
      <c r="AA1468">
        <v>0.23</v>
      </c>
      <c r="AB1468">
        <v>20</v>
      </c>
      <c r="AC1468">
        <v>10</v>
      </c>
      <c r="AD1468">
        <v>10</v>
      </c>
      <c r="AE1468">
        <v>50</v>
      </c>
      <c r="AF1468">
        <v>11</v>
      </c>
      <c r="AG1468">
        <v>9</v>
      </c>
      <c r="AH1468">
        <v>7</v>
      </c>
      <c r="AI1468">
        <v>4</v>
      </c>
    </row>
    <row r="1469" spans="1:35" x14ac:dyDescent="0.2">
      <c r="A1469" s="102">
        <v>1174</v>
      </c>
      <c r="B1469">
        <v>2229</v>
      </c>
      <c r="C1469" t="s">
        <v>1795</v>
      </c>
      <c r="D1469" t="s">
        <v>1237</v>
      </c>
      <c r="E1469">
        <v>2780</v>
      </c>
      <c r="F1469">
        <v>2763</v>
      </c>
      <c r="G1469">
        <v>400</v>
      </c>
      <c r="H1469" t="s">
        <v>1213</v>
      </c>
      <c r="I1469">
        <v>9989</v>
      </c>
      <c r="J1469" t="s">
        <v>1986</v>
      </c>
      <c r="K1469" t="s">
        <v>1235</v>
      </c>
      <c r="L1469">
        <v>3175</v>
      </c>
      <c r="M1469">
        <v>3375</v>
      </c>
      <c r="N1469">
        <v>300</v>
      </c>
      <c r="O1469" t="s">
        <v>1210</v>
      </c>
      <c r="P1469">
        <v>0.89596347060967796</v>
      </c>
      <c r="Q1469">
        <v>0.87662888726053101</v>
      </c>
      <c r="R1469">
        <v>6.3307008628758999E-3</v>
      </c>
      <c r="S1469">
        <v>1.6606554259763801E-3</v>
      </c>
      <c r="T1469">
        <v>-3.63859677404611</v>
      </c>
      <c r="U1469">
        <v>3.63859677404611</v>
      </c>
      <c r="V1469">
        <v>1.37135693043018</v>
      </c>
      <c r="W1469">
        <v>-12.33</v>
      </c>
      <c r="X1469">
        <v>9.16</v>
      </c>
      <c r="Y1469">
        <v>72418</v>
      </c>
      <c r="Z1469">
        <v>7242</v>
      </c>
      <c r="AA1469">
        <v>0.37</v>
      </c>
      <c r="AB1469">
        <v>10</v>
      </c>
      <c r="AC1469">
        <v>5</v>
      </c>
      <c r="AD1469">
        <v>5</v>
      </c>
      <c r="AE1469">
        <v>50</v>
      </c>
      <c r="AF1469">
        <v>15</v>
      </c>
      <c r="AG1469">
        <v>2</v>
      </c>
      <c r="AH1469">
        <v>2</v>
      </c>
      <c r="AI1469">
        <v>6</v>
      </c>
    </row>
    <row r="1470" spans="1:35" x14ac:dyDescent="0.2">
      <c r="A1470" s="102">
        <v>1087</v>
      </c>
      <c r="B1470">
        <v>2264</v>
      </c>
      <c r="C1470" t="s">
        <v>1470</v>
      </c>
      <c r="D1470" t="s">
        <v>1237</v>
      </c>
      <c r="E1470">
        <v>3800</v>
      </c>
      <c r="F1470">
        <v>3830</v>
      </c>
      <c r="G1470">
        <v>200</v>
      </c>
      <c r="H1470" t="s">
        <v>1210</v>
      </c>
      <c r="I1470">
        <v>2327</v>
      </c>
      <c r="J1470" t="s">
        <v>1597</v>
      </c>
      <c r="K1470" t="s">
        <v>1212</v>
      </c>
      <c r="L1470">
        <v>3000</v>
      </c>
      <c r="M1470">
        <v>2992</v>
      </c>
      <c r="N1470">
        <v>300</v>
      </c>
      <c r="O1470" t="s">
        <v>1213</v>
      </c>
      <c r="P1470">
        <v>0.74223735852727202</v>
      </c>
      <c r="Q1470">
        <v>0.88161428304052702</v>
      </c>
      <c r="R1470">
        <v>0.15240820366375199</v>
      </c>
      <c r="S1470" s="15">
        <v>6.8332711807391101E-5</v>
      </c>
      <c r="T1470">
        <v>1.01751723051326</v>
      </c>
      <c r="U1470">
        <v>1.01751723051326</v>
      </c>
      <c r="V1470">
        <v>0.68726680125172102</v>
      </c>
      <c r="W1470">
        <v>4.18</v>
      </c>
      <c r="X1470">
        <v>17.18</v>
      </c>
      <c r="Y1470">
        <v>72225</v>
      </c>
      <c r="Z1470">
        <v>6566</v>
      </c>
      <c r="AA1470">
        <v>0.52</v>
      </c>
      <c r="AB1470">
        <v>11</v>
      </c>
      <c r="AC1470">
        <v>8</v>
      </c>
      <c r="AD1470">
        <v>3</v>
      </c>
      <c r="AE1470">
        <v>72.73</v>
      </c>
      <c r="AF1470">
        <v>11</v>
      </c>
      <c r="AG1470">
        <v>6</v>
      </c>
      <c r="AH1470">
        <v>3</v>
      </c>
      <c r="AI1470">
        <v>2</v>
      </c>
    </row>
    <row r="1471" spans="1:35" x14ac:dyDescent="0.2">
      <c r="A1471" s="102">
        <v>326</v>
      </c>
      <c r="B1471">
        <v>2602</v>
      </c>
      <c r="C1471" t="s">
        <v>548</v>
      </c>
      <c r="D1471" t="s">
        <v>1237</v>
      </c>
      <c r="E1471">
        <v>3380</v>
      </c>
      <c r="F1471">
        <v>3335</v>
      </c>
      <c r="G1471">
        <v>300</v>
      </c>
      <c r="H1471" t="s">
        <v>1213</v>
      </c>
      <c r="I1471">
        <v>3880</v>
      </c>
      <c r="J1471" t="s">
        <v>1155</v>
      </c>
      <c r="K1471" t="s">
        <v>1421</v>
      </c>
      <c r="L1471">
        <v>1426</v>
      </c>
      <c r="M1471">
        <v>1433</v>
      </c>
      <c r="N1471">
        <v>700</v>
      </c>
      <c r="O1471" t="s">
        <v>1210</v>
      </c>
      <c r="P1471">
        <v>0.76831622535896804</v>
      </c>
      <c r="Q1471">
        <v>0.92412769863186495</v>
      </c>
      <c r="R1471">
        <v>2.0026628117567401E-3</v>
      </c>
      <c r="S1471">
        <v>5.4377141467589303E-3</v>
      </c>
      <c r="T1471">
        <v>-3.4189010108526299</v>
      </c>
      <c r="U1471">
        <v>3.4189010108526299</v>
      </c>
      <c r="V1471">
        <v>2.6984333959849902</v>
      </c>
      <c r="W1471">
        <v>-10.58</v>
      </c>
      <c r="X1471">
        <v>0.26</v>
      </c>
      <c r="Y1471">
        <v>72182</v>
      </c>
      <c r="Z1471">
        <v>3799</v>
      </c>
      <c r="AA1471">
        <v>0.16</v>
      </c>
      <c r="AB1471">
        <v>19</v>
      </c>
      <c r="AC1471">
        <v>9</v>
      </c>
      <c r="AD1471">
        <v>10</v>
      </c>
      <c r="AE1471">
        <v>47.37</v>
      </c>
      <c r="AF1471">
        <v>10</v>
      </c>
      <c r="AG1471">
        <v>8</v>
      </c>
      <c r="AH1471">
        <v>5</v>
      </c>
      <c r="AI1471">
        <v>6</v>
      </c>
    </row>
    <row r="1472" spans="1:35" x14ac:dyDescent="0.2">
      <c r="A1472" s="102">
        <v>2377</v>
      </c>
      <c r="B1472">
        <v>2201</v>
      </c>
      <c r="C1472" t="s">
        <v>576</v>
      </c>
      <c r="D1472" t="s">
        <v>1237</v>
      </c>
      <c r="E1472">
        <v>4270</v>
      </c>
      <c r="F1472">
        <v>4265</v>
      </c>
      <c r="G1472">
        <v>200</v>
      </c>
      <c r="H1472" t="s">
        <v>1210</v>
      </c>
      <c r="I1472">
        <v>6544</v>
      </c>
      <c r="J1472" t="s">
        <v>1617</v>
      </c>
      <c r="K1472" t="s">
        <v>1224</v>
      </c>
      <c r="L1472">
        <v>1989</v>
      </c>
      <c r="M1472">
        <v>2074</v>
      </c>
      <c r="N1472">
        <v>400</v>
      </c>
      <c r="O1472" t="s">
        <v>1213</v>
      </c>
      <c r="P1472">
        <v>0.87388020514908904</v>
      </c>
      <c r="Q1472">
        <v>0.81420999100407998</v>
      </c>
      <c r="R1472">
        <v>0.12741127397188801</v>
      </c>
      <c r="S1472">
        <v>6.4019541321107499E-3</v>
      </c>
      <c r="T1472">
        <v>0.44156977313496498</v>
      </c>
      <c r="U1472">
        <v>0.44156977313496498</v>
      </c>
      <c r="V1472">
        <v>1.25989836680629</v>
      </c>
      <c r="W1472">
        <v>2.08</v>
      </c>
      <c r="X1472">
        <v>2.74</v>
      </c>
      <c r="Y1472">
        <v>72180</v>
      </c>
      <c r="Z1472">
        <v>4010</v>
      </c>
      <c r="AA1472">
        <v>0.12</v>
      </c>
      <c r="AB1472">
        <v>18</v>
      </c>
      <c r="AC1472">
        <v>10</v>
      </c>
      <c r="AD1472">
        <v>8</v>
      </c>
      <c r="AE1472">
        <v>55.56</v>
      </c>
      <c r="AF1472">
        <v>8</v>
      </c>
      <c r="AG1472">
        <v>9</v>
      </c>
      <c r="AH1472">
        <v>8</v>
      </c>
      <c r="AI1472">
        <v>1</v>
      </c>
    </row>
    <row r="1473" spans="1:35" x14ac:dyDescent="0.2">
      <c r="A1473" s="102">
        <v>950</v>
      </c>
      <c r="B1473">
        <v>1942</v>
      </c>
      <c r="C1473" t="s">
        <v>1616</v>
      </c>
      <c r="D1473" t="s">
        <v>1220</v>
      </c>
      <c r="E1473">
        <v>921</v>
      </c>
      <c r="F1473">
        <v>915</v>
      </c>
      <c r="G1473">
        <v>1100</v>
      </c>
      <c r="H1473" t="s">
        <v>1213</v>
      </c>
      <c r="I1473">
        <v>4543</v>
      </c>
      <c r="J1473" t="s">
        <v>667</v>
      </c>
      <c r="K1473" t="s">
        <v>1219</v>
      </c>
      <c r="L1473">
        <v>3456</v>
      </c>
      <c r="M1473">
        <v>3478</v>
      </c>
      <c r="N1473">
        <v>300</v>
      </c>
      <c r="O1473" t="s">
        <v>1210</v>
      </c>
      <c r="P1473">
        <v>0.58585126352925398</v>
      </c>
      <c r="Q1473">
        <v>0.88840726923271096</v>
      </c>
      <c r="R1473">
        <v>0.37173814313785902</v>
      </c>
      <c r="S1473">
        <v>7.8670368570196107E-3</v>
      </c>
      <c r="T1473">
        <v>-0.86694182608855197</v>
      </c>
      <c r="U1473">
        <v>0.86694182608855197</v>
      </c>
      <c r="V1473">
        <v>0.39577567002814601</v>
      </c>
      <c r="W1473">
        <v>-2.81</v>
      </c>
      <c r="X1473">
        <v>3.54</v>
      </c>
      <c r="Y1473">
        <v>72106</v>
      </c>
      <c r="Z1473">
        <v>3605</v>
      </c>
      <c r="AA1473">
        <v>0.19</v>
      </c>
      <c r="AB1473">
        <v>20</v>
      </c>
      <c r="AC1473">
        <v>12</v>
      </c>
      <c r="AD1473">
        <v>8</v>
      </c>
      <c r="AE1473">
        <v>60</v>
      </c>
      <c r="AF1473">
        <v>12</v>
      </c>
      <c r="AG1473">
        <v>9</v>
      </c>
      <c r="AH1473">
        <v>7</v>
      </c>
      <c r="AI1473">
        <v>4</v>
      </c>
    </row>
    <row r="1474" spans="1:35" x14ac:dyDescent="0.2">
      <c r="A1474" s="102">
        <v>2565</v>
      </c>
      <c r="B1474">
        <v>8341</v>
      </c>
      <c r="C1474" t="s">
        <v>849</v>
      </c>
      <c r="D1474" t="s">
        <v>1265</v>
      </c>
      <c r="E1474">
        <v>1408</v>
      </c>
      <c r="F1474">
        <v>1399</v>
      </c>
      <c r="G1474">
        <v>600</v>
      </c>
      <c r="H1474" t="s">
        <v>1213</v>
      </c>
      <c r="I1474">
        <v>9810</v>
      </c>
      <c r="J1474" t="s">
        <v>1177</v>
      </c>
      <c r="K1474" t="s">
        <v>1217</v>
      </c>
      <c r="L1474">
        <v>4305</v>
      </c>
      <c r="M1474">
        <v>4380</v>
      </c>
      <c r="N1474">
        <v>200</v>
      </c>
      <c r="O1474" t="s">
        <v>1210</v>
      </c>
      <c r="P1474">
        <v>0.88752926751642003</v>
      </c>
      <c r="Q1474">
        <v>0.80437575891118396</v>
      </c>
      <c r="R1474">
        <v>0.45523996354591201</v>
      </c>
      <c r="S1474">
        <v>9.6231840219780096E-2</v>
      </c>
      <c r="T1474">
        <v>-2.4019184955489199</v>
      </c>
      <c r="U1474">
        <v>2.4019184955489199</v>
      </c>
      <c r="V1474">
        <v>1.55658237710503</v>
      </c>
      <c r="W1474">
        <v>-7.97</v>
      </c>
      <c r="X1474">
        <v>4.18</v>
      </c>
      <c r="Y1474">
        <v>71949</v>
      </c>
      <c r="Z1474">
        <v>6541</v>
      </c>
      <c r="AA1474">
        <v>0.37</v>
      </c>
      <c r="AB1474">
        <v>11</v>
      </c>
      <c r="AC1474">
        <v>5</v>
      </c>
      <c r="AD1474">
        <v>6</v>
      </c>
      <c r="AE1474">
        <v>45.45</v>
      </c>
      <c r="AF1474">
        <v>11</v>
      </c>
      <c r="AG1474">
        <v>5</v>
      </c>
      <c r="AH1474">
        <v>4</v>
      </c>
      <c r="AI1474">
        <v>2</v>
      </c>
    </row>
    <row r="1475" spans="1:35" x14ac:dyDescent="0.2">
      <c r="A1475" s="102">
        <v>1676</v>
      </c>
      <c r="B1475">
        <v>1662</v>
      </c>
      <c r="C1475" t="s">
        <v>562</v>
      </c>
      <c r="D1475" t="s">
        <v>1417</v>
      </c>
      <c r="E1475">
        <v>2345</v>
      </c>
      <c r="F1475">
        <v>2311</v>
      </c>
      <c r="G1475">
        <v>400</v>
      </c>
      <c r="H1475" t="s">
        <v>1210</v>
      </c>
      <c r="I1475">
        <v>4205</v>
      </c>
      <c r="J1475" t="s">
        <v>1361</v>
      </c>
      <c r="K1475" t="s">
        <v>1234</v>
      </c>
      <c r="L1475">
        <v>1049</v>
      </c>
      <c r="M1475">
        <v>1033</v>
      </c>
      <c r="N1475">
        <v>900</v>
      </c>
      <c r="O1475" t="s">
        <v>1213</v>
      </c>
      <c r="P1475">
        <v>0.83203957580757304</v>
      </c>
      <c r="Q1475">
        <v>0.85011847772396598</v>
      </c>
      <c r="R1475">
        <v>0.46586490306033301</v>
      </c>
      <c r="S1475">
        <v>4.8965582252223402E-2</v>
      </c>
      <c r="T1475">
        <v>0.378614786973693</v>
      </c>
      <c r="U1475">
        <v>0.378614786973693</v>
      </c>
      <c r="V1475">
        <v>0.49318285667575201</v>
      </c>
      <c r="W1475">
        <v>1.7</v>
      </c>
      <c r="X1475">
        <v>0.56999999999999995</v>
      </c>
      <c r="Y1475">
        <v>71901</v>
      </c>
      <c r="Z1475">
        <v>3994</v>
      </c>
      <c r="AA1475">
        <v>0.24</v>
      </c>
      <c r="AB1475">
        <v>18</v>
      </c>
      <c r="AC1475">
        <v>10</v>
      </c>
      <c r="AD1475">
        <v>8</v>
      </c>
      <c r="AE1475">
        <v>55.56</v>
      </c>
      <c r="AF1475">
        <v>12</v>
      </c>
      <c r="AG1475">
        <v>6</v>
      </c>
      <c r="AH1475">
        <v>6</v>
      </c>
      <c r="AI1475">
        <v>6</v>
      </c>
    </row>
    <row r="1476" spans="1:35" x14ac:dyDescent="0.2">
      <c r="A1476" s="102">
        <v>2227</v>
      </c>
      <c r="B1476">
        <v>7327</v>
      </c>
      <c r="C1476" t="s">
        <v>1452</v>
      </c>
      <c r="D1476" t="s">
        <v>1265</v>
      </c>
      <c r="E1476">
        <v>2258</v>
      </c>
      <c r="F1476">
        <v>2240</v>
      </c>
      <c r="G1476">
        <v>400</v>
      </c>
      <c r="H1476" t="s">
        <v>1210</v>
      </c>
      <c r="I1476">
        <v>9716</v>
      </c>
      <c r="J1476" t="s">
        <v>1406</v>
      </c>
      <c r="K1476" t="s">
        <v>1224</v>
      </c>
      <c r="L1476">
        <v>966</v>
      </c>
      <c r="M1476">
        <v>983</v>
      </c>
      <c r="N1476">
        <v>900</v>
      </c>
      <c r="O1476" t="s">
        <v>1213</v>
      </c>
      <c r="P1476">
        <v>0.95570638875871905</v>
      </c>
      <c r="Q1476">
        <v>0.82099488824641598</v>
      </c>
      <c r="R1476">
        <v>9.9883796856055904E-2</v>
      </c>
      <c r="S1476">
        <v>5.2152952748202898E-2</v>
      </c>
      <c r="T1476">
        <v>2.8104708281281798</v>
      </c>
      <c r="U1476">
        <v>2.8104708281281798</v>
      </c>
      <c r="V1476">
        <v>2.8351639508333801</v>
      </c>
      <c r="W1476">
        <v>7.14</v>
      </c>
      <c r="X1476">
        <v>1.26</v>
      </c>
      <c r="Y1476">
        <v>71837</v>
      </c>
      <c r="Z1476">
        <v>14367</v>
      </c>
      <c r="AA1476">
        <v>0.84</v>
      </c>
      <c r="AB1476">
        <v>5</v>
      </c>
      <c r="AC1476">
        <v>2</v>
      </c>
      <c r="AD1476">
        <v>3</v>
      </c>
      <c r="AE1476">
        <v>40</v>
      </c>
      <c r="AF1476">
        <v>12</v>
      </c>
      <c r="AG1476">
        <v>2</v>
      </c>
      <c r="AH1476">
        <v>0</v>
      </c>
      <c r="AI1476">
        <v>3</v>
      </c>
    </row>
    <row r="1477" spans="1:35" x14ac:dyDescent="0.2">
      <c r="A1477" s="102">
        <v>255</v>
      </c>
      <c r="B1477">
        <v>8341</v>
      </c>
      <c r="C1477" t="s">
        <v>849</v>
      </c>
      <c r="D1477" t="s">
        <v>1265</v>
      </c>
      <c r="E1477">
        <v>1408</v>
      </c>
      <c r="F1477">
        <v>1399</v>
      </c>
      <c r="G1477">
        <v>700</v>
      </c>
      <c r="H1477" t="s">
        <v>1213</v>
      </c>
      <c r="I1477">
        <v>8750</v>
      </c>
      <c r="J1477" t="s">
        <v>28</v>
      </c>
      <c r="K1477" t="s">
        <v>1386</v>
      </c>
      <c r="L1477">
        <v>1478.5</v>
      </c>
      <c r="M1477">
        <v>1478.5</v>
      </c>
      <c r="N1477">
        <v>700</v>
      </c>
      <c r="O1477" t="s">
        <v>1210</v>
      </c>
      <c r="P1477">
        <v>0.94819328504006695</v>
      </c>
      <c r="Q1477">
        <v>0.93005484311353703</v>
      </c>
      <c r="R1477">
        <v>1.6954117342541899E-2</v>
      </c>
      <c r="S1477">
        <v>9.5418430259631096E-3</v>
      </c>
      <c r="T1477">
        <v>-1.6665744370517901</v>
      </c>
      <c r="U1477">
        <v>1.6665744370517901</v>
      </c>
      <c r="V1477">
        <v>1.6687350634445399</v>
      </c>
      <c r="W1477">
        <v>-3.82</v>
      </c>
      <c r="X1477">
        <v>5.38</v>
      </c>
      <c r="Y1477">
        <v>71714</v>
      </c>
      <c r="Z1477">
        <v>5122</v>
      </c>
      <c r="AA1477">
        <v>0.28999999999999998</v>
      </c>
      <c r="AB1477">
        <v>14</v>
      </c>
      <c r="AC1477">
        <v>9</v>
      </c>
      <c r="AD1477">
        <v>5</v>
      </c>
      <c r="AE1477">
        <v>64.290000000000006</v>
      </c>
      <c r="AF1477">
        <v>13</v>
      </c>
      <c r="AG1477">
        <v>4</v>
      </c>
      <c r="AH1477">
        <v>3</v>
      </c>
      <c r="AI1477">
        <v>7</v>
      </c>
    </row>
    <row r="1478" spans="1:35" x14ac:dyDescent="0.2">
      <c r="A1478" s="102">
        <v>2631</v>
      </c>
      <c r="B1478">
        <v>1963</v>
      </c>
      <c r="C1478" t="s">
        <v>1451</v>
      </c>
      <c r="D1478" t="s">
        <v>1220</v>
      </c>
      <c r="E1478">
        <v>1352</v>
      </c>
      <c r="F1478">
        <v>1325</v>
      </c>
      <c r="G1478">
        <v>800</v>
      </c>
      <c r="H1478" t="s">
        <v>1213</v>
      </c>
      <c r="I1478">
        <v>8410</v>
      </c>
      <c r="J1478" t="s">
        <v>1419</v>
      </c>
      <c r="K1478" t="s">
        <v>1265</v>
      </c>
      <c r="L1478">
        <v>285</v>
      </c>
      <c r="M1478">
        <v>284</v>
      </c>
      <c r="N1478">
        <v>3700</v>
      </c>
      <c r="O1478" t="s">
        <v>1210</v>
      </c>
      <c r="P1478">
        <v>0.94173283877330605</v>
      </c>
      <c r="Q1478">
        <v>0.80093736697588902</v>
      </c>
      <c r="R1478">
        <v>9.5225411205531504E-2</v>
      </c>
      <c r="S1478">
        <v>4.3077960238964999E-2</v>
      </c>
      <c r="T1478">
        <v>-1.75270000325856</v>
      </c>
      <c r="U1478">
        <v>1.75270000325856</v>
      </c>
      <c r="V1478">
        <v>0.99586968808379095</v>
      </c>
      <c r="W1478">
        <v>-4.93</v>
      </c>
      <c r="X1478">
        <v>0.87</v>
      </c>
      <c r="Y1478">
        <v>71690</v>
      </c>
      <c r="Z1478">
        <v>3414</v>
      </c>
      <c r="AA1478">
        <v>0.19</v>
      </c>
      <c r="AB1478">
        <v>21</v>
      </c>
      <c r="AC1478">
        <v>12</v>
      </c>
      <c r="AD1478">
        <v>9</v>
      </c>
      <c r="AE1478">
        <v>57.14</v>
      </c>
      <c r="AF1478">
        <v>12</v>
      </c>
      <c r="AG1478">
        <v>9</v>
      </c>
      <c r="AH1478">
        <v>7</v>
      </c>
      <c r="AI1478">
        <v>5</v>
      </c>
    </row>
    <row r="1479" spans="1:35" x14ac:dyDescent="0.2">
      <c r="A1479" s="102">
        <v>2143</v>
      </c>
      <c r="B1479">
        <v>1883</v>
      </c>
      <c r="C1479" t="s">
        <v>1390</v>
      </c>
      <c r="D1479" t="s">
        <v>1220</v>
      </c>
      <c r="E1479">
        <v>3200</v>
      </c>
      <c r="F1479">
        <v>3195</v>
      </c>
      <c r="G1479">
        <v>300</v>
      </c>
      <c r="H1479" t="s">
        <v>1210</v>
      </c>
      <c r="I1479">
        <v>5486</v>
      </c>
      <c r="J1479" t="s">
        <v>696</v>
      </c>
      <c r="K1479" t="s">
        <v>1263</v>
      </c>
      <c r="L1479">
        <v>1560</v>
      </c>
      <c r="M1479">
        <v>1543</v>
      </c>
      <c r="N1479">
        <v>600</v>
      </c>
      <c r="O1479" t="s">
        <v>1213</v>
      </c>
      <c r="P1479">
        <v>0.80392248387723597</v>
      </c>
      <c r="Q1479">
        <v>0.82553486799006803</v>
      </c>
      <c r="R1479">
        <v>0.131309865682085</v>
      </c>
      <c r="S1479">
        <v>7.9141752481911201E-2</v>
      </c>
      <c r="T1479">
        <v>1.0902635087194199</v>
      </c>
      <c r="U1479">
        <v>1.0902635087194199</v>
      </c>
      <c r="V1479">
        <v>1.0800532872114199</v>
      </c>
      <c r="W1479">
        <v>11.17</v>
      </c>
      <c r="X1479">
        <v>3.41</v>
      </c>
      <c r="Y1479">
        <v>70935</v>
      </c>
      <c r="Z1479">
        <v>4173</v>
      </c>
      <c r="AA1479">
        <v>0.27</v>
      </c>
      <c r="AB1479">
        <v>17</v>
      </c>
      <c r="AC1479">
        <v>9</v>
      </c>
      <c r="AD1479">
        <v>8</v>
      </c>
      <c r="AE1479">
        <v>52.94</v>
      </c>
      <c r="AF1479">
        <v>13</v>
      </c>
      <c r="AG1479">
        <v>7</v>
      </c>
      <c r="AH1479">
        <v>5</v>
      </c>
      <c r="AI1479">
        <v>5</v>
      </c>
    </row>
    <row r="1480" spans="1:35" x14ac:dyDescent="0.2">
      <c r="A1480" s="102">
        <v>1195</v>
      </c>
      <c r="B1480">
        <v>4324</v>
      </c>
      <c r="C1480" t="s">
        <v>1438</v>
      </c>
      <c r="D1480" t="s">
        <v>1224</v>
      </c>
      <c r="E1480">
        <v>2860</v>
      </c>
      <c r="F1480">
        <v>2812</v>
      </c>
      <c r="G1480">
        <v>300</v>
      </c>
      <c r="H1480" t="s">
        <v>1213</v>
      </c>
      <c r="I1480">
        <v>7189</v>
      </c>
      <c r="J1480" t="s">
        <v>42</v>
      </c>
      <c r="K1480" t="s">
        <v>1265</v>
      </c>
      <c r="L1480">
        <v>622</v>
      </c>
      <c r="M1480">
        <v>620</v>
      </c>
      <c r="N1480">
        <v>1400</v>
      </c>
      <c r="O1480" t="s">
        <v>1210</v>
      </c>
      <c r="P1480">
        <v>0.85883810017012197</v>
      </c>
      <c r="Q1480">
        <v>0.87562060322797097</v>
      </c>
      <c r="R1480">
        <v>7.5515640326521194E-2</v>
      </c>
      <c r="S1480">
        <v>4.9917210239388797E-2</v>
      </c>
      <c r="T1480">
        <v>-0.94742871330395895</v>
      </c>
      <c r="U1480">
        <v>0.94742871330395895</v>
      </c>
      <c r="V1480">
        <v>0.44993599065680401</v>
      </c>
      <c r="W1480">
        <v>-4.6399999999999997</v>
      </c>
      <c r="X1480">
        <v>2.89</v>
      </c>
      <c r="Y1480">
        <v>70879</v>
      </c>
      <c r="Z1480">
        <v>4430</v>
      </c>
      <c r="AA1480">
        <v>0.34</v>
      </c>
      <c r="AB1480">
        <v>16</v>
      </c>
      <c r="AC1480">
        <v>10</v>
      </c>
      <c r="AD1480">
        <v>6</v>
      </c>
      <c r="AE1480">
        <v>62.5</v>
      </c>
      <c r="AF1480">
        <v>11</v>
      </c>
      <c r="AG1480">
        <v>7</v>
      </c>
      <c r="AH1480">
        <v>5</v>
      </c>
      <c r="AI1480">
        <v>4</v>
      </c>
    </row>
    <row r="1481" spans="1:35" x14ac:dyDescent="0.2">
      <c r="A1481" s="102">
        <v>2316</v>
      </c>
      <c r="B1481">
        <v>5713</v>
      </c>
      <c r="C1481" t="s">
        <v>1479</v>
      </c>
      <c r="D1481" t="s">
        <v>1225</v>
      </c>
      <c r="E1481">
        <v>2700</v>
      </c>
      <c r="F1481">
        <v>2685.5</v>
      </c>
      <c r="G1481">
        <v>400</v>
      </c>
      <c r="H1481" t="s">
        <v>1213</v>
      </c>
      <c r="I1481">
        <v>6506</v>
      </c>
      <c r="J1481" t="s">
        <v>1370</v>
      </c>
      <c r="K1481" t="s">
        <v>1215</v>
      </c>
      <c r="L1481">
        <v>3360</v>
      </c>
      <c r="M1481">
        <v>3385</v>
      </c>
      <c r="N1481">
        <v>300</v>
      </c>
      <c r="O1481" t="s">
        <v>1210</v>
      </c>
      <c r="P1481">
        <v>0.959547160748212</v>
      </c>
      <c r="Q1481">
        <v>0.81711701813460802</v>
      </c>
      <c r="R1481">
        <v>3.8593530501838502E-2</v>
      </c>
      <c r="S1481">
        <v>6.8467077687287103E-2</v>
      </c>
      <c r="T1481">
        <v>-1.8956720906887801</v>
      </c>
      <c r="U1481">
        <v>1.8956720906887801</v>
      </c>
      <c r="V1481">
        <v>2.0477335552043301</v>
      </c>
      <c r="W1481">
        <v>-3.91</v>
      </c>
      <c r="X1481">
        <v>5.78</v>
      </c>
      <c r="Y1481">
        <v>70837</v>
      </c>
      <c r="Z1481">
        <v>8855</v>
      </c>
      <c r="AA1481">
        <v>0.35</v>
      </c>
      <c r="AB1481">
        <v>8</v>
      </c>
      <c r="AC1481">
        <v>4</v>
      </c>
      <c r="AD1481">
        <v>4</v>
      </c>
      <c r="AE1481">
        <v>50</v>
      </c>
      <c r="AF1481">
        <v>8</v>
      </c>
      <c r="AG1481">
        <v>4</v>
      </c>
      <c r="AH1481">
        <v>3</v>
      </c>
      <c r="AI1481">
        <v>1</v>
      </c>
    </row>
    <row r="1482" spans="1:35" x14ac:dyDescent="0.2">
      <c r="A1482" s="102">
        <v>220</v>
      </c>
      <c r="B1482">
        <v>1833</v>
      </c>
      <c r="C1482" t="s">
        <v>1628</v>
      </c>
      <c r="D1482" t="s">
        <v>1220</v>
      </c>
      <c r="E1482">
        <v>2638</v>
      </c>
      <c r="F1482">
        <v>2624</v>
      </c>
      <c r="G1482">
        <v>400</v>
      </c>
      <c r="H1482" t="s">
        <v>1213</v>
      </c>
      <c r="I1482">
        <v>2001</v>
      </c>
      <c r="J1482" t="s">
        <v>1132</v>
      </c>
      <c r="K1482" t="s">
        <v>1237</v>
      </c>
      <c r="L1482">
        <v>1586</v>
      </c>
      <c r="M1482">
        <v>1604</v>
      </c>
      <c r="N1482">
        <v>700</v>
      </c>
      <c r="O1482" t="s">
        <v>1210</v>
      </c>
      <c r="P1482">
        <v>0.86900515537558898</v>
      </c>
      <c r="Q1482">
        <v>0.93297184484842899</v>
      </c>
      <c r="R1482">
        <v>6.04426213175729E-2</v>
      </c>
      <c r="S1482">
        <v>8.7541663420524895E-3</v>
      </c>
      <c r="T1482">
        <v>-2.9984569177778599</v>
      </c>
      <c r="U1482">
        <v>2.9984569177778599</v>
      </c>
      <c r="V1482">
        <v>1.9712083340567099</v>
      </c>
      <c r="W1482">
        <v>-7.46</v>
      </c>
      <c r="X1482">
        <v>6.97</v>
      </c>
      <c r="Y1482">
        <v>70371</v>
      </c>
      <c r="Z1482">
        <v>3910</v>
      </c>
      <c r="AA1482">
        <v>0.17</v>
      </c>
      <c r="AB1482">
        <v>18</v>
      </c>
      <c r="AC1482">
        <v>12</v>
      </c>
      <c r="AD1482">
        <v>6</v>
      </c>
      <c r="AE1482">
        <v>66.67</v>
      </c>
      <c r="AF1482">
        <v>14</v>
      </c>
      <c r="AG1482">
        <v>3</v>
      </c>
      <c r="AH1482">
        <v>4</v>
      </c>
      <c r="AI1482">
        <v>11</v>
      </c>
    </row>
    <row r="1483" spans="1:35" x14ac:dyDescent="0.2">
      <c r="A1483" s="102">
        <v>1145</v>
      </c>
      <c r="B1483">
        <v>5333</v>
      </c>
      <c r="C1483" t="s">
        <v>234</v>
      </c>
      <c r="D1483" t="s">
        <v>1209</v>
      </c>
      <c r="E1483">
        <v>1712</v>
      </c>
      <c r="F1483">
        <v>1697</v>
      </c>
      <c r="G1483">
        <v>600</v>
      </c>
      <c r="H1483" t="s">
        <v>1210</v>
      </c>
      <c r="I1483">
        <v>8410</v>
      </c>
      <c r="J1483" t="s">
        <v>1419</v>
      </c>
      <c r="K1483" t="s">
        <v>1265</v>
      </c>
      <c r="L1483">
        <v>285</v>
      </c>
      <c r="M1483">
        <v>284</v>
      </c>
      <c r="N1483">
        <v>3600</v>
      </c>
      <c r="O1483" t="s">
        <v>1213</v>
      </c>
      <c r="P1483">
        <v>0.54897433683176899</v>
      </c>
      <c r="Q1483">
        <v>0.87780943453955496</v>
      </c>
      <c r="R1483">
        <v>0.12366456258684801</v>
      </c>
      <c r="S1483">
        <v>6.5193467220330897E-2</v>
      </c>
      <c r="T1483">
        <v>1.5118254788958301</v>
      </c>
      <c r="U1483">
        <v>1.5118254788958301</v>
      </c>
      <c r="V1483">
        <v>1.88456665438964</v>
      </c>
      <c r="W1483">
        <v>6.18</v>
      </c>
      <c r="X1483">
        <v>0.41</v>
      </c>
      <c r="Y1483">
        <v>70272</v>
      </c>
      <c r="Z1483">
        <v>4685</v>
      </c>
      <c r="AA1483">
        <v>0.22</v>
      </c>
      <c r="AB1483">
        <v>15</v>
      </c>
      <c r="AC1483">
        <v>9</v>
      </c>
      <c r="AD1483">
        <v>6</v>
      </c>
      <c r="AE1483">
        <v>60</v>
      </c>
      <c r="AF1483">
        <v>13</v>
      </c>
      <c r="AG1483">
        <v>5</v>
      </c>
      <c r="AH1483">
        <v>3</v>
      </c>
      <c r="AI1483">
        <v>7</v>
      </c>
    </row>
    <row r="1484" spans="1:35" x14ac:dyDescent="0.2">
      <c r="A1484" s="102">
        <v>2525</v>
      </c>
      <c r="B1484">
        <v>9613</v>
      </c>
      <c r="C1484" t="s">
        <v>1609</v>
      </c>
      <c r="D1484" t="s">
        <v>1212</v>
      </c>
      <c r="E1484">
        <v>1290</v>
      </c>
      <c r="F1484">
        <v>1291</v>
      </c>
      <c r="G1484">
        <v>800</v>
      </c>
      <c r="H1484" t="s">
        <v>1210</v>
      </c>
      <c r="I1484">
        <v>9682</v>
      </c>
      <c r="J1484" t="s">
        <v>1415</v>
      </c>
      <c r="K1484" t="s">
        <v>1212</v>
      </c>
      <c r="L1484">
        <v>1999</v>
      </c>
      <c r="M1484">
        <v>1974</v>
      </c>
      <c r="N1484">
        <v>500</v>
      </c>
      <c r="O1484" t="s">
        <v>1213</v>
      </c>
      <c r="P1484">
        <v>0.78375907918570697</v>
      </c>
      <c r="Q1484">
        <v>0.80661248724726897</v>
      </c>
      <c r="R1484">
        <v>0.33398510267259102</v>
      </c>
      <c r="S1484">
        <v>9.6055532937254606E-2</v>
      </c>
      <c r="T1484">
        <v>0.97075735151502496</v>
      </c>
      <c r="U1484">
        <v>0.97075735151502496</v>
      </c>
      <c r="V1484">
        <v>1.2291810013512601</v>
      </c>
      <c r="W1484">
        <v>4.42</v>
      </c>
      <c r="X1484">
        <v>4.6399999999999997</v>
      </c>
      <c r="Y1484">
        <v>70253</v>
      </c>
      <c r="Z1484">
        <v>3698</v>
      </c>
      <c r="AA1484">
        <v>0.19</v>
      </c>
      <c r="AB1484">
        <v>19</v>
      </c>
      <c r="AC1484">
        <v>8</v>
      </c>
      <c r="AD1484">
        <v>11</v>
      </c>
      <c r="AE1484">
        <v>42.11</v>
      </c>
      <c r="AF1484">
        <v>10</v>
      </c>
      <c r="AG1484">
        <v>6</v>
      </c>
      <c r="AH1484">
        <v>7</v>
      </c>
      <c r="AI1484">
        <v>6</v>
      </c>
    </row>
    <row r="1485" spans="1:35" x14ac:dyDescent="0.2">
      <c r="A1485" s="102">
        <v>2075</v>
      </c>
      <c r="B1485">
        <v>3086</v>
      </c>
      <c r="C1485" t="s">
        <v>613</v>
      </c>
      <c r="D1485" t="s">
        <v>1235</v>
      </c>
      <c r="E1485">
        <v>1144</v>
      </c>
      <c r="F1485">
        <v>1147</v>
      </c>
      <c r="G1485">
        <v>700</v>
      </c>
      <c r="H1485" t="s">
        <v>1213</v>
      </c>
      <c r="I1485">
        <v>6592</v>
      </c>
      <c r="J1485" t="s">
        <v>1431</v>
      </c>
      <c r="K1485" t="s">
        <v>1215</v>
      </c>
      <c r="L1485">
        <v>3790</v>
      </c>
      <c r="M1485">
        <v>3745</v>
      </c>
      <c r="N1485">
        <v>200</v>
      </c>
      <c r="O1485" t="s">
        <v>1210</v>
      </c>
      <c r="P1485">
        <v>0.71612316185786595</v>
      </c>
      <c r="Q1485">
        <v>0.82966193219635698</v>
      </c>
      <c r="R1485">
        <v>0.43072627865118401</v>
      </c>
      <c r="S1485">
        <v>4.4251537820922102E-2</v>
      </c>
      <c r="T1485">
        <v>-1.63536842357457</v>
      </c>
      <c r="U1485">
        <v>1.63536842357457</v>
      </c>
      <c r="V1485">
        <v>1.83756224169402</v>
      </c>
      <c r="W1485">
        <v>-10.130000000000001</v>
      </c>
      <c r="X1485">
        <v>7.2</v>
      </c>
      <c r="Y1485">
        <v>70208</v>
      </c>
      <c r="Z1485">
        <v>3695</v>
      </c>
      <c r="AA1485">
        <v>0.21</v>
      </c>
      <c r="AB1485">
        <v>19</v>
      </c>
      <c r="AC1485">
        <v>11</v>
      </c>
      <c r="AD1485">
        <v>8</v>
      </c>
      <c r="AE1485">
        <v>57.89</v>
      </c>
      <c r="AF1485">
        <v>12</v>
      </c>
      <c r="AG1485">
        <v>8</v>
      </c>
      <c r="AH1485">
        <v>6</v>
      </c>
      <c r="AI1485">
        <v>5</v>
      </c>
    </row>
    <row r="1486" spans="1:35" x14ac:dyDescent="0.2">
      <c r="A1486" s="102">
        <v>345</v>
      </c>
      <c r="B1486">
        <v>2267</v>
      </c>
      <c r="C1486" t="s">
        <v>1447</v>
      </c>
      <c r="D1486" t="s">
        <v>1237</v>
      </c>
      <c r="E1486">
        <v>4980</v>
      </c>
      <c r="F1486">
        <v>4935</v>
      </c>
      <c r="G1486">
        <v>200</v>
      </c>
      <c r="H1486" t="s">
        <v>1213</v>
      </c>
      <c r="I1486">
        <v>9506</v>
      </c>
      <c r="J1486" t="s">
        <v>1266</v>
      </c>
      <c r="K1486" t="s">
        <v>1267</v>
      </c>
      <c r="L1486">
        <v>965</v>
      </c>
      <c r="M1486">
        <v>948</v>
      </c>
      <c r="N1486">
        <v>1000</v>
      </c>
      <c r="O1486" t="s">
        <v>1210</v>
      </c>
      <c r="P1486">
        <v>0.68182061181244102</v>
      </c>
      <c r="Q1486">
        <v>0.92258463457444195</v>
      </c>
      <c r="R1486">
        <v>6.4450764943739206E-2</v>
      </c>
      <c r="S1486">
        <v>1.3850724252274099E-3</v>
      </c>
      <c r="T1486">
        <v>-1.7261785054147001</v>
      </c>
      <c r="U1486">
        <v>1.7261785054147001</v>
      </c>
      <c r="V1486">
        <v>1.7393003603963499</v>
      </c>
      <c r="W1486">
        <v>-7.96</v>
      </c>
      <c r="X1486">
        <v>3.95</v>
      </c>
      <c r="Y1486">
        <v>70184</v>
      </c>
      <c r="Z1486">
        <v>3190</v>
      </c>
      <c r="AA1486">
        <v>0.19</v>
      </c>
      <c r="AB1486">
        <v>22</v>
      </c>
      <c r="AC1486">
        <v>13</v>
      </c>
      <c r="AD1486">
        <v>9</v>
      </c>
      <c r="AE1486">
        <v>59.09</v>
      </c>
      <c r="AF1486">
        <v>12</v>
      </c>
      <c r="AG1486">
        <v>7</v>
      </c>
      <c r="AH1486">
        <v>6</v>
      </c>
      <c r="AI1486">
        <v>9</v>
      </c>
    </row>
    <row r="1487" spans="1:35" x14ac:dyDescent="0.2">
      <c r="A1487" s="102">
        <v>1088</v>
      </c>
      <c r="B1487">
        <v>5201</v>
      </c>
      <c r="C1487" t="s">
        <v>1584</v>
      </c>
      <c r="D1487" t="s">
        <v>1209</v>
      </c>
      <c r="E1487">
        <v>3100</v>
      </c>
      <c r="F1487">
        <v>3100</v>
      </c>
      <c r="G1487">
        <v>200</v>
      </c>
      <c r="H1487" t="s">
        <v>1213</v>
      </c>
      <c r="I1487">
        <v>8309</v>
      </c>
      <c r="J1487" t="s">
        <v>845</v>
      </c>
      <c r="K1487" t="s">
        <v>1265</v>
      </c>
      <c r="L1487">
        <v>3704</v>
      </c>
      <c r="M1487">
        <v>3700</v>
      </c>
      <c r="N1487">
        <v>200</v>
      </c>
      <c r="O1487" t="s">
        <v>1210</v>
      </c>
      <c r="P1487">
        <v>0.85375155965815297</v>
      </c>
      <c r="Q1487">
        <v>0.88150528893022695</v>
      </c>
      <c r="R1487">
        <v>1.4590281338860801E-2</v>
      </c>
      <c r="S1487">
        <v>2.40887527813132E-2</v>
      </c>
      <c r="T1487">
        <v>-2.3372783130242398</v>
      </c>
      <c r="U1487">
        <v>2.3372783130242398</v>
      </c>
      <c r="V1487">
        <v>2.3740970725636599</v>
      </c>
      <c r="W1487">
        <v>-10.1</v>
      </c>
      <c r="X1487">
        <v>16.22</v>
      </c>
      <c r="Y1487">
        <v>70035</v>
      </c>
      <c r="Z1487">
        <v>7782</v>
      </c>
      <c r="AA1487">
        <v>0.47</v>
      </c>
      <c r="AB1487">
        <v>9</v>
      </c>
      <c r="AC1487">
        <v>6</v>
      </c>
      <c r="AD1487">
        <v>3</v>
      </c>
      <c r="AE1487">
        <v>66.67</v>
      </c>
      <c r="AF1487">
        <v>13</v>
      </c>
      <c r="AG1487">
        <v>3</v>
      </c>
      <c r="AH1487">
        <v>2</v>
      </c>
      <c r="AI1487">
        <v>4</v>
      </c>
    </row>
    <row r="1488" spans="1:35" x14ac:dyDescent="0.2">
      <c r="A1488" s="102">
        <v>891</v>
      </c>
      <c r="B1488">
        <v>9003</v>
      </c>
      <c r="C1488" t="s">
        <v>1437</v>
      </c>
      <c r="D1488" t="s">
        <v>1328</v>
      </c>
      <c r="E1488">
        <v>2455</v>
      </c>
      <c r="F1488">
        <v>2456</v>
      </c>
      <c r="G1488">
        <v>400</v>
      </c>
      <c r="H1488" t="s">
        <v>1210</v>
      </c>
      <c r="I1488">
        <v>9201</v>
      </c>
      <c r="J1488" t="s">
        <v>1461</v>
      </c>
      <c r="K1488" t="s">
        <v>1462</v>
      </c>
      <c r="L1488">
        <v>2595.5</v>
      </c>
      <c r="M1488">
        <v>2678</v>
      </c>
      <c r="N1488">
        <v>400</v>
      </c>
      <c r="O1488" t="s">
        <v>1213</v>
      </c>
      <c r="P1488">
        <v>0.88728955327776404</v>
      </c>
      <c r="Q1488">
        <v>0.89187183727640096</v>
      </c>
      <c r="R1488">
        <v>4.4296263439138603E-2</v>
      </c>
      <c r="S1488">
        <v>8.0960881251809294E-2</v>
      </c>
      <c r="T1488">
        <v>0.677415949391034</v>
      </c>
      <c r="U1488">
        <v>0.677415949391034</v>
      </c>
      <c r="V1488">
        <v>1.8043061115789401</v>
      </c>
      <c r="W1488">
        <v>1.72</v>
      </c>
      <c r="X1488">
        <v>8.2899999999999991</v>
      </c>
      <c r="Y1488">
        <v>69719</v>
      </c>
      <c r="Z1488">
        <v>6972</v>
      </c>
      <c r="AA1488">
        <v>0.32</v>
      </c>
      <c r="AB1488">
        <v>10</v>
      </c>
      <c r="AC1488">
        <v>6</v>
      </c>
      <c r="AD1488">
        <v>4</v>
      </c>
      <c r="AE1488">
        <v>60</v>
      </c>
      <c r="AF1488">
        <v>15</v>
      </c>
      <c r="AG1488">
        <v>2</v>
      </c>
      <c r="AH1488">
        <v>0</v>
      </c>
      <c r="AI1488">
        <v>8</v>
      </c>
    </row>
    <row r="1489" spans="1:35" x14ac:dyDescent="0.2">
      <c r="A1489" s="102">
        <v>2562</v>
      </c>
      <c r="B1489">
        <v>1951</v>
      </c>
      <c r="C1489" t="s">
        <v>1611</v>
      </c>
      <c r="D1489" t="s">
        <v>1220</v>
      </c>
      <c r="E1489">
        <v>2362</v>
      </c>
      <c r="F1489">
        <v>2359</v>
      </c>
      <c r="G1489">
        <v>400</v>
      </c>
      <c r="H1489" t="s">
        <v>1213</v>
      </c>
      <c r="I1489">
        <v>9787</v>
      </c>
      <c r="J1489" t="s">
        <v>1608</v>
      </c>
      <c r="K1489" t="s">
        <v>1224</v>
      </c>
      <c r="L1489">
        <v>3330</v>
      </c>
      <c r="M1489">
        <v>3290</v>
      </c>
      <c r="N1489">
        <v>300</v>
      </c>
      <c r="O1489" t="s">
        <v>1210</v>
      </c>
      <c r="P1489">
        <v>0.79719095065242096</v>
      </c>
      <c r="Q1489">
        <v>0.80443423760569599</v>
      </c>
      <c r="R1489">
        <v>0.45257853428421702</v>
      </c>
      <c r="S1489">
        <v>9.4754159666966195E-2</v>
      </c>
      <c r="T1489">
        <v>-0.43176866961707699</v>
      </c>
      <c r="U1489">
        <v>0.43176866961707699</v>
      </c>
      <c r="V1489">
        <v>0.63785016611725298</v>
      </c>
      <c r="W1489">
        <v>-1.03</v>
      </c>
      <c r="X1489">
        <v>4.4000000000000004</v>
      </c>
      <c r="Y1489">
        <v>69298</v>
      </c>
      <c r="Z1489">
        <v>6300</v>
      </c>
      <c r="AA1489">
        <v>0.38</v>
      </c>
      <c r="AB1489">
        <v>11</v>
      </c>
      <c r="AC1489">
        <v>7</v>
      </c>
      <c r="AD1489">
        <v>4</v>
      </c>
      <c r="AE1489">
        <v>63.64</v>
      </c>
      <c r="AF1489">
        <v>11</v>
      </c>
      <c r="AG1489">
        <v>5</v>
      </c>
      <c r="AH1489">
        <v>3</v>
      </c>
      <c r="AI1489">
        <v>3</v>
      </c>
    </row>
    <row r="1490" spans="1:35" x14ac:dyDescent="0.2">
      <c r="A1490" s="102">
        <v>2343</v>
      </c>
      <c r="B1490">
        <v>4912</v>
      </c>
      <c r="C1490" t="s">
        <v>1964</v>
      </c>
      <c r="D1490" t="s">
        <v>1234</v>
      </c>
      <c r="E1490">
        <v>1795</v>
      </c>
      <c r="F1490">
        <v>1786</v>
      </c>
      <c r="G1490">
        <v>600</v>
      </c>
      <c r="H1490" t="s">
        <v>1210</v>
      </c>
      <c r="I1490">
        <v>8233</v>
      </c>
      <c r="J1490" t="s">
        <v>1253</v>
      </c>
      <c r="K1490" t="s">
        <v>1235</v>
      </c>
      <c r="L1490">
        <v>989</v>
      </c>
      <c r="M1490">
        <v>1009</v>
      </c>
      <c r="N1490">
        <v>1100</v>
      </c>
      <c r="O1490" t="s">
        <v>1213</v>
      </c>
      <c r="P1490">
        <v>0.907297393299073</v>
      </c>
      <c r="Q1490">
        <v>0.81583716567243203</v>
      </c>
      <c r="R1490">
        <v>2.09877914038052E-2</v>
      </c>
      <c r="S1490">
        <v>4.6959449044190896E-3</v>
      </c>
      <c r="T1490">
        <v>1.09020216167942</v>
      </c>
      <c r="U1490">
        <v>1.09020216167942</v>
      </c>
      <c r="V1490">
        <v>2.1694351458099601</v>
      </c>
      <c r="W1490">
        <v>3.31</v>
      </c>
      <c r="X1490">
        <v>3.57</v>
      </c>
      <c r="Y1490">
        <v>69167</v>
      </c>
      <c r="Z1490">
        <v>3294</v>
      </c>
      <c r="AA1490">
        <v>0.18</v>
      </c>
      <c r="AB1490">
        <v>21</v>
      </c>
      <c r="AC1490">
        <v>12</v>
      </c>
      <c r="AD1490">
        <v>9</v>
      </c>
      <c r="AE1490">
        <v>57.14</v>
      </c>
      <c r="AF1490">
        <v>11</v>
      </c>
      <c r="AG1490">
        <v>8</v>
      </c>
      <c r="AH1490">
        <v>8</v>
      </c>
      <c r="AI1490">
        <v>5</v>
      </c>
    </row>
    <row r="1491" spans="1:35" x14ac:dyDescent="0.2">
      <c r="A1491" s="102">
        <v>496</v>
      </c>
      <c r="B1491">
        <v>5406</v>
      </c>
      <c r="C1491" t="s">
        <v>1531</v>
      </c>
      <c r="D1491" t="s">
        <v>1263</v>
      </c>
      <c r="E1491">
        <v>401</v>
      </c>
      <c r="F1491">
        <v>401</v>
      </c>
      <c r="G1491">
        <v>2700</v>
      </c>
      <c r="H1491" t="s">
        <v>1213</v>
      </c>
      <c r="I1491">
        <v>6269</v>
      </c>
      <c r="J1491" t="s">
        <v>1602</v>
      </c>
      <c r="K1491" t="s">
        <v>1222</v>
      </c>
      <c r="L1491">
        <v>1761</v>
      </c>
      <c r="M1491">
        <v>1807</v>
      </c>
      <c r="N1491">
        <v>600</v>
      </c>
      <c r="O1491" t="s">
        <v>1210</v>
      </c>
      <c r="P1491">
        <v>0.88250668726042603</v>
      </c>
      <c r="Q1491">
        <v>0.91132860580864194</v>
      </c>
      <c r="R1491">
        <v>0.39454067653320901</v>
      </c>
      <c r="S1491">
        <v>9.3700423826644799E-2</v>
      </c>
      <c r="T1491">
        <v>-2.5844595652385401E-2</v>
      </c>
      <c r="U1491">
        <v>2.5844595652385401E-2</v>
      </c>
      <c r="V1491">
        <v>0.35820922021376</v>
      </c>
      <c r="W1491">
        <v>-0.13</v>
      </c>
      <c r="X1491">
        <v>0.14000000000000001</v>
      </c>
      <c r="Y1491">
        <v>68805</v>
      </c>
      <c r="Z1491">
        <v>2867</v>
      </c>
      <c r="AA1491">
        <v>0.16</v>
      </c>
      <c r="AB1491">
        <v>24</v>
      </c>
      <c r="AC1491">
        <v>12</v>
      </c>
      <c r="AD1491">
        <v>12</v>
      </c>
      <c r="AE1491">
        <v>50</v>
      </c>
      <c r="AF1491">
        <v>10</v>
      </c>
      <c r="AG1491">
        <v>10</v>
      </c>
      <c r="AH1491">
        <v>8</v>
      </c>
      <c r="AI1491">
        <v>6</v>
      </c>
    </row>
    <row r="1492" spans="1:35" x14ac:dyDescent="0.2">
      <c r="A1492" s="102">
        <v>1158</v>
      </c>
      <c r="B1492">
        <v>5334</v>
      </c>
      <c r="C1492" t="s">
        <v>1448</v>
      </c>
      <c r="D1492" t="s">
        <v>1209</v>
      </c>
      <c r="E1492">
        <v>1776</v>
      </c>
      <c r="F1492">
        <v>1775</v>
      </c>
      <c r="G1492">
        <v>600</v>
      </c>
      <c r="H1492" t="s">
        <v>1210</v>
      </c>
      <c r="I1492">
        <v>7762</v>
      </c>
      <c r="J1492" t="s">
        <v>1412</v>
      </c>
      <c r="K1492" t="s">
        <v>1219</v>
      </c>
      <c r="L1492">
        <v>430</v>
      </c>
      <c r="M1492">
        <v>427</v>
      </c>
      <c r="N1492">
        <v>2500</v>
      </c>
      <c r="O1492" t="s">
        <v>1213</v>
      </c>
      <c r="P1492">
        <v>0.94810071052700795</v>
      </c>
      <c r="Q1492">
        <v>0.87714995338950297</v>
      </c>
      <c r="R1492">
        <v>0.19520646177498699</v>
      </c>
      <c r="S1492">
        <v>7.5158575557265402E-3</v>
      </c>
      <c r="T1492">
        <v>3.3381144509802101</v>
      </c>
      <c r="U1492">
        <v>3.3381144509802101</v>
      </c>
      <c r="V1492">
        <v>3.0147131801969902</v>
      </c>
      <c r="W1492">
        <v>11.62</v>
      </c>
      <c r="X1492">
        <v>0.23</v>
      </c>
      <c r="Y1492">
        <v>68569</v>
      </c>
      <c r="Z1492">
        <v>5275</v>
      </c>
      <c r="AA1492">
        <v>7.0000000000000007E-2</v>
      </c>
      <c r="AB1492">
        <v>13</v>
      </c>
      <c r="AC1492">
        <v>7</v>
      </c>
      <c r="AD1492">
        <v>6</v>
      </c>
      <c r="AE1492">
        <v>53.85</v>
      </c>
      <c r="AF1492">
        <v>13</v>
      </c>
      <c r="AG1492">
        <v>4</v>
      </c>
      <c r="AH1492">
        <v>5</v>
      </c>
      <c r="AI1492">
        <v>4</v>
      </c>
    </row>
    <row r="1493" spans="1:35" x14ac:dyDescent="0.2">
      <c r="A1493" s="102">
        <v>1083</v>
      </c>
      <c r="B1493">
        <v>5463</v>
      </c>
      <c r="C1493" t="s">
        <v>64</v>
      </c>
      <c r="D1493" t="s">
        <v>1263</v>
      </c>
      <c r="E1493">
        <v>2662</v>
      </c>
      <c r="F1493">
        <v>2620</v>
      </c>
      <c r="G1493">
        <v>300</v>
      </c>
      <c r="H1493" t="s">
        <v>1210</v>
      </c>
      <c r="I1493">
        <v>6371</v>
      </c>
      <c r="J1493" t="s">
        <v>1368</v>
      </c>
      <c r="K1493" t="s">
        <v>1222</v>
      </c>
      <c r="L1493">
        <v>2995</v>
      </c>
      <c r="M1493">
        <v>2943</v>
      </c>
      <c r="N1493">
        <v>300</v>
      </c>
      <c r="O1493" t="s">
        <v>1213</v>
      </c>
      <c r="P1493">
        <v>0.82985349147596599</v>
      </c>
      <c r="Q1493">
        <v>0.88182394705363498</v>
      </c>
      <c r="R1493">
        <v>0.11862923809132001</v>
      </c>
      <c r="S1493">
        <v>2.6797507751400901E-2</v>
      </c>
      <c r="T1493">
        <v>1.34280119417723</v>
      </c>
      <c r="U1493">
        <v>1.34280119417723</v>
      </c>
      <c r="V1493">
        <v>1.38926401064258</v>
      </c>
      <c r="W1493">
        <v>6.17</v>
      </c>
      <c r="X1493">
        <v>10.98</v>
      </c>
      <c r="Y1493">
        <v>68332</v>
      </c>
      <c r="Z1493">
        <v>7592</v>
      </c>
      <c r="AA1493">
        <v>0.25</v>
      </c>
      <c r="AB1493">
        <v>9</v>
      </c>
      <c r="AC1493">
        <v>6</v>
      </c>
      <c r="AD1493">
        <v>3</v>
      </c>
      <c r="AE1493">
        <v>66.67</v>
      </c>
      <c r="AF1493">
        <v>13</v>
      </c>
      <c r="AG1493">
        <v>3</v>
      </c>
      <c r="AH1493">
        <v>2</v>
      </c>
      <c r="AI1493">
        <v>4</v>
      </c>
    </row>
    <row r="1494" spans="1:35" x14ac:dyDescent="0.2">
      <c r="A1494" s="102">
        <v>331</v>
      </c>
      <c r="B1494">
        <v>5947</v>
      </c>
      <c r="C1494" t="s">
        <v>228</v>
      </c>
      <c r="D1494" t="s">
        <v>1404</v>
      </c>
      <c r="E1494">
        <v>7470</v>
      </c>
      <c r="F1494">
        <v>7370</v>
      </c>
      <c r="G1494">
        <v>100</v>
      </c>
      <c r="H1494" t="s">
        <v>1210</v>
      </c>
      <c r="I1494">
        <v>7282</v>
      </c>
      <c r="J1494" t="s">
        <v>1453</v>
      </c>
      <c r="K1494" t="s">
        <v>1227</v>
      </c>
      <c r="L1494">
        <v>2311</v>
      </c>
      <c r="M1494">
        <v>2306</v>
      </c>
      <c r="N1494">
        <v>300</v>
      </c>
      <c r="O1494" t="s">
        <v>1213</v>
      </c>
      <c r="P1494">
        <v>0.90892241364102</v>
      </c>
      <c r="Q1494">
        <v>0.92365878952259395</v>
      </c>
      <c r="R1494">
        <v>7.62399514895001E-3</v>
      </c>
      <c r="S1494" s="15">
        <v>1.26768642479991E-2</v>
      </c>
      <c r="T1494">
        <v>1.7901370686072199E-2</v>
      </c>
      <c r="U1494">
        <v>1.7901370686072199E-2</v>
      </c>
      <c r="V1494">
        <v>0.32141383470916102</v>
      </c>
      <c r="W1494">
        <v>0.06</v>
      </c>
      <c r="X1494">
        <v>6.13</v>
      </c>
      <c r="Y1494">
        <v>68154</v>
      </c>
      <c r="Z1494">
        <v>6196</v>
      </c>
      <c r="AA1494">
        <v>0.43</v>
      </c>
      <c r="AB1494">
        <v>11</v>
      </c>
      <c r="AC1494">
        <v>6</v>
      </c>
      <c r="AD1494">
        <v>5</v>
      </c>
      <c r="AE1494">
        <v>54.55</v>
      </c>
      <c r="AF1494">
        <v>14</v>
      </c>
      <c r="AG1494">
        <v>3</v>
      </c>
      <c r="AH1494">
        <v>2</v>
      </c>
      <c r="AI1494">
        <v>6</v>
      </c>
    </row>
    <row r="1495" spans="1:35" x14ac:dyDescent="0.2">
      <c r="A1495" s="102">
        <v>132</v>
      </c>
      <c r="B1495">
        <v>1808</v>
      </c>
      <c r="C1495" t="s">
        <v>565</v>
      </c>
      <c r="D1495" t="s">
        <v>1220</v>
      </c>
      <c r="E1495">
        <v>1268</v>
      </c>
      <c r="F1495">
        <v>1390</v>
      </c>
      <c r="G1495">
        <v>700</v>
      </c>
      <c r="H1495" t="s">
        <v>1210</v>
      </c>
      <c r="I1495">
        <v>8306</v>
      </c>
      <c r="J1495" t="s">
        <v>1401</v>
      </c>
      <c r="K1495" t="s">
        <v>1265</v>
      </c>
      <c r="L1495">
        <v>530</v>
      </c>
      <c r="M1495">
        <v>531.9</v>
      </c>
      <c r="N1495">
        <v>1800</v>
      </c>
      <c r="O1495" t="s">
        <v>1213</v>
      </c>
      <c r="P1495">
        <v>0.64029979241875401</v>
      </c>
      <c r="Q1495">
        <v>0.94214774711159099</v>
      </c>
      <c r="R1495">
        <v>0.16550972896301899</v>
      </c>
      <c r="S1495">
        <v>5.2062095535882998E-4</v>
      </c>
      <c r="T1495">
        <v>1.9167920502243301</v>
      </c>
      <c r="U1495">
        <v>1.9167920502243301</v>
      </c>
      <c r="V1495">
        <v>2.1270981979234902</v>
      </c>
      <c r="W1495">
        <v>4.24</v>
      </c>
      <c r="X1495">
        <v>1.6</v>
      </c>
      <c r="Y1495">
        <v>67951</v>
      </c>
      <c r="Z1495">
        <v>3997</v>
      </c>
      <c r="AA1495">
        <v>0.18</v>
      </c>
      <c r="AB1495">
        <v>17</v>
      </c>
      <c r="AC1495">
        <v>8</v>
      </c>
      <c r="AD1495">
        <v>9</v>
      </c>
      <c r="AE1495">
        <v>47.06</v>
      </c>
      <c r="AF1495">
        <v>13</v>
      </c>
      <c r="AG1495">
        <v>7</v>
      </c>
      <c r="AH1495">
        <v>3</v>
      </c>
      <c r="AI1495">
        <v>7</v>
      </c>
    </row>
    <row r="1496" spans="1:35" x14ac:dyDescent="0.2">
      <c r="A1496" s="102">
        <v>94</v>
      </c>
      <c r="B1496">
        <v>4689</v>
      </c>
      <c r="C1496" t="s">
        <v>1383</v>
      </c>
      <c r="D1496" t="s">
        <v>1212</v>
      </c>
      <c r="E1496">
        <v>400</v>
      </c>
      <c r="F1496">
        <v>393</v>
      </c>
      <c r="G1496">
        <v>2700</v>
      </c>
      <c r="H1496" t="s">
        <v>1213</v>
      </c>
      <c r="I1496">
        <v>6967</v>
      </c>
      <c r="J1496" t="s">
        <v>757</v>
      </c>
      <c r="K1496" t="s">
        <v>1215</v>
      </c>
      <c r="L1496">
        <v>1229</v>
      </c>
      <c r="M1496">
        <v>1187</v>
      </c>
      <c r="N1496">
        <v>900</v>
      </c>
      <c r="O1496" t="s">
        <v>1210</v>
      </c>
      <c r="P1496">
        <v>0.80536883126828096</v>
      </c>
      <c r="Q1496">
        <v>0.94928507857076005</v>
      </c>
      <c r="R1496">
        <v>0.11851101913413301</v>
      </c>
      <c r="S1496">
        <v>4.7338567460614798E-3</v>
      </c>
      <c r="T1496">
        <v>-0.46786986982533701</v>
      </c>
      <c r="U1496">
        <v>0.46786986982533701</v>
      </c>
      <c r="V1496">
        <v>0.92129418128228402</v>
      </c>
      <c r="W1496">
        <v>-2.68</v>
      </c>
      <c r="X1496">
        <v>0.67</v>
      </c>
      <c r="Y1496">
        <v>67721</v>
      </c>
      <c r="Z1496">
        <v>4233</v>
      </c>
      <c r="AA1496">
        <v>0.15</v>
      </c>
      <c r="AB1496">
        <v>16</v>
      </c>
      <c r="AC1496">
        <v>9</v>
      </c>
      <c r="AD1496">
        <v>7</v>
      </c>
      <c r="AE1496">
        <v>56.25</v>
      </c>
      <c r="AF1496">
        <v>10</v>
      </c>
      <c r="AG1496">
        <v>9</v>
      </c>
      <c r="AH1496">
        <v>5</v>
      </c>
      <c r="AI1496">
        <v>2</v>
      </c>
    </row>
    <row r="1497" spans="1:35" x14ac:dyDescent="0.2">
      <c r="A1497" s="102">
        <v>1056</v>
      </c>
      <c r="B1497">
        <v>2371</v>
      </c>
      <c r="C1497" t="s">
        <v>586</v>
      </c>
      <c r="D1497" t="s">
        <v>1224</v>
      </c>
      <c r="E1497">
        <v>2338</v>
      </c>
      <c r="F1497">
        <v>2310</v>
      </c>
      <c r="G1497">
        <v>500</v>
      </c>
      <c r="H1497" t="s">
        <v>1213</v>
      </c>
      <c r="I1497">
        <v>3635</v>
      </c>
      <c r="J1497" t="s">
        <v>44</v>
      </c>
      <c r="K1497" t="s">
        <v>1212</v>
      </c>
      <c r="L1497">
        <v>2696</v>
      </c>
      <c r="M1497">
        <v>2681</v>
      </c>
      <c r="N1497">
        <v>400</v>
      </c>
      <c r="O1497" t="s">
        <v>1210</v>
      </c>
      <c r="P1497">
        <v>0.69834773149627505</v>
      </c>
      <c r="Q1497">
        <v>0.88296802159223897</v>
      </c>
      <c r="R1497">
        <v>0.41038585595872401</v>
      </c>
      <c r="S1497">
        <v>3.9609275763589802E-2</v>
      </c>
      <c r="T1497">
        <v>-3.1158733522762301</v>
      </c>
      <c r="U1497">
        <v>3.1158733522762301</v>
      </c>
      <c r="V1497">
        <v>3.1540963504119501</v>
      </c>
      <c r="W1497">
        <v>-14.91</v>
      </c>
      <c r="X1497">
        <v>7.7</v>
      </c>
      <c r="Y1497">
        <v>67678</v>
      </c>
      <c r="Z1497">
        <v>3223</v>
      </c>
      <c r="AA1497">
        <v>0.12</v>
      </c>
      <c r="AB1497">
        <v>21</v>
      </c>
      <c r="AC1497">
        <v>11</v>
      </c>
      <c r="AD1497">
        <v>10</v>
      </c>
      <c r="AE1497">
        <v>52.38</v>
      </c>
      <c r="AF1497">
        <v>14</v>
      </c>
      <c r="AG1497">
        <v>5</v>
      </c>
      <c r="AH1497">
        <v>4</v>
      </c>
      <c r="AI1497">
        <v>12</v>
      </c>
    </row>
    <row r="1498" spans="1:35" x14ac:dyDescent="0.2">
      <c r="A1498" s="102">
        <v>670</v>
      </c>
      <c r="B1498">
        <v>3099</v>
      </c>
      <c r="C1498" t="s">
        <v>34</v>
      </c>
      <c r="D1498" t="s">
        <v>1235</v>
      </c>
      <c r="E1498">
        <v>705</v>
      </c>
      <c r="F1498">
        <v>707</v>
      </c>
      <c r="G1498">
        <v>1200</v>
      </c>
      <c r="H1498" t="s">
        <v>1213</v>
      </c>
      <c r="I1498">
        <v>6371</v>
      </c>
      <c r="J1498" t="s">
        <v>1368</v>
      </c>
      <c r="K1498" t="s">
        <v>1222</v>
      </c>
      <c r="L1498">
        <v>2995</v>
      </c>
      <c r="M1498">
        <v>2943</v>
      </c>
      <c r="N1498">
        <v>300</v>
      </c>
      <c r="O1498" t="s">
        <v>1210</v>
      </c>
      <c r="P1498">
        <v>0.97076052643180799</v>
      </c>
      <c r="Q1498">
        <v>0.90258902126919505</v>
      </c>
      <c r="R1498">
        <v>2.45061021801905E-2</v>
      </c>
      <c r="S1498">
        <v>1.5753612865216E-2</v>
      </c>
      <c r="T1498">
        <v>-1.8817636031589</v>
      </c>
      <c r="U1498">
        <v>1.8817636031589</v>
      </c>
      <c r="V1498">
        <v>1.70623660085504</v>
      </c>
      <c r="W1498">
        <v>-5.96</v>
      </c>
      <c r="X1498">
        <v>3.91</v>
      </c>
      <c r="Y1498">
        <v>66860</v>
      </c>
      <c r="Z1498">
        <v>4457</v>
      </c>
      <c r="AA1498">
        <v>0.22</v>
      </c>
      <c r="AB1498">
        <v>15</v>
      </c>
      <c r="AC1498">
        <v>8</v>
      </c>
      <c r="AD1498">
        <v>7</v>
      </c>
      <c r="AE1498">
        <v>53.33</v>
      </c>
      <c r="AF1498">
        <v>15</v>
      </c>
      <c r="AG1498">
        <v>4</v>
      </c>
      <c r="AH1498">
        <v>2</v>
      </c>
      <c r="AI1498">
        <v>9</v>
      </c>
    </row>
    <row r="1499" spans="1:35" x14ac:dyDescent="0.2">
      <c r="A1499" s="102">
        <v>2205</v>
      </c>
      <c r="B1499">
        <v>5110</v>
      </c>
      <c r="C1499" t="s">
        <v>1072</v>
      </c>
      <c r="D1499" t="s">
        <v>1336</v>
      </c>
      <c r="E1499">
        <v>1127</v>
      </c>
      <c r="F1499">
        <v>1123</v>
      </c>
      <c r="G1499">
        <v>900</v>
      </c>
      <c r="H1499" t="s">
        <v>1210</v>
      </c>
      <c r="I1499">
        <v>7762</v>
      </c>
      <c r="J1499" t="s">
        <v>1412</v>
      </c>
      <c r="K1499" t="s">
        <v>1219</v>
      </c>
      <c r="L1499">
        <v>430</v>
      </c>
      <c r="M1499">
        <v>427</v>
      </c>
      <c r="N1499">
        <v>2400</v>
      </c>
      <c r="O1499" t="s">
        <v>1213</v>
      </c>
      <c r="P1499">
        <v>0.867327961977993</v>
      </c>
      <c r="Q1499">
        <v>0.82201009036251604</v>
      </c>
      <c r="R1499">
        <v>0.121260156373697</v>
      </c>
      <c r="S1499">
        <v>9.2916103972843597E-2</v>
      </c>
      <c r="T1499">
        <v>2.7884399349869899</v>
      </c>
      <c r="U1499">
        <v>2.7884399349869899</v>
      </c>
      <c r="V1499">
        <v>2.7176996879686999</v>
      </c>
      <c r="W1499">
        <v>11.61</v>
      </c>
      <c r="X1499">
        <v>1.4</v>
      </c>
      <c r="Y1499">
        <v>66310</v>
      </c>
      <c r="Z1499">
        <v>4736</v>
      </c>
      <c r="AA1499">
        <v>0.22</v>
      </c>
      <c r="AB1499">
        <v>14</v>
      </c>
      <c r="AC1499">
        <v>6</v>
      </c>
      <c r="AD1499">
        <v>8</v>
      </c>
      <c r="AE1499">
        <v>42.86</v>
      </c>
      <c r="AF1499">
        <v>13</v>
      </c>
      <c r="AG1499">
        <v>3</v>
      </c>
      <c r="AH1499">
        <v>3</v>
      </c>
      <c r="AI1499">
        <v>8</v>
      </c>
    </row>
    <row r="1500" spans="1:35" x14ac:dyDescent="0.2">
      <c r="A1500" s="102">
        <v>2514</v>
      </c>
      <c r="B1500">
        <v>2607</v>
      </c>
      <c r="C1500" t="s">
        <v>1238</v>
      </c>
      <c r="D1500" t="s">
        <v>1237</v>
      </c>
      <c r="E1500">
        <v>2550</v>
      </c>
      <c r="F1500">
        <v>2505</v>
      </c>
      <c r="G1500">
        <v>400</v>
      </c>
      <c r="H1500" t="s">
        <v>1210</v>
      </c>
      <c r="I1500">
        <v>9716</v>
      </c>
      <c r="J1500" t="s">
        <v>1406</v>
      </c>
      <c r="K1500" t="s">
        <v>1224</v>
      </c>
      <c r="L1500">
        <v>966</v>
      </c>
      <c r="M1500">
        <v>983</v>
      </c>
      <c r="N1500">
        <v>1000</v>
      </c>
      <c r="O1500" t="s">
        <v>1213</v>
      </c>
      <c r="P1500">
        <v>0.89741775897401199</v>
      </c>
      <c r="Q1500">
        <v>0.80730612638475197</v>
      </c>
      <c r="R1500">
        <v>0.240581202071914</v>
      </c>
      <c r="S1500">
        <v>3.8719194769784998E-2</v>
      </c>
      <c r="T1500">
        <v>2.9689684600009798</v>
      </c>
      <c r="U1500">
        <v>2.9689684600009798</v>
      </c>
      <c r="V1500">
        <v>3.3217999325877101</v>
      </c>
      <c r="W1500">
        <v>13.62</v>
      </c>
      <c r="X1500">
        <v>1.9</v>
      </c>
      <c r="Y1500">
        <v>66215</v>
      </c>
      <c r="Z1500">
        <v>4138</v>
      </c>
      <c r="AA1500">
        <v>0.25</v>
      </c>
      <c r="AB1500">
        <v>16</v>
      </c>
      <c r="AC1500">
        <v>8</v>
      </c>
      <c r="AD1500">
        <v>8</v>
      </c>
      <c r="AE1500">
        <v>50</v>
      </c>
      <c r="AF1500">
        <v>11</v>
      </c>
      <c r="AG1500">
        <v>7</v>
      </c>
      <c r="AH1500">
        <v>5</v>
      </c>
      <c r="AI1500">
        <v>4</v>
      </c>
    </row>
    <row r="1501" spans="1:35" x14ac:dyDescent="0.2">
      <c r="A1501" s="102">
        <v>2004</v>
      </c>
      <c r="B1501">
        <v>6472</v>
      </c>
      <c r="C1501" t="s">
        <v>60</v>
      </c>
      <c r="D1501" t="s">
        <v>1222</v>
      </c>
      <c r="E1501">
        <v>266</v>
      </c>
      <c r="F1501">
        <v>261</v>
      </c>
      <c r="G1501">
        <v>4000</v>
      </c>
      <c r="H1501" t="s">
        <v>1213</v>
      </c>
      <c r="I1501">
        <v>6923</v>
      </c>
      <c r="J1501" t="s">
        <v>55</v>
      </c>
      <c r="K1501" t="s">
        <v>1215</v>
      </c>
      <c r="L1501">
        <v>2626</v>
      </c>
      <c r="M1501">
        <v>2636</v>
      </c>
      <c r="N1501">
        <v>400</v>
      </c>
      <c r="O1501" t="s">
        <v>1210</v>
      </c>
      <c r="P1501">
        <v>0.921608525992067</v>
      </c>
      <c r="Q1501">
        <v>0.83327276970698105</v>
      </c>
      <c r="R1501">
        <v>0.163822928550137</v>
      </c>
      <c r="S1501">
        <v>5.1135515277541801E-2</v>
      </c>
      <c r="T1501">
        <v>-1.7156568514147199</v>
      </c>
      <c r="U1501">
        <v>1.7156568514147199</v>
      </c>
      <c r="V1501">
        <v>1.49102523310303</v>
      </c>
      <c r="W1501">
        <v>-9.2200000000000006</v>
      </c>
      <c r="X1501">
        <v>0.99</v>
      </c>
      <c r="Y1501">
        <v>66045</v>
      </c>
      <c r="Z1501">
        <v>4718</v>
      </c>
      <c r="AA1501">
        <v>0.28999999999999998</v>
      </c>
      <c r="AB1501">
        <v>14</v>
      </c>
      <c r="AC1501">
        <v>7</v>
      </c>
      <c r="AD1501">
        <v>7</v>
      </c>
      <c r="AE1501">
        <v>50</v>
      </c>
      <c r="AF1501">
        <v>14</v>
      </c>
      <c r="AG1501">
        <v>4</v>
      </c>
      <c r="AH1501">
        <v>2</v>
      </c>
      <c r="AI1501">
        <v>8</v>
      </c>
    </row>
    <row r="1502" spans="1:35" x14ac:dyDescent="0.2">
      <c r="A1502" s="102">
        <v>696</v>
      </c>
      <c r="B1502">
        <v>4536</v>
      </c>
      <c r="C1502" t="s">
        <v>1488</v>
      </c>
      <c r="D1502" t="s">
        <v>1232</v>
      </c>
      <c r="E1502">
        <v>1782</v>
      </c>
      <c r="F1502">
        <v>1732</v>
      </c>
      <c r="G1502">
        <v>500</v>
      </c>
      <c r="H1502" t="s">
        <v>1213</v>
      </c>
      <c r="I1502">
        <v>6588</v>
      </c>
      <c r="J1502" t="s">
        <v>434</v>
      </c>
      <c r="K1502" t="s">
        <v>1215</v>
      </c>
      <c r="L1502">
        <v>3910</v>
      </c>
      <c r="M1502">
        <v>3980</v>
      </c>
      <c r="N1502">
        <v>200</v>
      </c>
      <c r="O1502" t="s">
        <v>1210</v>
      </c>
      <c r="P1502">
        <v>0.71839624265711999</v>
      </c>
      <c r="Q1502">
        <v>0.90119002533693204</v>
      </c>
      <c r="R1502">
        <v>5.4212273807056899E-2</v>
      </c>
      <c r="S1502">
        <v>9.7191606742682308E-3</v>
      </c>
      <c r="T1502">
        <v>-1.9532634984094499</v>
      </c>
      <c r="U1502">
        <v>1.9532634984094499</v>
      </c>
      <c r="V1502">
        <v>0.57692392013842797</v>
      </c>
      <c r="W1502">
        <v>-7.11</v>
      </c>
      <c r="X1502">
        <v>8.7899999999999991</v>
      </c>
      <c r="Y1502">
        <v>65988</v>
      </c>
      <c r="Z1502">
        <v>4124</v>
      </c>
      <c r="AA1502">
        <v>0.24</v>
      </c>
      <c r="AB1502">
        <v>16</v>
      </c>
      <c r="AC1502">
        <v>9</v>
      </c>
      <c r="AD1502">
        <v>7</v>
      </c>
      <c r="AE1502">
        <v>56.25</v>
      </c>
      <c r="AF1502">
        <v>14</v>
      </c>
      <c r="AG1502">
        <v>8</v>
      </c>
      <c r="AH1502">
        <v>5</v>
      </c>
      <c r="AI1502">
        <v>3</v>
      </c>
    </row>
    <row r="1503" spans="1:35" x14ac:dyDescent="0.2">
      <c r="A1503" s="102">
        <v>842</v>
      </c>
      <c r="B1503">
        <v>3865</v>
      </c>
      <c r="C1503" t="s">
        <v>1160</v>
      </c>
      <c r="D1503" t="s">
        <v>1421</v>
      </c>
      <c r="E1503">
        <v>439</v>
      </c>
      <c r="F1503">
        <v>439</v>
      </c>
      <c r="G1503">
        <v>2400</v>
      </c>
      <c r="H1503" t="s">
        <v>1210</v>
      </c>
      <c r="I1503">
        <v>7189</v>
      </c>
      <c r="J1503" t="s">
        <v>42</v>
      </c>
      <c r="K1503" t="s">
        <v>1265</v>
      </c>
      <c r="L1503">
        <v>622</v>
      </c>
      <c r="M1503">
        <v>620</v>
      </c>
      <c r="N1503">
        <v>1700</v>
      </c>
      <c r="O1503" t="s">
        <v>1213</v>
      </c>
      <c r="P1503">
        <v>0.96671826741055</v>
      </c>
      <c r="Q1503">
        <v>0.894246524536499</v>
      </c>
      <c r="R1503">
        <v>0.148788193341826</v>
      </c>
      <c r="S1503" s="15">
        <v>2.3328669638794999E-3</v>
      </c>
      <c r="T1503">
        <v>0.92646818719155399</v>
      </c>
      <c r="U1503">
        <v>0.92646818719155399</v>
      </c>
      <c r="V1503">
        <v>0.93209012611239905</v>
      </c>
      <c r="W1503">
        <v>3.61</v>
      </c>
      <c r="X1503">
        <v>0.04</v>
      </c>
      <c r="Y1503">
        <v>65028</v>
      </c>
      <c r="Z1503">
        <v>2827</v>
      </c>
      <c r="AA1503">
        <v>0.1</v>
      </c>
      <c r="AB1503">
        <v>23</v>
      </c>
      <c r="AC1503">
        <v>12</v>
      </c>
      <c r="AD1503">
        <v>11</v>
      </c>
      <c r="AE1503">
        <v>52.17</v>
      </c>
      <c r="AF1503">
        <v>10</v>
      </c>
      <c r="AG1503">
        <v>10</v>
      </c>
      <c r="AH1503">
        <v>8</v>
      </c>
      <c r="AI1503">
        <v>5</v>
      </c>
    </row>
    <row r="1504" spans="1:35" x14ac:dyDescent="0.2">
      <c r="A1504" s="102">
        <v>1630</v>
      </c>
      <c r="B1504">
        <v>6981</v>
      </c>
      <c r="C1504" t="s">
        <v>1392</v>
      </c>
      <c r="D1504" t="s">
        <v>1215</v>
      </c>
      <c r="E1504">
        <v>5836</v>
      </c>
      <c r="F1504">
        <v>5721</v>
      </c>
      <c r="G1504">
        <v>100</v>
      </c>
      <c r="H1504" t="s">
        <v>1213</v>
      </c>
      <c r="I1504">
        <v>7984</v>
      </c>
      <c r="J1504" t="s">
        <v>805</v>
      </c>
      <c r="K1504" t="s">
        <v>1233</v>
      </c>
      <c r="L1504">
        <v>1529</v>
      </c>
      <c r="M1504">
        <v>1528</v>
      </c>
      <c r="N1504">
        <v>400</v>
      </c>
      <c r="O1504" t="s">
        <v>1210</v>
      </c>
      <c r="P1504">
        <v>0.72351739173195295</v>
      </c>
      <c r="Q1504">
        <v>0.852004524972238</v>
      </c>
      <c r="R1504">
        <v>8.9611227147952596E-2</v>
      </c>
      <c r="S1504">
        <v>6.3057737267006794E-2</v>
      </c>
      <c r="T1504">
        <v>-1.7816319745731499</v>
      </c>
      <c r="U1504">
        <v>1.7816319745731499</v>
      </c>
      <c r="V1504">
        <v>1.0342643547846999</v>
      </c>
      <c r="W1504">
        <v>-5.22</v>
      </c>
      <c r="X1504">
        <v>6.83</v>
      </c>
      <c r="Y1504">
        <v>64639</v>
      </c>
      <c r="Z1504">
        <v>3802</v>
      </c>
      <c r="AA1504">
        <v>0.45</v>
      </c>
      <c r="AB1504">
        <v>17</v>
      </c>
      <c r="AC1504">
        <v>8</v>
      </c>
      <c r="AD1504">
        <v>9</v>
      </c>
      <c r="AE1504">
        <v>47.06</v>
      </c>
      <c r="AF1504">
        <v>12</v>
      </c>
      <c r="AG1504">
        <v>5</v>
      </c>
      <c r="AH1504">
        <v>4</v>
      </c>
      <c r="AI1504">
        <v>8</v>
      </c>
    </row>
    <row r="1505" spans="1:35" x14ac:dyDescent="0.2">
      <c r="A1505" s="102">
        <v>1431</v>
      </c>
      <c r="B1505">
        <v>4205</v>
      </c>
      <c r="C1505" t="s">
        <v>1361</v>
      </c>
      <c r="D1505" t="s">
        <v>1234</v>
      </c>
      <c r="E1505">
        <v>1049</v>
      </c>
      <c r="F1505">
        <v>1033</v>
      </c>
      <c r="G1505">
        <v>1000</v>
      </c>
      <c r="H1505" t="s">
        <v>1213</v>
      </c>
      <c r="I1505">
        <v>7649</v>
      </c>
      <c r="J1505" t="s">
        <v>1433</v>
      </c>
      <c r="K1505" t="s">
        <v>1235</v>
      </c>
      <c r="L1505">
        <v>5150</v>
      </c>
      <c r="M1505">
        <v>5110</v>
      </c>
      <c r="N1505">
        <v>200</v>
      </c>
      <c r="O1505" t="s">
        <v>1210</v>
      </c>
      <c r="P1505">
        <v>0.89525892995263401</v>
      </c>
      <c r="Q1505">
        <v>0.86322712495971099</v>
      </c>
      <c r="R1505">
        <v>1.8166715807695799E-2</v>
      </c>
      <c r="S1505">
        <v>3.7357610520093801E-3</v>
      </c>
      <c r="T1505">
        <v>-3.0625197939403099</v>
      </c>
      <c r="U1505">
        <v>3.0625197939403099</v>
      </c>
      <c r="V1505" s="15">
        <v>2.5062663184057699</v>
      </c>
      <c r="W1505">
        <v>-11.77</v>
      </c>
      <c r="X1505">
        <v>1.08</v>
      </c>
      <c r="Y1505">
        <v>64458</v>
      </c>
      <c r="Z1505">
        <v>4958</v>
      </c>
      <c r="AA1505">
        <v>0.43</v>
      </c>
      <c r="AB1505">
        <v>13</v>
      </c>
      <c r="AC1505">
        <v>7</v>
      </c>
      <c r="AD1505">
        <v>6</v>
      </c>
      <c r="AE1505">
        <v>53.85</v>
      </c>
      <c r="AF1505">
        <v>11</v>
      </c>
      <c r="AG1505">
        <v>6</v>
      </c>
      <c r="AH1505">
        <v>4</v>
      </c>
      <c r="AI1505">
        <v>3</v>
      </c>
    </row>
    <row r="1506" spans="1:35" x14ac:dyDescent="0.2">
      <c r="A1506" s="102">
        <v>1474</v>
      </c>
      <c r="B1506">
        <v>5020</v>
      </c>
      <c r="C1506" t="s">
        <v>1535</v>
      </c>
      <c r="D1506" t="s">
        <v>1465</v>
      </c>
      <c r="E1506">
        <v>428.6</v>
      </c>
      <c r="F1506">
        <v>434</v>
      </c>
      <c r="G1506">
        <v>2300</v>
      </c>
      <c r="H1506" t="s">
        <v>1210</v>
      </c>
      <c r="I1506">
        <v>8377</v>
      </c>
      <c r="J1506" t="s">
        <v>1329</v>
      </c>
      <c r="K1506" t="s">
        <v>1265</v>
      </c>
      <c r="L1506">
        <v>920</v>
      </c>
      <c r="M1506">
        <v>917</v>
      </c>
      <c r="N1506">
        <v>1100</v>
      </c>
      <c r="O1506" t="s">
        <v>1213</v>
      </c>
      <c r="P1506">
        <v>0.888991797918812</v>
      </c>
      <c r="Q1506">
        <v>0.86063009548427605</v>
      </c>
      <c r="R1506">
        <v>0.15780584523949301</v>
      </c>
      <c r="S1506">
        <v>3.03334202968405E-2</v>
      </c>
      <c r="T1506">
        <v>2.2878683743060702</v>
      </c>
      <c r="U1506">
        <v>2.2878683743060702</v>
      </c>
      <c r="V1506">
        <v>2.1835587030232402</v>
      </c>
      <c r="W1506">
        <v>5.98</v>
      </c>
      <c r="X1506">
        <v>1.04</v>
      </c>
      <c r="Y1506">
        <v>64365</v>
      </c>
      <c r="Z1506">
        <v>3388</v>
      </c>
      <c r="AA1506">
        <v>0.19</v>
      </c>
      <c r="AB1506">
        <v>19</v>
      </c>
      <c r="AC1506">
        <v>10</v>
      </c>
      <c r="AD1506">
        <v>9</v>
      </c>
      <c r="AE1506">
        <v>52.63</v>
      </c>
      <c r="AF1506">
        <v>13</v>
      </c>
      <c r="AG1506">
        <v>6</v>
      </c>
      <c r="AH1506">
        <v>6</v>
      </c>
      <c r="AI1506">
        <v>7</v>
      </c>
    </row>
    <row r="1507" spans="1:35" x14ac:dyDescent="0.2">
      <c r="A1507" s="102">
        <v>2499</v>
      </c>
      <c r="B1507">
        <v>4502</v>
      </c>
      <c r="C1507" t="s">
        <v>1476</v>
      </c>
      <c r="D1507" t="s">
        <v>1232</v>
      </c>
      <c r="E1507">
        <v>3840</v>
      </c>
      <c r="F1507">
        <v>3763</v>
      </c>
      <c r="G1507">
        <v>300</v>
      </c>
      <c r="H1507" t="s">
        <v>1210</v>
      </c>
      <c r="I1507">
        <v>9062</v>
      </c>
      <c r="J1507" t="s">
        <v>1175</v>
      </c>
      <c r="K1507" t="s">
        <v>1328</v>
      </c>
      <c r="L1507">
        <v>5190</v>
      </c>
      <c r="M1507">
        <v>5170</v>
      </c>
      <c r="N1507">
        <v>200</v>
      </c>
      <c r="O1507" t="s">
        <v>1213</v>
      </c>
      <c r="P1507">
        <v>0.83803047905526495</v>
      </c>
      <c r="Q1507">
        <v>0.80870291659571103</v>
      </c>
      <c r="R1507" s="15">
        <v>0.239065200583543</v>
      </c>
      <c r="S1507">
        <v>7.2636564163925096E-2</v>
      </c>
      <c r="T1507">
        <v>1.56461450863483</v>
      </c>
      <c r="U1507">
        <v>1.56461450863483</v>
      </c>
      <c r="V1507">
        <v>2.0197409462859501</v>
      </c>
      <c r="W1507">
        <v>6.46</v>
      </c>
      <c r="X1507">
        <v>9.18</v>
      </c>
      <c r="Y1507">
        <v>64275</v>
      </c>
      <c r="Z1507">
        <v>32138</v>
      </c>
      <c r="AA1507">
        <v>1.86</v>
      </c>
      <c r="AB1507">
        <v>2</v>
      </c>
      <c r="AC1507">
        <v>2</v>
      </c>
      <c r="AD1507">
        <v>0</v>
      </c>
      <c r="AE1507">
        <v>100</v>
      </c>
      <c r="AF1507">
        <v>14</v>
      </c>
      <c r="AG1507">
        <v>1</v>
      </c>
      <c r="AH1507">
        <v>0</v>
      </c>
      <c r="AI1507">
        <v>1</v>
      </c>
    </row>
    <row r="1508" spans="1:35" x14ac:dyDescent="0.2">
      <c r="A1508" s="102">
        <v>2314</v>
      </c>
      <c r="B1508">
        <v>1963</v>
      </c>
      <c r="C1508" t="s">
        <v>1451</v>
      </c>
      <c r="D1508" t="s">
        <v>1220</v>
      </c>
      <c r="E1508">
        <v>1352</v>
      </c>
      <c r="F1508">
        <v>1325</v>
      </c>
      <c r="G1508">
        <v>800</v>
      </c>
      <c r="H1508" t="s">
        <v>1213</v>
      </c>
      <c r="I1508">
        <v>7984</v>
      </c>
      <c r="J1508" t="s">
        <v>805</v>
      </c>
      <c r="K1508" t="s">
        <v>1233</v>
      </c>
      <c r="L1508">
        <v>1529</v>
      </c>
      <c r="M1508">
        <v>1528</v>
      </c>
      <c r="N1508">
        <v>700</v>
      </c>
      <c r="O1508" t="s">
        <v>1210</v>
      </c>
      <c r="P1508">
        <v>0.76009261798913896</v>
      </c>
      <c r="Q1508">
        <v>0.81717360692162</v>
      </c>
      <c r="R1508">
        <v>0.22158767684846201</v>
      </c>
      <c r="S1508">
        <v>7.2739816652186998E-2</v>
      </c>
      <c r="T1508">
        <v>-3.04087702120533</v>
      </c>
      <c r="U1508">
        <v>3.04087702120533</v>
      </c>
      <c r="V1508">
        <v>2.7203894043936701</v>
      </c>
      <c r="W1508">
        <v>-15.57</v>
      </c>
      <c r="X1508">
        <v>0.9</v>
      </c>
      <c r="Y1508">
        <v>64167</v>
      </c>
      <c r="Z1508">
        <v>2917</v>
      </c>
      <c r="AA1508">
        <v>0.15</v>
      </c>
      <c r="AB1508">
        <v>22</v>
      </c>
      <c r="AC1508">
        <v>10</v>
      </c>
      <c r="AD1508">
        <v>12</v>
      </c>
      <c r="AE1508">
        <v>45.45</v>
      </c>
      <c r="AF1508">
        <v>13</v>
      </c>
      <c r="AG1508">
        <v>8</v>
      </c>
      <c r="AH1508">
        <v>7</v>
      </c>
      <c r="AI1508">
        <v>7</v>
      </c>
    </row>
    <row r="1509" spans="1:35" x14ac:dyDescent="0.2">
      <c r="A1509" s="102">
        <v>2465</v>
      </c>
      <c r="B1509">
        <v>4114</v>
      </c>
      <c r="C1509" t="s">
        <v>1360</v>
      </c>
      <c r="D1509" t="s">
        <v>1234</v>
      </c>
      <c r="E1509">
        <v>5560</v>
      </c>
      <c r="F1509">
        <v>5480</v>
      </c>
      <c r="G1509">
        <v>200</v>
      </c>
      <c r="H1509" t="s">
        <v>1213</v>
      </c>
      <c r="I1509">
        <v>9003</v>
      </c>
      <c r="J1509" t="s">
        <v>1437</v>
      </c>
      <c r="K1509" t="s">
        <v>1328</v>
      </c>
      <c r="L1509">
        <v>2455</v>
      </c>
      <c r="M1509">
        <v>2456</v>
      </c>
      <c r="N1509">
        <v>400</v>
      </c>
      <c r="O1509" t="s">
        <v>1210</v>
      </c>
      <c r="P1509">
        <v>0.91154907570731603</v>
      </c>
      <c r="Q1509">
        <v>0.80995523973806904</v>
      </c>
      <c r="R1509">
        <v>0.230533701579553</v>
      </c>
      <c r="S1509">
        <v>7.9304513292956194E-2</v>
      </c>
      <c r="T1509">
        <v>-1.21031940743343E-2</v>
      </c>
      <c r="U1509">
        <v>1.21031940743343E-2</v>
      </c>
      <c r="V1509">
        <v>0.13239749746957899</v>
      </c>
      <c r="W1509">
        <v>-0.02</v>
      </c>
      <c r="X1509">
        <v>10.36</v>
      </c>
      <c r="Y1509">
        <v>64098</v>
      </c>
      <c r="Z1509">
        <v>9157</v>
      </c>
      <c r="AA1509">
        <v>0.85</v>
      </c>
      <c r="AB1509">
        <v>7</v>
      </c>
      <c r="AC1509">
        <v>4</v>
      </c>
      <c r="AD1509">
        <v>3</v>
      </c>
      <c r="AE1509">
        <v>57.14</v>
      </c>
      <c r="AF1509">
        <v>13</v>
      </c>
      <c r="AG1509">
        <v>4</v>
      </c>
      <c r="AH1509">
        <v>1</v>
      </c>
      <c r="AI1509">
        <v>2</v>
      </c>
    </row>
    <row r="1510" spans="1:35" x14ac:dyDescent="0.2">
      <c r="A1510" s="102">
        <v>415</v>
      </c>
      <c r="B1510">
        <v>1803</v>
      </c>
      <c r="C1510" t="s">
        <v>1221</v>
      </c>
      <c r="D1510" t="s">
        <v>1220</v>
      </c>
      <c r="E1510">
        <v>990</v>
      </c>
      <c r="F1510">
        <v>982</v>
      </c>
      <c r="G1510">
        <v>1100</v>
      </c>
      <c r="H1510" t="s">
        <v>1213</v>
      </c>
      <c r="I1510">
        <v>3003</v>
      </c>
      <c r="J1510" t="s">
        <v>547</v>
      </c>
      <c r="K1510" t="s">
        <v>1231</v>
      </c>
      <c r="L1510">
        <v>1222</v>
      </c>
      <c r="M1510">
        <v>1208</v>
      </c>
      <c r="N1510">
        <v>900</v>
      </c>
      <c r="O1510" t="s">
        <v>1210</v>
      </c>
      <c r="P1510">
        <v>0.76568954423579005</v>
      </c>
      <c r="Q1510">
        <v>0.91680431051244704</v>
      </c>
      <c r="R1510">
        <v>0.178127675021056</v>
      </c>
      <c r="S1510">
        <v>4.9501461376497302E-2</v>
      </c>
      <c r="T1510">
        <v>-1.5160386157993799</v>
      </c>
      <c r="U1510">
        <v>1.5160386157993799</v>
      </c>
      <c r="V1510">
        <v>1.7035942654727201</v>
      </c>
      <c r="W1510">
        <v>-5.17</v>
      </c>
      <c r="X1510">
        <v>0.64</v>
      </c>
      <c r="Y1510">
        <v>64081</v>
      </c>
      <c r="Z1510">
        <v>4272</v>
      </c>
      <c r="AA1510">
        <v>0.2</v>
      </c>
      <c r="AB1510">
        <v>15</v>
      </c>
      <c r="AC1510">
        <v>8</v>
      </c>
      <c r="AD1510">
        <v>7</v>
      </c>
      <c r="AE1510">
        <v>53.33</v>
      </c>
      <c r="AF1510">
        <v>14</v>
      </c>
      <c r="AG1510">
        <v>4</v>
      </c>
      <c r="AH1510">
        <v>4</v>
      </c>
      <c r="AI1510">
        <v>7</v>
      </c>
    </row>
    <row r="1511" spans="1:35" x14ac:dyDescent="0.2">
      <c r="A1511" s="102">
        <v>509</v>
      </c>
      <c r="B1511">
        <v>3231</v>
      </c>
      <c r="C1511" t="s">
        <v>438</v>
      </c>
      <c r="D1511" t="s">
        <v>1231</v>
      </c>
      <c r="E1511">
        <v>2387</v>
      </c>
      <c r="F1511">
        <v>2328</v>
      </c>
      <c r="G1511">
        <v>400</v>
      </c>
      <c r="H1511" t="s">
        <v>1210</v>
      </c>
      <c r="I1511">
        <v>6406</v>
      </c>
      <c r="J1511" t="s">
        <v>1980</v>
      </c>
      <c r="K1511" t="s">
        <v>1222</v>
      </c>
      <c r="L1511">
        <v>1510</v>
      </c>
      <c r="M1511">
        <v>1501</v>
      </c>
      <c r="N1511">
        <v>600</v>
      </c>
      <c r="O1511" t="s">
        <v>1213</v>
      </c>
      <c r="P1511">
        <v>0.529197422913122</v>
      </c>
      <c r="Q1511">
        <v>0.91055237627444896</v>
      </c>
      <c r="R1511">
        <v>0.20390359686031601</v>
      </c>
      <c r="S1511">
        <v>5.1400220019718203E-2</v>
      </c>
      <c r="T1511">
        <v>0.33801925121791898</v>
      </c>
      <c r="U1511">
        <v>0.33801925121791898</v>
      </c>
      <c r="V1511">
        <v>0.90417181197584695</v>
      </c>
      <c r="W1511">
        <v>1.08</v>
      </c>
      <c r="X1511">
        <v>3.29</v>
      </c>
      <c r="Y1511">
        <v>63736</v>
      </c>
      <c r="Z1511">
        <v>3984</v>
      </c>
      <c r="AA1511">
        <v>0.27</v>
      </c>
      <c r="AB1511">
        <v>16</v>
      </c>
      <c r="AC1511">
        <v>8</v>
      </c>
      <c r="AD1511">
        <v>8</v>
      </c>
      <c r="AE1511">
        <v>50</v>
      </c>
      <c r="AF1511">
        <v>12</v>
      </c>
      <c r="AG1511">
        <v>8</v>
      </c>
      <c r="AH1511">
        <v>5</v>
      </c>
      <c r="AI1511">
        <v>3</v>
      </c>
    </row>
    <row r="1512" spans="1:35" x14ac:dyDescent="0.2">
      <c r="A1512" s="102">
        <v>613</v>
      </c>
      <c r="B1512">
        <v>1719</v>
      </c>
      <c r="C1512" t="s">
        <v>543</v>
      </c>
      <c r="D1512" t="s">
        <v>1220</v>
      </c>
      <c r="E1512">
        <v>788</v>
      </c>
      <c r="F1512">
        <v>791</v>
      </c>
      <c r="G1512">
        <v>1400</v>
      </c>
      <c r="H1512" t="s">
        <v>1213</v>
      </c>
      <c r="I1512">
        <v>5714</v>
      </c>
      <c r="J1512" t="s">
        <v>698</v>
      </c>
      <c r="K1512" t="s">
        <v>1225</v>
      </c>
      <c r="L1512">
        <v>3570</v>
      </c>
      <c r="M1512">
        <v>3565</v>
      </c>
      <c r="N1512">
        <v>300</v>
      </c>
      <c r="O1512" t="s">
        <v>1210</v>
      </c>
      <c r="P1512">
        <v>0.90995015636548904</v>
      </c>
      <c r="Q1512">
        <v>0.90511450320289</v>
      </c>
      <c r="R1512" s="15">
        <v>4.9335435093412899E-2</v>
      </c>
      <c r="S1512">
        <v>1.2604085518475E-2</v>
      </c>
      <c r="T1512">
        <v>-1.22199414754527</v>
      </c>
      <c r="U1512">
        <v>1.22199414754527</v>
      </c>
      <c r="V1512">
        <v>1.26033514464462</v>
      </c>
      <c r="W1512">
        <v>-3.21</v>
      </c>
      <c r="X1512">
        <v>3.54</v>
      </c>
      <c r="Y1512">
        <v>63380</v>
      </c>
      <c r="Z1512">
        <v>4225</v>
      </c>
      <c r="AA1512">
        <v>0.3</v>
      </c>
      <c r="AB1512">
        <v>15</v>
      </c>
      <c r="AC1512">
        <v>9</v>
      </c>
      <c r="AD1512">
        <v>6</v>
      </c>
      <c r="AE1512">
        <v>60</v>
      </c>
      <c r="AF1512">
        <v>11</v>
      </c>
      <c r="AG1512">
        <v>8</v>
      </c>
      <c r="AH1512">
        <v>5</v>
      </c>
      <c r="AI1512">
        <v>2</v>
      </c>
    </row>
    <row r="1513" spans="1:35" x14ac:dyDescent="0.2">
      <c r="A1513" s="102">
        <v>261</v>
      </c>
      <c r="B1513">
        <v>3046</v>
      </c>
      <c r="C1513" t="s">
        <v>610</v>
      </c>
      <c r="D1513" t="s">
        <v>1235</v>
      </c>
      <c r="E1513">
        <v>6720</v>
      </c>
      <c r="F1513">
        <v>6630</v>
      </c>
      <c r="G1513">
        <v>100</v>
      </c>
      <c r="H1513" t="s">
        <v>1213</v>
      </c>
      <c r="I1513">
        <v>6967</v>
      </c>
      <c r="J1513" t="s">
        <v>757</v>
      </c>
      <c r="K1513" t="s">
        <v>1215</v>
      </c>
      <c r="L1513">
        <v>1229</v>
      </c>
      <c r="M1513">
        <v>1187</v>
      </c>
      <c r="N1513">
        <v>600</v>
      </c>
      <c r="O1513" t="s">
        <v>1210</v>
      </c>
      <c r="P1513">
        <v>0.82891402956290094</v>
      </c>
      <c r="Q1513">
        <v>0.929597014405392</v>
      </c>
      <c r="R1513">
        <v>4.2777162083023998E-2</v>
      </c>
      <c r="S1513">
        <v>7.2439164071108099E-3</v>
      </c>
      <c r="T1513">
        <v>-0.94102514869857101</v>
      </c>
      <c r="U1513">
        <v>0.94102514869857101</v>
      </c>
      <c r="V1513">
        <v>1.55452710827813</v>
      </c>
      <c r="W1513">
        <v>-4.29</v>
      </c>
      <c r="X1513">
        <v>7.42</v>
      </c>
      <c r="Y1513">
        <v>63258</v>
      </c>
      <c r="Z1513">
        <v>3721</v>
      </c>
      <c r="AA1513">
        <v>0.45</v>
      </c>
      <c r="AB1513">
        <v>17</v>
      </c>
      <c r="AC1513">
        <v>10</v>
      </c>
      <c r="AD1513">
        <v>7</v>
      </c>
      <c r="AE1513">
        <v>58.82</v>
      </c>
      <c r="AF1513">
        <v>9</v>
      </c>
      <c r="AG1513">
        <v>10</v>
      </c>
      <c r="AH1513">
        <v>7</v>
      </c>
      <c r="AI1513">
        <v>0</v>
      </c>
    </row>
    <row r="1514" spans="1:35" x14ac:dyDescent="0.2">
      <c r="A1514" s="102">
        <v>2387</v>
      </c>
      <c r="B1514">
        <v>6113</v>
      </c>
      <c r="C1514" t="s">
        <v>1524</v>
      </c>
      <c r="D1514" t="s">
        <v>1222</v>
      </c>
      <c r="E1514">
        <v>1005</v>
      </c>
      <c r="F1514">
        <v>1008</v>
      </c>
      <c r="G1514">
        <v>1100</v>
      </c>
      <c r="H1514" t="s">
        <v>1210</v>
      </c>
      <c r="I1514">
        <v>9101</v>
      </c>
      <c r="J1514" t="s">
        <v>896</v>
      </c>
      <c r="K1514" t="s">
        <v>1444</v>
      </c>
      <c r="L1514">
        <v>1553</v>
      </c>
      <c r="M1514">
        <v>1544</v>
      </c>
      <c r="N1514">
        <v>700</v>
      </c>
      <c r="O1514" t="s">
        <v>1213</v>
      </c>
      <c r="P1514">
        <v>0.954728569954166</v>
      </c>
      <c r="Q1514">
        <v>0.81343259020154501</v>
      </c>
      <c r="R1514">
        <v>0.200589874371597</v>
      </c>
      <c r="S1514">
        <v>4.38605707389364E-2</v>
      </c>
      <c r="T1514">
        <v>0.69957628185474896</v>
      </c>
      <c r="U1514">
        <v>0.69957628185474896</v>
      </c>
      <c r="V1514">
        <v>6.4869563399001698E-2</v>
      </c>
      <c r="W1514">
        <v>1.29</v>
      </c>
      <c r="X1514">
        <v>2.59</v>
      </c>
      <c r="Y1514">
        <v>63244</v>
      </c>
      <c r="Z1514">
        <v>3720</v>
      </c>
      <c r="AA1514">
        <v>0.22</v>
      </c>
      <c r="AB1514">
        <v>17</v>
      </c>
      <c r="AC1514">
        <v>9</v>
      </c>
      <c r="AD1514">
        <v>8</v>
      </c>
      <c r="AE1514">
        <v>52.94</v>
      </c>
      <c r="AF1514">
        <v>15</v>
      </c>
      <c r="AG1514">
        <v>3</v>
      </c>
      <c r="AH1514">
        <v>3</v>
      </c>
      <c r="AI1514">
        <v>11</v>
      </c>
    </row>
    <row r="1515" spans="1:35" x14ac:dyDescent="0.2">
      <c r="A1515" s="102">
        <v>1160</v>
      </c>
      <c r="B1515">
        <v>1662</v>
      </c>
      <c r="C1515" t="s">
        <v>562</v>
      </c>
      <c r="D1515" t="s">
        <v>1417</v>
      </c>
      <c r="E1515">
        <v>2345</v>
      </c>
      <c r="F1515">
        <v>2311</v>
      </c>
      <c r="G1515">
        <v>300</v>
      </c>
      <c r="H1515" t="s">
        <v>1213</v>
      </c>
      <c r="I1515">
        <v>3141</v>
      </c>
      <c r="J1515" t="s">
        <v>1358</v>
      </c>
      <c r="K1515" t="s">
        <v>1235</v>
      </c>
      <c r="L1515">
        <v>6310</v>
      </c>
      <c r="M1515">
        <v>6500</v>
      </c>
      <c r="N1515">
        <v>100</v>
      </c>
      <c r="O1515" t="s">
        <v>1210</v>
      </c>
      <c r="P1515">
        <v>0.69495784750852196</v>
      </c>
      <c r="Q1515">
        <v>0.87708212718964595</v>
      </c>
      <c r="R1515">
        <v>2.8151127381816502E-3</v>
      </c>
      <c r="S1515">
        <v>1.4306705586817701E-3</v>
      </c>
      <c r="T1515">
        <v>-3.9930239985754401</v>
      </c>
      <c r="U1515">
        <v>3.9930239985754401</v>
      </c>
      <c r="V1515">
        <v>2.9112274959071698</v>
      </c>
      <c r="W1515">
        <v>-23.62</v>
      </c>
      <c r="X1515">
        <v>6.66</v>
      </c>
      <c r="Y1515">
        <v>62949</v>
      </c>
      <c r="Z1515">
        <v>4197</v>
      </c>
      <c r="AA1515">
        <v>0.38</v>
      </c>
      <c r="AB1515">
        <v>15</v>
      </c>
      <c r="AC1515">
        <v>8</v>
      </c>
      <c r="AD1515">
        <v>7</v>
      </c>
      <c r="AE1515">
        <v>53.33</v>
      </c>
      <c r="AF1515">
        <v>11</v>
      </c>
      <c r="AG1515">
        <v>8</v>
      </c>
      <c r="AH1515">
        <v>5</v>
      </c>
      <c r="AI1515">
        <v>2</v>
      </c>
    </row>
    <row r="1516" spans="1:35" x14ac:dyDescent="0.2">
      <c r="A1516" s="102">
        <v>1460</v>
      </c>
      <c r="B1516">
        <v>4182</v>
      </c>
      <c r="C1516" t="s">
        <v>45</v>
      </c>
      <c r="D1516" t="s">
        <v>1234</v>
      </c>
      <c r="E1516">
        <v>1665</v>
      </c>
      <c r="F1516">
        <v>1636</v>
      </c>
      <c r="G1516">
        <v>700</v>
      </c>
      <c r="H1516" t="s">
        <v>1210</v>
      </c>
      <c r="I1516">
        <v>4704</v>
      </c>
      <c r="J1516" t="s">
        <v>1173</v>
      </c>
      <c r="K1516" t="s">
        <v>1212</v>
      </c>
      <c r="L1516">
        <v>5540</v>
      </c>
      <c r="M1516">
        <v>5370</v>
      </c>
      <c r="N1516">
        <v>200</v>
      </c>
      <c r="O1516" t="s">
        <v>1213</v>
      </c>
      <c r="P1516">
        <v>0.68035926854558504</v>
      </c>
      <c r="Q1516">
        <v>0.86146232493596098</v>
      </c>
      <c r="R1516">
        <v>0.261094271879867</v>
      </c>
      <c r="S1516">
        <v>8.3967944583475396E-2</v>
      </c>
      <c r="T1516">
        <v>1.1451219218733599</v>
      </c>
      <c r="U1516">
        <v>1.1451219218733599</v>
      </c>
      <c r="V1516">
        <v>1.1094162587762399</v>
      </c>
      <c r="W1516">
        <v>3.31</v>
      </c>
      <c r="X1516">
        <v>6.63</v>
      </c>
      <c r="Y1516">
        <v>62776</v>
      </c>
      <c r="Z1516">
        <v>5231</v>
      </c>
      <c r="AA1516">
        <v>0.13</v>
      </c>
      <c r="AB1516">
        <v>12</v>
      </c>
      <c r="AC1516">
        <v>7</v>
      </c>
      <c r="AD1516">
        <v>5</v>
      </c>
      <c r="AE1516">
        <v>58.33</v>
      </c>
      <c r="AF1516">
        <v>11</v>
      </c>
      <c r="AG1516">
        <v>4</v>
      </c>
      <c r="AH1516">
        <v>2</v>
      </c>
      <c r="AI1516">
        <v>6</v>
      </c>
    </row>
    <row r="1517" spans="1:35" x14ac:dyDescent="0.2">
      <c r="A1517" s="102">
        <v>1587</v>
      </c>
      <c r="B1517">
        <v>4516</v>
      </c>
      <c r="C1517" t="s">
        <v>1626</v>
      </c>
      <c r="D1517" t="s">
        <v>1232</v>
      </c>
      <c r="E1517">
        <v>7960</v>
      </c>
      <c r="F1517">
        <v>7990</v>
      </c>
      <c r="G1517">
        <v>100</v>
      </c>
      <c r="H1517" t="s">
        <v>1210</v>
      </c>
      <c r="I1517">
        <v>7730</v>
      </c>
      <c r="J1517" t="s">
        <v>1475</v>
      </c>
      <c r="K1517" t="s">
        <v>1219</v>
      </c>
      <c r="L1517">
        <v>2252</v>
      </c>
      <c r="M1517">
        <v>2292</v>
      </c>
      <c r="N1517">
        <v>300</v>
      </c>
      <c r="O1517" t="s">
        <v>1213</v>
      </c>
      <c r="P1517">
        <v>0.62197345017754502</v>
      </c>
      <c r="Q1517">
        <v>0.85377256140278401</v>
      </c>
      <c r="R1517">
        <v>0.28069929730570298</v>
      </c>
      <c r="S1517">
        <v>9.1227215124289704E-2</v>
      </c>
      <c r="T1517">
        <v>1.1448153876009299</v>
      </c>
      <c r="U1517">
        <v>1.1448153876009299</v>
      </c>
      <c r="V1517">
        <v>0.56740050491004201</v>
      </c>
      <c r="W1517">
        <v>5.53</v>
      </c>
      <c r="X1517">
        <v>13.94</v>
      </c>
      <c r="Y1517">
        <v>62443</v>
      </c>
      <c r="Z1517">
        <v>2973</v>
      </c>
      <c r="AA1517">
        <v>0.28999999999999998</v>
      </c>
      <c r="AB1517">
        <v>21</v>
      </c>
      <c r="AC1517">
        <v>12</v>
      </c>
      <c r="AD1517">
        <v>9</v>
      </c>
      <c r="AE1517">
        <v>57.14</v>
      </c>
      <c r="AF1517">
        <v>9</v>
      </c>
      <c r="AG1517">
        <v>11</v>
      </c>
      <c r="AH1517">
        <v>8</v>
      </c>
      <c r="AI1517">
        <v>2</v>
      </c>
    </row>
    <row r="1518" spans="1:35" x14ac:dyDescent="0.2">
      <c r="A1518" s="102">
        <v>327</v>
      </c>
      <c r="B1518">
        <v>8585</v>
      </c>
      <c r="C1518" t="s">
        <v>1630</v>
      </c>
      <c r="D1518" t="s">
        <v>1216</v>
      </c>
      <c r="E1518">
        <v>134</v>
      </c>
      <c r="F1518">
        <v>133</v>
      </c>
      <c r="G1518">
        <v>7200</v>
      </c>
      <c r="H1518" t="s">
        <v>1213</v>
      </c>
      <c r="I1518">
        <v>9934</v>
      </c>
      <c r="J1518" t="s">
        <v>1403</v>
      </c>
      <c r="K1518" t="s">
        <v>1217</v>
      </c>
      <c r="L1518">
        <v>2400</v>
      </c>
      <c r="M1518">
        <v>2391</v>
      </c>
      <c r="N1518">
        <v>400</v>
      </c>
      <c r="O1518" t="s">
        <v>1210</v>
      </c>
      <c r="P1518">
        <v>0.51923320245030602</v>
      </c>
      <c r="Q1518">
        <v>0.923979872021642</v>
      </c>
      <c r="R1518">
        <v>0.36901825865803001</v>
      </c>
      <c r="S1518">
        <v>4.6119577995899802E-2</v>
      </c>
      <c r="T1518">
        <v>-1.8890197988395301</v>
      </c>
      <c r="U1518">
        <v>1.8890197988395301</v>
      </c>
      <c r="V1518">
        <v>1.41348496970148</v>
      </c>
      <c r="W1518">
        <v>-9.4700000000000006</v>
      </c>
      <c r="X1518">
        <v>0.13</v>
      </c>
      <c r="Y1518">
        <v>62266</v>
      </c>
      <c r="Z1518">
        <v>2830</v>
      </c>
      <c r="AA1518">
        <v>0.17</v>
      </c>
      <c r="AB1518">
        <v>22</v>
      </c>
      <c r="AC1518">
        <v>11</v>
      </c>
      <c r="AD1518">
        <v>11</v>
      </c>
      <c r="AE1518">
        <v>50</v>
      </c>
      <c r="AF1518">
        <v>13</v>
      </c>
      <c r="AG1518">
        <v>8</v>
      </c>
      <c r="AH1518">
        <v>6</v>
      </c>
      <c r="AI1518">
        <v>8</v>
      </c>
    </row>
    <row r="1519" spans="1:35" x14ac:dyDescent="0.2">
      <c r="A1519" s="102">
        <v>1836</v>
      </c>
      <c r="B1519">
        <v>2326</v>
      </c>
      <c r="C1519" t="s">
        <v>1640</v>
      </c>
      <c r="D1519" t="s">
        <v>1212</v>
      </c>
      <c r="E1519">
        <v>5140</v>
      </c>
      <c r="F1519">
        <v>5110</v>
      </c>
      <c r="G1519">
        <v>200</v>
      </c>
      <c r="H1519" t="s">
        <v>1210</v>
      </c>
      <c r="I1519">
        <v>7575</v>
      </c>
      <c r="J1519" t="s">
        <v>1530</v>
      </c>
      <c r="K1519" t="s">
        <v>1217</v>
      </c>
      <c r="L1519">
        <v>1321</v>
      </c>
      <c r="M1519">
        <v>1313</v>
      </c>
      <c r="N1519">
        <v>800</v>
      </c>
      <c r="O1519" t="s">
        <v>1213</v>
      </c>
      <c r="P1519">
        <v>0.54049870703063896</v>
      </c>
      <c r="Q1519">
        <v>0.84250414164578902</v>
      </c>
      <c r="R1519">
        <v>0.153325937176918</v>
      </c>
      <c r="S1519">
        <v>4.5261945192337602E-2</v>
      </c>
      <c r="T1519">
        <v>0.20399907001253101</v>
      </c>
      <c r="U1519">
        <v>0.20399907001253101</v>
      </c>
      <c r="V1519">
        <v>0.32704351224731998</v>
      </c>
      <c r="W1519">
        <v>0.85</v>
      </c>
      <c r="X1519">
        <v>2.78</v>
      </c>
      <c r="Y1519">
        <v>62224</v>
      </c>
      <c r="Z1519">
        <v>3275</v>
      </c>
      <c r="AA1519">
        <v>0.35</v>
      </c>
      <c r="AB1519">
        <v>19</v>
      </c>
      <c r="AC1519">
        <v>11</v>
      </c>
      <c r="AD1519">
        <v>8</v>
      </c>
      <c r="AE1519">
        <v>57.89</v>
      </c>
      <c r="AF1519">
        <v>7</v>
      </c>
      <c r="AG1519">
        <v>10</v>
      </c>
      <c r="AH1519">
        <v>8</v>
      </c>
      <c r="AI1519">
        <v>1</v>
      </c>
    </row>
    <row r="1520" spans="1:35" x14ac:dyDescent="0.2">
      <c r="A1520" s="102">
        <v>775</v>
      </c>
      <c r="B1520">
        <v>4114</v>
      </c>
      <c r="C1520" t="s">
        <v>1360</v>
      </c>
      <c r="D1520" t="s">
        <v>1234</v>
      </c>
      <c r="E1520">
        <v>5560</v>
      </c>
      <c r="F1520">
        <v>5480</v>
      </c>
      <c r="G1520">
        <v>200</v>
      </c>
      <c r="H1520" t="s">
        <v>1210</v>
      </c>
      <c r="I1520">
        <v>5214</v>
      </c>
      <c r="J1520" t="s">
        <v>1483</v>
      </c>
      <c r="K1520" t="s">
        <v>1209</v>
      </c>
      <c r="L1520">
        <v>1861</v>
      </c>
      <c r="M1520">
        <v>1823</v>
      </c>
      <c r="N1520">
        <v>600</v>
      </c>
      <c r="O1520" t="s">
        <v>1213</v>
      </c>
      <c r="P1520">
        <v>0.93250850108532402</v>
      </c>
      <c r="Q1520">
        <v>0.89737927148710595</v>
      </c>
      <c r="R1520">
        <v>2.6497558464624298E-2</v>
      </c>
      <c r="S1520">
        <v>3.7785362390383298E-2</v>
      </c>
      <c r="T1520">
        <v>1.9142897732514501</v>
      </c>
      <c r="U1520">
        <v>1.9142897732514501</v>
      </c>
      <c r="V1520">
        <v>1.1620739971243299</v>
      </c>
      <c r="W1520">
        <v>5.17</v>
      </c>
      <c r="X1520">
        <v>0.2</v>
      </c>
      <c r="Y1520">
        <v>62028</v>
      </c>
      <c r="Z1520">
        <v>7754</v>
      </c>
      <c r="AA1520">
        <v>0.5</v>
      </c>
      <c r="AB1520">
        <v>8</v>
      </c>
      <c r="AC1520">
        <v>4</v>
      </c>
      <c r="AD1520">
        <v>4</v>
      </c>
      <c r="AE1520">
        <v>50</v>
      </c>
      <c r="AF1520">
        <v>12</v>
      </c>
      <c r="AG1520">
        <v>3</v>
      </c>
      <c r="AH1520">
        <v>2</v>
      </c>
      <c r="AI1520">
        <v>3</v>
      </c>
    </row>
    <row r="1521" spans="1:35" x14ac:dyDescent="0.2">
      <c r="A1521" s="102">
        <v>222</v>
      </c>
      <c r="B1521">
        <v>2531</v>
      </c>
      <c r="C1521" t="s">
        <v>1236</v>
      </c>
      <c r="D1521" t="s">
        <v>1237</v>
      </c>
      <c r="E1521">
        <v>843</v>
      </c>
      <c r="F1521">
        <v>837</v>
      </c>
      <c r="G1521">
        <v>1100</v>
      </c>
      <c r="H1521" t="s">
        <v>1210</v>
      </c>
      <c r="I1521">
        <v>8273</v>
      </c>
      <c r="J1521" t="s">
        <v>1330</v>
      </c>
      <c r="K1521" t="s">
        <v>1235</v>
      </c>
      <c r="L1521">
        <v>2908</v>
      </c>
      <c r="M1521">
        <v>2963</v>
      </c>
      <c r="N1521">
        <v>300</v>
      </c>
      <c r="O1521" t="s">
        <v>1213</v>
      </c>
      <c r="P1521">
        <v>0.91443251248454305</v>
      </c>
      <c r="Q1521">
        <v>0.93283842352108604</v>
      </c>
      <c r="R1521">
        <v>9.5722942142665891E-3</v>
      </c>
      <c r="S1521">
        <v>7.4894824417621195E-4</v>
      </c>
      <c r="T1521">
        <v>1.5504360294881601</v>
      </c>
      <c r="U1521">
        <v>1.5504360294881601</v>
      </c>
      <c r="V1521">
        <v>1.89143895784847</v>
      </c>
      <c r="W1521">
        <v>7.37</v>
      </c>
      <c r="X1521">
        <v>3.58</v>
      </c>
      <c r="Y1521">
        <v>61824</v>
      </c>
      <c r="Z1521">
        <v>3254</v>
      </c>
      <c r="AA1521">
        <v>0.11</v>
      </c>
      <c r="AB1521">
        <v>19</v>
      </c>
      <c r="AC1521">
        <v>10</v>
      </c>
      <c r="AD1521">
        <v>9</v>
      </c>
      <c r="AE1521">
        <v>52.63</v>
      </c>
      <c r="AF1521">
        <v>9</v>
      </c>
      <c r="AG1521">
        <v>8</v>
      </c>
      <c r="AH1521">
        <v>7</v>
      </c>
      <c r="AI1521">
        <v>4</v>
      </c>
    </row>
    <row r="1522" spans="1:35" x14ac:dyDescent="0.2">
      <c r="A1522" s="102">
        <v>1213</v>
      </c>
      <c r="B1522">
        <v>2531</v>
      </c>
      <c r="C1522" t="s">
        <v>1236</v>
      </c>
      <c r="D1522" t="s">
        <v>1237</v>
      </c>
      <c r="E1522">
        <v>843</v>
      </c>
      <c r="F1522">
        <v>837</v>
      </c>
      <c r="G1522">
        <v>1200</v>
      </c>
      <c r="H1522" t="s">
        <v>1210</v>
      </c>
      <c r="I1522">
        <v>5411</v>
      </c>
      <c r="J1522" t="s">
        <v>1606</v>
      </c>
      <c r="K1522" t="s">
        <v>1263</v>
      </c>
      <c r="L1522">
        <v>1005</v>
      </c>
      <c r="M1522">
        <v>1002</v>
      </c>
      <c r="N1522">
        <v>1000</v>
      </c>
      <c r="O1522" t="s">
        <v>1213</v>
      </c>
      <c r="P1522">
        <v>0.86680968514644097</v>
      </c>
      <c r="Q1522">
        <v>0.87448244541684905</v>
      </c>
      <c r="R1522" s="15">
        <v>0.47640294476408301</v>
      </c>
      <c r="S1522">
        <v>2.4515032448561399E-2</v>
      </c>
      <c r="T1522">
        <v>1.76280500896831</v>
      </c>
      <c r="U1522">
        <v>1.76280500896831</v>
      </c>
      <c r="V1522">
        <v>1.89842882162254</v>
      </c>
      <c r="W1522">
        <v>10.82</v>
      </c>
      <c r="X1522">
        <v>0.24</v>
      </c>
      <c r="Y1522">
        <v>61638</v>
      </c>
      <c r="Z1522">
        <v>2802</v>
      </c>
      <c r="AA1522">
        <v>0.1</v>
      </c>
      <c r="AB1522">
        <v>22</v>
      </c>
      <c r="AC1522">
        <v>12</v>
      </c>
      <c r="AD1522">
        <v>10</v>
      </c>
      <c r="AE1522">
        <v>54.55</v>
      </c>
      <c r="AF1522">
        <v>10</v>
      </c>
      <c r="AG1522">
        <v>10</v>
      </c>
      <c r="AH1522">
        <v>8</v>
      </c>
      <c r="AI1522">
        <v>4</v>
      </c>
    </row>
    <row r="1523" spans="1:35" x14ac:dyDescent="0.2">
      <c r="A1523" s="102">
        <v>2008</v>
      </c>
      <c r="B1523">
        <v>2201</v>
      </c>
      <c r="C1523" t="s">
        <v>576</v>
      </c>
      <c r="D1523" t="s">
        <v>1237</v>
      </c>
      <c r="E1523">
        <v>4270</v>
      </c>
      <c r="F1523">
        <v>4265</v>
      </c>
      <c r="G1523">
        <v>200</v>
      </c>
      <c r="H1523" t="s">
        <v>1213</v>
      </c>
      <c r="I1523">
        <v>2264</v>
      </c>
      <c r="J1523" t="s">
        <v>1470</v>
      </c>
      <c r="K1523" t="s">
        <v>1237</v>
      </c>
      <c r="L1523">
        <v>3800</v>
      </c>
      <c r="M1523">
        <v>3830</v>
      </c>
      <c r="N1523">
        <v>200</v>
      </c>
      <c r="O1523" t="s">
        <v>1210</v>
      </c>
      <c r="P1523">
        <v>0.90653669950542404</v>
      </c>
      <c r="Q1523">
        <v>0.83307125577752705</v>
      </c>
      <c r="R1523">
        <v>0.26406578621596399</v>
      </c>
      <c r="S1523">
        <v>1.05131748737837E-2</v>
      </c>
      <c r="T1523">
        <v>-2.9685319736076101</v>
      </c>
      <c r="U1523">
        <v>2.9685319736076101</v>
      </c>
      <c r="V1523">
        <v>2.62967179275884</v>
      </c>
      <c r="W1523">
        <v>-9.0299999999999994</v>
      </c>
      <c r="X1523">
        <v>10.199999999999999</v>
      </c>
      <c r="Y1523">
        <v>61443</v>
      </c>
      <c r="Z1523">
        <v>10240</v>
      </c>
      <c r="AA1523">
        <v>0.65</v>
      </c>
      <c r="AB1523">
        <v>6</v>
      </c>
      <c r="AC1523">
        <v>4</v>
      </c>
      <c r="AD1523">
        <v>2</v>
      </c>
      <c r="AE1523">
        <v>66.67</v>
      </c>
      <c r="AF1523">
        <v>9</v>
      </c>
      <c r="AG1523">
        <v>3</v>
      </c>
      <c r="AH1523">
        <v>1</v>
      </c>
      <c r="AI1523">
        <v>2</v>
      </c>
    </row>
    <row r="1524" spans="1:35" x14ac:dyDescent="0.2">
      <c r="A1524" s="102">
        <v>14</v>
      </c>
      <c r="B1524">
        <v>7189</v>
      </c>
      <c r="C1524" t="s">
        <v>42</v>
      </c>
      <c r="D1524" t="s">
        <v>1265</v>
      </c>
      <c r="E1524">
        <v>622</v>
      </c>
      <c r="F1524">
        <v>620</v>
      </c>
      <c r="G1524">
        <v>1400</v>
      </c>
      <c r="H1524" t="s">
        <v>1213</v>
      </c>
      <c r="I1524">
        <v>7327</v>
      </c>
      <c r="J1524" t="s">
        <v>1452</v>
      </c>
      <c r="K1524" t="s">
        <v>1265</v>
      </c>
      <c r="L1524">
        <v>2258</v>
      </c>
      <c r="M1524">
        <v>2240</v>
      </c>
      <c r="N1524">
        <v>400</v>
      </c>
      <c r="O1524" t="s">
        <v>1210</v>
      </c>
      <c r="P1524">
        <v>0.98159403539818202</v>
      </c>
      <c r="Q1524">
        <v>0.96724332757434595</v>
      </c>
      <c r="R1524">
        <v>2.2700960721032101E-2</v>
      </c>
      <c r="S1524">
        <v>1.25702715995015E-2</v>
      </c>
      <c r="T1524">
        <v>-0.26542176039021098</v>
      </c>
      <c r="U1524">
        <v>0.26542176039021098</v>
      </c>
      <c r="V1524">
        <v>0.57212169423887604</v>
      </c>
      <c r="W1524">
        <v>-1.04</v>
      </c>
      <c r="X1524">
        <v>3.12</v>
      </c>
      <c r="Y1524">
        <v>60955</v>
      </c>
      <c r="Z1524">
        <v>10159</v>
      </c>
      <c r="AA1524">
        <v>0.57999999999999996</v>
      </c>
      <c r="AB1524">
        <v>6</v>
      </c>
      <c r="AC1524">
        <v>3</v>
      </c>
      <c r="AD1524">
        <v>3</v>
      </c>
      <c r="AE1524">
        <v>50</v>
      </c>
      <c r="AF1524">
        <v>12</v>
      </c>
      <c r="AG1524">
        <v>2</v>
      </c>
      <c r="AH1524">
        <v>1</v>
      </c>
      <c r="AI1524">
        <v>3</v>
      </c>
    </row>
    <row r="1525" spans="1:35" x14ac:dyDescent="0.2">
      <c r="A1525" s="102">
        <v>336</v>
      </c>
      <c r="B1525">
        <v>1941</v>
      </c>
      <c r="C1525" t="s">
        <v>1579</v>
      </c>
      <c r="D1525" t="s">
        <v>1220</v>
      </c>
      <c r="E1525">
        <v>2286</v>
      </c>
      <c r="F1525">
        <v>2249</v>
      </c>
      <c r="G1525">
        <v>400</v>
      </c>
      <c r="H1525" t="s">
        <v>1210</v>
      </c>
      <c r="I1525">
        <v>1942</v>
      </c>
      <c r="J1525" t="s">
        <v>1616</v>
      </c>
      <c r="K1525" t="s">
        <v>1220</v>
      </c>
      <c r="L1525">
        <v>921</v>
      </c>
      <c r="M1525">
        <v>915</v>
      </c>
      <c r="N1525">
        <v>1000</v>
      </c>
      <c r="O1525" t="s">
        <v>1213</v>
      </c>
      <c r="P1525">
        <v>0.947590008167982</v>
      </c>
      <c r="Q1525">
        <v>0.92340751262523901</v>
      </c>
      <c r="R1525">
        <v>7.2648705721443003E-3</v>
      </c>
      <c r="S1525">
        <v>8.5407020211088994E-2</v>
      </c>
      <c r="T1525">
        <v>1.0837800102069901</v>
      </c>
      <c r="U1525">
        <v>1.0837800102069901</v>
      </c>
      <c r="V1525">
        <v>1.05637870677484</v>
      </c>
      <c r="W1525">
        <v>1.33</v>
      </c>
      <c r="X1525">
        <v>1.71</v>
      </c>
      <c r="Y1525">
        <v>60185</v>
      </c>
      <c r="Z1525">
        <v>3540</v>
      </c>
      <c r="AA1525">
        <v>0.19</v>
      </c>
      <c r="AB1525">
        <v>17</v>
      </c>
      <c r="AC1525">
        <v>9</v>
      </c>
      <c r="AD1525">
        <v>8</v>
      </c>
      <c r="AE1525">
        <v>52.94</v>
      </c>
      <c r="AF1525">
        <v>16</v>
      </c>
      <c r="AG1525">
        <v>2</v>
      </c>
      <c r="AH1525">
        <v>1</v>
      </c>
      <c r="AI1525">
        <v>14</v>
      </c>
    </row>
    <row r="1526" spans="1:35" x14ac:dyDescent="0.2">
      <c r="A1526" s="102">
        <v>1175</v>
      </c>
      <c r="B1526">
        <v>2531</v>
      </c>
      <c r="C1526" t="s">
        <v>1236</v>
      </c>
      <c r="D1526" t="s">
        <v>1237</v>
      </c>
      <c r="E1526">
        <v>843</v>
      </c>
      <c r="F1526">
        <v>837</v>
      </c>
      <c r="G1526">
        <v>1300</v>
      </c>
      <c r="H1526" t="s">
        <v>1213</v>
      </c>
      <c r="I1526">
        <v>4902</v>
      </c>
      <c r="J1526" t="s">
        <v>1614</v>
      </c>
      <c r="K1526" t="s">
        <v>1215</v>
      </c>
      <c r="L1526">
        <v>592</v>
      </c>
      <c r="M1526">
        <v>586</v>
      </c>
      <c r="N1526">
        <v>1900</v>
      </c>
      <c r="O1526" t="s">
        <v>1210</v>
      </c>
      <c r="P1526">
        <v>0.91333960607245701</v>
      </c>
      <c r="Q1526">
        <v>0.87661963900071105</v>
      </c>
      <c r="R1526">
        <v>0.267366115098916</v>
      </c>
      <c r="S1526">
        <v>1.8133504176630701E-2</v>
      </c>
      <c r="T1526">
        <v>-0.12346357668786501</v>
      </c>
      <c r="U1526">
        <v>0.12346357668786501</v>
      </c>
      <c r="V1526">
        <v>0.11929372764660801</v>
      </c>
      <c r="W1526">
        <v>-0.3</v>
      </c>
      <c r="X1526">
        <v>2.33</v>
      </c>
      <c r="Y1526">
        <v>59983</v>
      </c>
      <c r="Z1526">
        <v>4284</v>
      </c>
      <c r="AA1526">
        <v>0.22</v>
      </c>
      <c r="AB1526">
        <v>14</v>
      </c>
      <c r="AC1526">
        <v>9</v>
      </c>
      <c r="AD1526">
        <v>5</v>
      </c>
      <c r="AE1526">
        <v>64.290000000000006</v>
      </c>
      <c r="AF1526">
        <v>10</v>
      </c>
      <c r="AG1526">
        <v>6</v>
      </c>
      <c r="AH1526">
        <v>4</v>
      </c>
      <c r="AI1526">
        <v>4</v>
      </c>
    </row>
    <row r="1527" spans="1:35" x14ac:dyDescent="0.2">
      <c r="A1527" s="102">
        <v>77</v>
      </c>
      <c r="B1527">
        <v>4095</v>
      </c>
      <c r="C1527" t="s">
        <v>1863</v>
      </c>
      <c r="D1527" t="s">
        <v>1234</v>
      </c>
      <c r="E1527">
        <v>980</v>
      </c>
      <c r="F1527">
        <v>994</v>
      </c>
      <c r="G1527">
        <v>1100</v>
      </c>
      <c r="H1527" t="s">
        <v>1213</v>
      </c>
      <c r="I1527">
        <v>5301</v>
      </c>
      <c r="J1527" t="s">
        <v>689</v>
      </c>
      <c r="K1527" t="s">
        <v>1209</v>
      </c>
      <c r="L1527">
        <v>935</v>
      </c>
      <c r="M1527">
        <v>965</v>
      </c>
      <c r="N1527">
        <v>1100</v>
      </c>
      <c r="O1527" t="s">
        <v>1210</v>
      </c>
      <c r="P1527">
        <v>0.60038470485867401</v>
      </c>
      <c r="Q1527">
        <v>0.95199262556113795</v>
      </c>
      <c r="R1527">
        <v>4.1877363596225202E-2</v>
      </c>
      <c r="S1527">
        <v>4.3859815021085499E-4</v>
      </c>
      <c r="T1527">
        <v>-1.5984845450862499</v>
      </c>
      <c r="U1527">
        <v>1.5984845450862499</v>
      </c>
      <c r="V1527">
        <v>1.4966405548159301</v>
      </c>
      <c r="W1527">
        <v>-7.01</v>
      </c>
      <c r="X1527">
        <v>2.92</v>
      </c>
      <c r="Y1527">
        <v>59939</v>
      </c>
      <c r="Z1527">
        <v>2606</v>
      </c>
      <c r="AA1527">
        <v>0.11</v>
      </c>
      <c r="AB1527">
        <v>23</v>
      </c>
      <c r="AC1527">
        <v>12</v>
      </c>
      <c r="AD1527">
        <v>11</v>
      </c>
      <c r="AE1527">
        <v>52.17</v>
      </c>
      <c r="AF1527">
        <v>9</v>
      </c>
      <c r="AG1527">
        <v>11</v>
      </c>
      <c r="AH1527">
        <v>8</v>
      </c>
      <c r="AI1527">
        <v>4</v>
      </c>
    </row>
    <row r="1528" spans="1:35" x14ac:dyDescent="0.2">
      <c r="A1528" s="102">
        <v>1942</v>
      </c>
      <c r="B1528">
        <v>3098</v>
      </c>
      <c r="C1528" t="s">
        <v>1849</v>
      </c>
      <c r="D1528" t="s">
        <v>1235</v>
      </c>
      <c r="E1528">
        <v>4760</v>
      </c>
      <c r="F1528">
        <v>4955</v>
      </c>
      <c r="G1528">
        <v>100</v>
      </c>
      <c r="H1528" t="s">
        <v>1213</v>
      </c>
      <c r="I1528">
        <v>3141</v>
      </c>
      <c r="J1528" t="s">
        <v>1358</v>
      </c>
      <c r="K1528" t="s">
        <v>1235</v>
      </c>
      <c r="L1528">
        <v>6310</v>
      </c>
      <c r="M1528">
        <v>6500</v>
      </c>
      <c r="N1528">
        <v>100</v>
      </c>
      <c r="O1528" t="s">
        <v>1210</v>
      </c>
      <c r="P1528">
        <v>0.55468058831384204</v>
      </c>
      <c r="Q1528">
        <v>0.83705023159042702</v>
      </c>
      <c r="R1528">
        <v>0.28288375185537101</v>
      </c>
      <c r="S1528">
        <v>3.6574265945788199E-2</v>
      </c>
      <c r="T1528">
        <v>-2.6359592416005699</v>
      </c>
      <c r="U1528">
        <v>2.6359592416005699</v>
      </c>
      <c r="V1528">
        <v>2.803361455273</v>
      </c>
      <c r="W1528">
        <v>-23.49</v>
      </c>
      <c r="X1528">
        <v>23.77</v>
      </c>
      <c r="Y1528">
        <v>59853</v>
      </c>
      <c r="Z1528">
        <v>8550</v>
      </c>
      <c r="AA1528">
        <v>0.57999999999999996</v>
      </c>
      <c r="AB1528">
        <v>7</v>
      </c>
      <c r="AC1528">
        <v>6</v>
      </c>
      <c r="AD1528">
        <v>1</v>
      </c>
      <c r="AE1528">
        <v>85.71</v>
      </c>
      <c r="AF1528">
        <v>9</v>
      </c>
      <c r="AG1528">
        <v>3</v>
      </c>
      <c r="AH1528">
        <v>2</v>
      </c>
      <c r="AI1528">
        <v>2</v>
      </c>
    </row>
    <row r="1529" spans="1:35" x14ac:dyDescent="0.2">
      <c r="A1529" s="102">
        <v>2080</v>
      </c>
      <c r="B1529">
        <v>5201</v>
      </c>
      <c r="C1529" t="s">
        <v>1584</v>
      </c>
      <c r="D1529" t="s">
        <v>1209</v>
      </c>
      <c r="E1529">
        <v>3100</v>
      </c>
      <c r="F1529">
        <v>3100</v>
      </c>
      <c r="G1529">
        <v>300</v>
      </c>
      <c r="H1529" t="s">
        <v>1213</v>
      </c>
      <c r="I1529">
        <v>7267</v>
      </c>
      <c r="J1529" t="s">
        <v>58</v>
      </c>
      <c r="K1529" t="s">
        <v>1227</v>
      </c>
      <c r="L1529">
        <v>2832</v>
      </c>
      <c r="M1529">
        <v>2799.5</v>
      </c>
      <c r="N1529">
        <v>300</v>
      </c>
      <c r="O1529" t="s">
        <v>1210</v>
      </c>
      <c r="P1529">
        <v>0.64024410108769403</v>
      </c>
      <c r="Q1529">
        <v>0.82941418546948897</v>
      </c>
      <c r="R1529">
        <v>0.24357055104599101</v>
      </c>
      <c r="S1529">
        <v>6.26181959647584E-2</v>
      </c>
      <c r="T1529">
        <v>-2.6334026509697601</v>
      </c>
      <c r="U1529">
        <v>2.6334026509697601</v>
      </c>
      <c r="V1529">
        <v>3.1558845313416999</v>
      </c>
      <c r="W1529">
        <v>-13.75</v>
      </c>
      <c r="X1529">
        <v>9.69</v>
      </c>
      <c r="Y1529">
        <v>59715</v>
      </c>
      <c r="Z1529">
        <v>11943</v>
      </c>
      <c r="AA1529">
        <v>0.67</v>
      </c>
      <c r="AB1529">
        <v>5</v>
      </c>
      <c r="AC1529">
        <v>3</v>
      </c>
      <c r="AD1529">
        <v>2</v>
      </c>
      <c r="AE1529">
        <v>60</v>
      </c>
      <c r="AF1529">
        <v>15</v>
      </c>
      <c r="AG1529">
        <v>2</v>
      </c>
      <c r="AH1529">
        <v>0</v>
      </c>
      <c r="AI1529">
        <v>3</v>
      </c>
    </row>
    <row r="1530" spans="1:35" x14ac:dyDescent="0.2">
      <c r="A1530" s="102">
        <v>1040</v>
      </c>
      <c r="B1530">
        <v>1803</v>
      </c>
      <c r="C1530" t="s">
        <v>1221</v>
      </c>
      <c r="D1530" t="s">
        <v>1220</v>
      </c>
      <c r="E1530">
        <v>990</v>
      </c>
      <c r="F1530">
        <v>982</v>
      </c>
      <c r="G1530">
        <v>1000</v>
      </c>
      <c r="H1530" t="s">
        <v>1210</v>
      </c>
      <c r="I1530">
        <v>6479</v>
      </c>
      <c r="J1530" t="s">
        <v>546</v>
      </c>
      <c r="K1530" t="s">
        <v>1215</v>
      </c>
      <c r="L1530">
        <v>1968</v>
      </c>
      <c r="M1530">
        <v>1904</v>
      </c>
      <c r="N1530">
        <v>500</v>
      </c>
      <c r="O1530" t="s">
        <v>1213</v>
      </c>
      <c r="P1530">
        <v>0.79338600238642798</v>
      </c>
      <c r="Q1530">
        <v>0.883773279998328</v>
      </c>
      <c r="R1530">
        <v>0.198959000376106</v>
      </c>
      <c r="S1530">
        <v>6.9754975264087901E-2</v>
      </c>
      <c r="T1530">
        <v>1.5622222516970301</v>
      </c>
      <c r="U1530">
        <v>1.5622222516970301</v>
      </c>
      <c r="V1530">
        <v>0.11138642274185</v>
      </c>
      <c r="W1530">
        <v>3.97</v>
      </c>
      <c r="X1530">
        <v>3.15</v>
      </c>
      <c r="Y1530">
        <v>59709</v>
      </c>
      <c r="Z1530">
        <v>3981</v>
      </c>
      <c r="AA1530">
        <v>0.14000000000000001</v>
      </c>
      <c r="AB1530">
        <v>15</v>
      </c>
      <c r="AC1530">
        <v>8</v>
      </c>
      <c r="AD1530">
        <v>7</v>
      </c>
      <c r="AE1530">
        <v>53.33</v>
      </c>
      <c r="AF1530">
        <v>12</v>
      </c>
      <c r="AG1530">
        <v>5</v>
      </c>
      <c r="AH1530">
        <v>3</v>
      </c>
      <c r="AI1530">
        <v>7</v>
      </c>
    </row>
    <row r="1531" spans="1:35" x14ac:dyDescent="0.2">
      <c r="A1531" s="102">
        <v>2393</v>
      </c>
      <c r="B1531">
        <v>8316</v>
      </c>
      <c r="C1531" t="s">
        <v>1423</v>
      </c>
      <c r="D1531" t="s">
        <v>1265</v>
      </c>
      <c r="E1531">
        <v>3462</v>
      </c>
      <c r="F1531">
        <v>3484</v>
      </c>
      <c r="G1531">
        <v>300</v>
      </c>
      <c r="H1531" t="s">
        <v>1210</v>
      </c>
      <c r="I1531">
        <v>9810</v>
      </c>
      <c r="J1531" t="s">
        <v>1177</v>
      </c>
      <c r="K1531" t="s">
        <v>1217</v>
      </c>
      <c r="L1531">
        <v>4305</v>
      </c>
      <c r="M1531">
        <v>4380</v>
      </c>
      <c r="N1531">
        <v>200</v>
      </c>
      <c r="O1531" t="s">
        <v>1213</v>
      </c>
      <c r="P1531">
        <v>0.87748912909171095</v>
      </c>
      <c r="Q1531">
        <v>0.81327911540884101</v>
      </c>
      <c r="R1531">
        <v>0.13921686464512401</v>
      </c>
      <c r="S1531">
        <v>3.7954034051106603E-2</v>
      </c>
      <c r="T1531">
        <v>0.26774180282055099</v>
      </c>
      <c r="U1531">
        <v>0.26774180282055099</v>
      </c>
      <c r="V1531">
        <v>0.49642122023401197</v>
      </c>
      <c r="W1531">
        <v>0.72</v>
      </c>
      <c r="X1531">
        <v>19.32</v>
      </c>
      <c r="Y1531">
        <v>59360</v>
      </c>
      <c r="Z1531">
        <v>29680</v>
      </c>
      <c r="AA1531">
        <v>1.6</v>
      </c>
      <c r="AB1531">
        <v>2</v>
      </c>
      <c r="AC1531">
        <v>2</v>
      </c>
      <c r="AD1531">
        <v>0</v>
      </c>
      <c r="AE1531">
        <v>100</v>
      </c>
      <c r="AF1531">
        <v>16</v>
      </c>
      <c r="AG1531">
        <v>1</v>
      </c>
      <c r="AH1531">
        <v>0</v>
      </c>
      <c r="AI1531">
        <v>1</v>
      </c>
    </row>
    <row r="1532" spans="1:35" x14ac:dyDescent="0.2">
      <c r="A1532" s="102">
        <v>1857</v>
      </c>
      <c r="B1532">
        <v>4095</v>
      </c>
      <c r="C1532" t="s">
        <v>1863</v>
      </c>
      <c r="D1532" t="s">
        <v>1234</v>
      </c>
      <c r="E1532">
        <v>980</v>
      </c>
      <c r="F1532">
        <v>994</v>
      </c>
      <c r="G1532">
        <v>1000</v>
      </c>
      <c r="H1532" t="s">
        <v>1213</v>
      </c>
      <c r="I1532">
        <v>7181</v>
      </c>
      <c r="J1532" t="s">
        <v>61</v>
      </c>
      <c r="K1532" t="s">
        <v>1386</v>
      </c>
      <c r="L1532">
        <v>1669</v>
      </c>
      <c r="M1532">
        <v>1657</v>
      </c>
      <c r="N1532">
        <v>600</v>
      </c>
      <c r="O1532" t="s">
        <v>1210</v>
      </c>
      <c r="P1532">
        <v>0.76682170821450901</v>
      </c>
      <c r="Q1532">
        <v>0.84162668982508204</v>
      </c>
      <c r="R1532">
        <v>6.6632528798638596E-2</v>
      </c>
      <c r="S1532">
        <v>4.6539154648249502E-2</v>
      </c>
      <c r="T1532">
        <v>-0.66723493143590995</v>
      </c>
      <c r="U1532">
        <v>0.66723493143590995</v>
      </c>
      <c r="V1532">
        <v>1.01418711018556</v>
      </c>
      <c r="W1532">
        <v>-3.62</v>
      </c>
      <c r="X1532">
        <v>0.02</v>
      </c>
      <c r="Y1532">
        <v>59190</v>
      </c>
      <c r="Z1532">
        <v>2960</v>
      </c>
      <c r="AA1532">
        <v>0.19</v>
      </c>
      <c r="AB1532">
        <v>20</v>
      </c>
      <c r="AC1532">
        <v>11</v>
      </c>
      <c r="AD1532">
        <v>9</v>
      </c>
      <c r="AE1532">
        <v>55</v>
      </c>
      <c r="AF1532">
        <v>12</v>
      </c>
      <c r="AG1532">
        <v>8</v>
      </c>
      <c r="AH1532">
        <v>6</v>
      </c>
      <c r="AI1532">
        <v>6</v>
      </c>
    </row>
    <row r="1533" spans="1:35" x14ac:dyDescent="0.2">
      <c r="A1533" s="102">
        <v>1272</v>
      </c>
      <c r="B1533">
        <v>7458</v>
      </c>
      <c r="C1533" t="s">
        <v>1623</v>
      </c>
      <c r="D1533" t="s">
        <v>1217</v>
      </c>
      <c r="E1533">
        <v>4355</v>
      </c>
      <c r="F1533">
        <v>4410</v>
      </c>
      <c r="G1533">
        <v>200</v>
      </c>
      <c r="H1533" t="s">
        <v>1210</v>
      </c>
      <c r="I1533">
        <v>7701</v>
      </c>
      <c r="J1533" t="s">
        <v>1631</v>
      </c>
      <c r="K1533" t="s">
        <v>1219</v>
      </c>
      <c r="L1533">
        <v>2704</v>
      </c>
      <c r="M1533">
        <v>2628</v>
      </c>
      <c r="N1533">
        <v>300</v>
      </c>
      <c r="O1533" t="s">
        <v>1213</v>
      </c>
      <c r="P1533">
        <v>0.94400079326517905</v>
      </c>
      <c r="Q1533">
        <v>0.87190636903780705</v>
      </c>
      <c r="R1533">
        <v>0.29058646561293</v>
      </c>
      <c r="S1533">
        <v>6.9449240855158204E-2</v>
      </c>
      <c r="T1533">
        <v>0.210036796541338</v>
      </c>
      <c r="U1533">
        <v>0.210036796541338</v>
      </c>
      <c r="V1533">
        <v>1.4013287246855901</v>
      </c>
      <c r="W1533">
        <v>0.43</v>
      </c>
      <c r="X1533">
        <v>10.61</v>
      </c>
      <c r="Y1533">
        <v>58990</v>
      </c>
      <c r="Z1533">
        <v>3470</v>
      </c>
      <c r="AA1533">
        <v>0.08</v>
      </c>
      <c r="AB1533">
        <v>17</v>
      </c>
      <c r="AC1533">
        <v>10</v>
      </c>
      <c r="AD1533">
        <v>7</v>
      </c>
      <c r="AE1533">
        <v>58.82</v>
      </c>
      <c r="AF1533">
        <v>12</v>
      </c>
      <c r="AG1533">
        <v>6</v>
      </c>
      <c r="AH1533">
        <v>6</v>
      </c>
      <c r="AI1533">
        <v>5</v>
      </c>
    </row>
    <row r="1534" spans="1:35" x14ac:dyDescent="0.2">
      <c r="A1534" s="102">
        <v>1149</v>
      </c>
      <c r="B1534">
        <v>2206</v>
      </c>
      <c r="C1534" t="s">
        <v>578</v>
      </c>
      <c r="D1534" t="s">
        <v>1237</v>
      </c>
      <c r="E1534">
        <v>4400</v>
      </c>
      <c r="F1534">
        <v>4445</v>
      </c>
      <c r="G1534">
        <v>200</v>
      </c>
      <c r="H1534" t="s">
        <v>1210</v>
      </c>
      <c r="I1534">
        <v>7181</v>
      </c>
      <c r="J1534" t="s">
        <v>61</v>
      </c>
      <c r="K1534" t="s">
        <v>1386</v>
      </c>
      <c r="L1534">
        <v>1669</v>
      </c>
      <c r="M1534">
        <v>1657</v>
      </c>
      <c r="N1534">
        <v>500</v>
      </c>
      <c r="O1534" t="s">
        <v>1213</v>
      </c>
      <c r="P1534">
        <v>0.60521176940961197</v>
      </c>
      <c r="Q1534">
        <v>0.87755046907496304</v>
      </c>
      <c r="R1534">
        <v>0.27468328563948302</v>
      </c>
      <c r="S1534">
        <v>3.0749065577079401E-2</v>
      </c>
      <c r="T1534">
        <v>0.56881127495364803</v>
      </c>
      <c r="U1534">
        <v>0.56881127495364803</v>
      </c>
      <c r="V1534">
        <v>3.7308450499602401E-2</v>
      </c>
      <c r="W1534">
        <v>2.54</v>
      </c>
      <c r="X1534">
        <v>6.81</v>
      </c>
      <c r="Y1534">
        <v>58680</v>
      </c>
      <c r="Z1534">
        <v>8383</v>
      </c>
      <c r="AA1534">
        <v>0.26</v>
      </c>
      <c r="AB1534">
        <v>7</v>
      </c>
      <c r="AC1534">
        <v>4</v>
      </c>
      <c r="AD1534">
        <v>3</v>
      </c>
      <c r="AE1534">
        <v>57.14</v>
      </c>
      <c r="AF1534">
        <v>15</v>
      </c>
      <c r="AG1534">
        <v>2</v>
      </c>
      <c r="AH1534">
        <v>1</v>
      </c>
      <c r="AI1534">
        <v>4</v>
      </c>
    </row>
    <row r="1535" spans="1:35" x14ac:dyDescent="0.2">
      <c r="A1535" s="102">
        <v>1862</v>
      </c>
      <c r="B1535">
        <v>1944</v>
      </c>
      <c r="C1535" t="s">
        <v>1513</v>
      </c>
      <c r="D1535" t="s">
        <v>1220</v>
      </c>
      <c r="E1535">
        <v>1650</v>
      </c>
      <c r="F1535">
        <v>1631</v>
      </c>
      <c r="G1535">
        <v>500</v>
      </c>
      <c r="H1535" t="s">
        <v>1213</v>
      </c>
      <c r="I1535">
        <v>6586</v>
      </c>
      <c r="J1535" t="s">
        <v>741</v>
      </c>
      <c r="K1535" t="s">
        <v>1222</v>
      </c>
      <c r="L1535">
        <v>3750</v>
      </c>
      <c r="M1535">
        <v>3735</v>
      </c>
      <c r="N1535">
        <v>200</v>
      </c>
      <c r="O1535" t="s">
        <v>1210</v>
      </c>
      <c r="P1535">
        <v>0.72205782920175599</v>
      </c>
      <c r="Q1535">
        <v>0.84150185879404205</v>
      </c>
      <c r="R1535">
        <v>0.23574197645567599</v>
      </c>
      <c r="S1535">
        <v>4.8235319003144102E-2</v>
      </c>
      <c r="T1535">
        <v>-0.354512970881881</v>
      </c>
      <c r="U1535">
        <v>0.354512970881881</v>
      </c>
      <c r="V1535">
        <v>0.17731727231411201</v>
      </c>
      <c r="W1535">
        <v>-1.39</v>
      </c>
      <c r="X1535">
        <v>9.17</v>
      </c>
      <c r="Y1535">
        <v>58156</v>
      </c>
      <c r="Z1535">
        <v>3421</v>
      </c>
      <c r="AA1535">
        <v>0.28999999999999998</v>
      </c>
      <c r="AB1535">
        <v>17</v>
      </c>
      <c r="AC1535">
        <v>11</v>
      </c>
      <c r="AD1535">
        <v>6</v>
      </c>
      <c r="AE1535">
        <v>64.709999999999994</v>
      </c>
      <c r="AF1535">
        <v>14</v>
      </c>
      <c r="AG1535">
        <v>6</v>
      </c>
      <c r="AH1535">
        <v>2</v>
      </c>
      <c r="AI1535">
        <v>9</v>
      </c>
    </row>
    <row r="1536" spans="1:35" x14ac:dyDescent="0.2">
      <c r="A1536" s="102">
        <v>151</v>
      </c>
      <c r="B1536">
        <v>4208</v>
      </c>
      <c r="C1536" t="s">
        <v>1398</v>
      </c>
      <c r="D1536" t="s">
        <v>1234</v>
      </c>
      <c r="E1536">
        <v>1965</v>
      </c>
      <c r="F1536">
        <v>1968</v>
      </c>
      <c r="G1536">
        <v>400</v>
      </c>
      <c r="H1536" t="s">
        <v>1210</v>
      </c>
      <c r="I1536">
        <v>6371</v>
      </c>
      <c r="J1536" t="s">
        <v>1368</v>
      </c>
      <c r="K1536" t="s">
        <v>1222</v>
      </c>
      <c r="L1536">
        <v>2995</v>
      </c>
      <c r="M1536">
        <v>2943</v>
      </c>
      <c r="N1536">
        <v>300</v>
      </c>
      <c r="O1536" t="s">
        <v>1213</v>
      </c>
      <c r="P1536">
        <v>0.96550552556942904</v>
      </c>
      <c r="Q1536">
        <v>0.93975911599760897</v>
      </c>
      <c r="R1536">
        <v>5.7359023932026798E-2</v>
      </c>
      <c r="S1536">
        <v>1.7134113795764399E-4</v>
      </c>
      <c r="T1536">
        <v>1.8477225477088099</v>
      </c>
      <c r="U1536">
        <v>1.8477225477088099</v>
      </c>
      <c r="V1536">
        <v>1.83870304542269</v>
      </c>
      <c r="W1536">
        <v>6.13</v>
      </c>
      <c r="X1536">
        <v>10.84</v>
      </c>
      <c r="Y1536">
        <v>58123</v>
      </c>
      <c r="Z1536">
        <v>3875</v>
      </c>
      <c r="AA1536">
        <v>0.17</v>
      </c>
      <c r="AB1536">
        <v>15</v>
      </c>
      <c r="AC1536">
        <v>8</v>
      </c>
      <c r="AD1536">
        <v>7</v>
      </c>
      <c r="AE1536">
        <v>53.33</v>
      </c>
      <c r="AF1536">
        <v>13</v>
      </c>
      <c r="AG1536">
        <v>4</v>
      </c>
      <c r="AH1536">
        <v>4</v>
      </c>
      <c r="AI1536">
        <v>7</v>
      </c>
    </row>
    <row r="1537" spans="1:35" x14ac:dyDescent="0.2">
      <c r="A1537" s="102">
        <v>2230</v>
      </c>
      <c r="B1537">
        <v>4919</v>
      </c>
      <c r="C1537" t="s">
        <v>679</v>
      </c>
      <c r="D1537" t="s">
        <v>1234</v>
      </c>
      <c r="E1537">
        <v>5440</v>
      </c>
      <c r="F1537">
        <v>5210</v>
      </c>
      <c r="G1537">
        <v>200</v>
      </c>
      <c r="H1537" t="s">
        <v>1213</v>
      </c>
      <c r="I1537">
        <v>6134</v>
      </c>
      <c r="J1537" t="s">
        <v>1429</v>
      </c>
      <c r="K1537" t="s">
        <v>1222</v>
      </c>
      <c r="L1537">
        <v>1756</v>
      </c>
      <c r="M1537">
        <v>1735</v>
      </c>
      <c r="N1537">
        <v>600</v>
      </c>
      <c r="O1537" t="s">
        <v>1210</v>
      </c>
      <c r="P1537">
        <v>0.58050584528972404</v>
      </c>
      <c r="Q1537">
        <v>0.82091204686999697</v>
      </c>
      <c r="R1537">
        <v>1.5051249685445099E-2</v>
      </c>
      <c r="S1537">
        <v>1.1278473122354899E-2</v>
      </c>
      <c r="T1537">
        <v>-1.09924123512508</v>
      </c>
      <c r="U1537">
        <v>1.09924123512508</v>
      </c>
      <c r="V1537">
        <v>0.61880177400358105</v>
      </c>
      <c r="W1537">
        <v>-5.12</v>
      </c>
      <c r="X1537">
        <v>0.1</v>
      </c>
      <c r="Y1537">
        <v>58021</v>
      </c>
      <c r="Z1537">
        <v>3054</v>
      </c>
      <c r="AA1537">
        <v>7.0000000000000007E-2</v>
      </c>
      <c r="AB1537">
        <v>19</v>
      </c>
      <c r="AC1537">
        <v>9</v>
      </c>
      <c r="AD1537">
        <v>10</v>
      </c>
      <c r="AE1537">
        <v>47.37</v>
      </c>
      <c r="AF1537">
        <v>9</v>
      </c>
      <c r="AG1537">
        <v>8</v>
      </c>
      <c r="AH1537">
        <v>7</v>
      </c>
      <c r="AI1537">
        <v>4</v>
      </c>
    </row>
    <row r="1538" spans="1:35" x14ac:dyDescent="0.2">
      <c r="A1538" s="102">
        <v>401</v>
      </c>
      <c r="B1538">
        <v>3099</v>
      </c>
      <c r="C1538" t="s">
        <v>34</v>
      </c>
      <c r="D1538" t="s">
        <v>1235</v>
      </c>
      <c r="E1538">
        <v>705</v>
      </c>
      <c r="F1538">
        <v>707</v>
      </c>
      <c r="G1538">
        <v>1400</v>
      </c>
      <c r="H1538" t="s">
        <v>1213</v>
      </c>
      <c r="I1538">
        <v>4540</v>
      </c>
      <c r="J1538" t="s">
        <v>1612</v>
      </c>
      <c r="K1538" t="s">
        <v>1232</v>
      </c>
      <c r="L1538">
        <v>2519</v>
      </c>
      <c r="M1538">
        <v>2516</v>
      </c>
      <c r="N1538">
        <v>400</v>
      </c>
      <c r="O1538" t="s">
        <v>1210</v>
      </c>
      <c r="P1538">
        <v>0.92592717460225804</v>
      </c>
      <c r="Q1538">
        <v>0.91815971181557998</v>
      </c>
      <c r="R1538">
        <v>0.35178578404476601</v>
      </c>
      <c r="S1538">
        <v>1.16763131190962E-4</v>
      </c>
      <c r="T1538">
        <v>-1.4264356606459501</v>
      </c>
      <c r="U1538">
        <v>1.4264356606459501</v>
      </c>
      <c r="V1538">
        <v>1.19268773168881</v>
      </c>
      <c r="W1538">
        <v>-7.44</v>
      </c>
      <c r="X1538">
        <v>1.65</v>
      </c>
      <c r="Y1538">
        <v>57969</v>
      </c>
      <c r="Z1538">
        <v>3051</v>
      </c>
      <c r="AA1538">
        <v>0.11</v>
      </c>
      <c r="AB1538">
        <v>19</v>
      </c>
      <c r="AC1538">
        <v>10</v>
      </c>
      <c r="AD1538">
        <v>9</v>
      </c>
      <c r="AE1538">
        <v>52.63</v>
      </c>
      <c r="AF1538">
        <v>12</v>
      </c>
      <c r="AG1538">
        <v>4</v>
      </c>
      <c r="AH1538">
        <v>5</v>
      </c>
      <c r="AI1538">
        <v>10</v>
      </c>
    </row>
    <row r="1539" spans="1:35" x14ac:dyDescent="0.2">
      <c r="A1539" s="102">
        <v>1342</v>
      </c>
      <c r="B1539">
        <v>4183</v>
      </c>
      <c r="C1539" t="s">
        <v>1400</v>
      </c>
      <c r="D1539" t="s">
        <v>1234</v>
      </c>
      <c r="E1539">
        <v>2350</v>
      </c>
      <c r="F1539">
        <v>2339</v>
      </c>
      <c r="G1539">
        <v>400</v>
      </c>
      <c r="H1539" t="s">
        <v>1210</v>
      </c>
      <c r="I1539">
        <v>6371</v>
      </c>
      <c r="J1539" t="s">
        <v>1368</v>
      </c>
      <c r="K1539" t="s">
        <v>1222</v>
      </c>
      <c r="L1539">
        <v>2995</v>
      </c>
      <c r="M1539">
        <v>2943</v>
      </c>
      <c r="N1539">
        <v>300</v>
      </c>
      <c r="O1539" t="s">
        <v>1213</v>
      </c>
      <c r="P1539">
        <v>0.77907304020767598</v>
      </c>
      <c r="Q1539">
        <v>0.86812898093779001</v>
      </c>
      <c r="R1539">
        <v>0.35517729178350699</v>
      </c>
      <c r="S1539">
        <v>2.02732351561105E-2</v>
      </c>
      <c r="T1539">
        <v>2.1742515354652601</v>
      </c>
      <c r="U1539">
        <v>2.1742515354652601</v>
      </c>
      <c r="V1539">
        <v>2.3152977880936301</v>
      </c>
      <c r="W1539">
        <v>10.38</v>
      </c>
      <c r="X1539">
        <v>5.97</v>
      </c>
      <c r="Y1539">
        <v>57900</v>
      </c>
      <c r="Z1539">
        <v>3217</v>
      </c>
      <c r="AA1539">
        <v>0.25</v>
      </c>
      <c r="AB1539">
        <v>18</v>
      </c>
      <c r="AC1539">
        <v>9</v>
      </c>
      <c r="AD1539">
        <v>9</v>
      </c>
      <c r="AE1539">
        <v>50</v>
      </c>
      <c r="AF1539">
        <v>13</v>
      </c>
      <c r="AG1539">
        <v>8</v>
      </c>
      <c r="AH1539">
        <v>5</v>
      </c>
      <c r="AI1539">
        <v>5</v>
      </c>
    </row>
    <row r="1540" spans="1:35" x14ac:dyDescent="0.2">
      <c r="A1540" s="102">
        <v>1617</v>
      </c>
      <c r="B1540">
        <v>4005</v>
      </c>
      <c r="C1540" t="s">
        <v>1445</v>
      </c>
      <c r="D1540" t="s">
        <v>1234</v>
      </c>
      <c r="E1540">
        <v>398</v>
      </c>
      <c r="F1540">
        <v>393</v>
      </c>
      <c r="G1540">
        <v>2300</v>
      </c>
      <c r="H1540" t="s">
        <v>1210</v>
      </c>
      <c r="I1540">
        <v>7327</v>
      </c>
      <c r="J1540" t="s">
        <v>1452</v>
      </c>
      <c r="K1540" t="s">
        <v>1265</v>
      </c>
      <c r="L1540">
        <v>2258</v>
      </c>
      <c r="M1540">
        <v>2240</v>
      </c>
      <c r="N1540">
        <v>400</v>
      </c>
      <c r="O1540" t="s">
        <v>1213</v>
      </c>
      <c r="P1540">
        <v>0.96300717711193695</v>
      </c>
      <c r="Q1540">
        <v>0.85263415766784401</v>
      </c>
      <c r="R1540">
        <v>1.8026552583643898E-2</v>
      </c>
      <c r="S1540">
        <v>9.2925885629625699E-2</v>
      </c>
      <c r="T1540">
        <v>1.1953508988663599</v>
      </c>
      <c r="U1540">
        <v>1.1953508988663599</v>
      </c>
      <c r="V1540">
        <v>1.6419168860405</v>
      </c>
      <c r="W1540">
        <v>3.36</v>
      </c>
      <c r="X1540">
        <v>0.88</v>
      </c>
      <c r="Y1540">
        <v>57849</v>
      </c>
      <c r="Z1540">
        <v>11570</v>
      </c>
      <c r="AA1540">
        <v>0.65</v>
      </c>
      <c r="AB1540">
        <v>5</v>
      </c>
      <c r="AC1540">
        <v>2</v>
      </c>
      <c r="AD1540">
        <v>3</v>
      </c>
      <c r="AE1540">
        <v>40</v>
      </c>
      <c r="AF1540">
        <v>16</v>
      </c>
      <c r="AG1540">
        <v>2</v>
      </c>
      <c r="AH1540">
        <v>0</v>
      </c>
      <c r="AI1540">
        <v>3</v>
      </c>
    </row>
    <row r="1541" spans="1:35" x14ac:dyDescent="0.2">
      <c r="A1541" s="102">
        <v>1982</v>
      </c>
      <c r="B1541">
        <v>2730</v>
      </c>
      <c r="C1541" t="s">
        <v>599</v>
      </c>
      <c r="D1541" t="s">
        <v>1235</v>
      </c>
      <c r="E1541">
        <v>916</v>
      </c>
      <c r="F1541">
        <v>906</v>
      </c>
      <c r="G1541">
        <v>1000</v>
      </c>
      <c r="H1541" t="s">
        <v>1213</v>
      </c>
      <c r="I1541">
        <v>4613</v>
      </c>
      <c r="J1541" t="s">
        <v>224</v>
      </c>
      <c r="K1541" t="s">
        <v>1234</v>
      </c>
      <c r="L1541">
        <v>2400</v>
      </c>
      <c r="M1541">
        <v>2357</v>
      </c>
      <c r="N1541">
        <v>400</v>
      </c>
      <c r="O1541" t="s">
        <v>1210</v>
      </c>
      <c r="P1541">
        <v>0.80769714780966995</v>
      </c>
      <c r="Q1541">
        <v>0.83452190938592297</v>
      </c>
      <c r="R1541">
        <v>0.20738773532261101</v>
      </c>
      <c r="S1541">
        <v>4.2062404300504903E-2</v>
      </c>
      <c r="T1541">
        <v>-2.3077247557025</v>
      </c>
      <c r="U1541">
        <v>2.3077247557025</v>
      </c>
      <c r="V1541">
        <v>2.5650778310422302</v>
      </c>
      <c r="W1541">
        <v>-12.48</v>
      </c>
      <c r="X1541">
        <v>3.9</v>
      </c>
      <c r="Y1541">
        <v>57128</v>
      </c>
      <c r="Z1541">
        <v>3360</v>
      </c>
      <c r="AA1541">
        <v>0.1</v>
      </c>
      <c r="AB1541">
        <v>17</v>
      </c>
      <c r="AC1541">
        <v>9</v>
      </c>
      <c r="AD1541">
        <v>8</v>
      </c>
      <c r="AE1541">
        <v>52.94</v>
      </c>
      <c r="AF1541">
        <v>12</v>
      </c>
      <c r="AG1541">
        <v>7</v>
      </c>
      <c r="AH1541">
        <v>6</v>
      </c>
      <c r="AI1541">
        <v>4</v>
      </c>
    </row>
    <row r="1542" spans="1:35" x14ac:dyDescent="0.2">
      <c r="A1542" s="102">
        <v>1763</v>
      </c>
      <c r="B1542">
        <v>4043</v>
      </c>
      <c r="C1542" t="s">
        <v>1482</v>
      </c>
      <c r="D1542" t="s">
        <v>1234</v>
      </c>
      <c r="E1542">
        <v>2465</v>
      </c>
      <c r="F1542">
        <v>2434</v>
      </c>
      <c r="G1542">
        <v>400</v>
      </c>
      <c r="H1542" t="s">
        <v>1210</v>
      </c>
      <c r="I1542">
        <v>5201</v>
      </c>
      <c r="J1542" t="s">
        <v>1584</v>
      </c>
      <c r="K1542" t="s">
        <v>1209</v>
      </c>
      <c r="L1542">
        <v>3100</v>
      </c>
      <c r="M1542">
        <v>3100</v>
      </c>
      <c r="N1542">
        <v>300</v>
      </c>
      <c r="O1542" t="s">
        <v>1213</v>
      </c>
      <c r="P1542">
        <v>0.765885571715473</v>
      </c>
      <c r="Q1542">
        <v>0.84594338583853002</v>
      </c>
      <c r="R1542">
        <v>0.31763578721249902</v>
      </c>
      <c r="S1542">
        <v>7.0429161512615704E-2</v>
      </c>
      <c r="T1542">
        <v>1.32982844076115</v>
      </c>
      <c r="U1542">
        <v>1.32982844076115</v>
      </c>
      <c r="V1542">
        <v>2.0434964879793101</v>
      </c>
      <c r="W1542">
        <v>5.05</v>
      </c>
      <c r="X1542">
        <v>4.6900000000000004</v>
      </c>
      <c r="Y1542">
        <v>56655</v>
      </c>
      <c r="Z1542">
        <v>5150</v>
      </c>
      <c r="AA1542">
        <v>0.3</v>
      </c>
      <c r="AB1542">
        <v>11</v>
      </c>
      <c r="AC1542">
        <v>5</v>
      </c>
      <c r="AD1542">
        <v>6</v>
      </c>
      <c r="AE1542">
        <v>45.45</v>
      </c>
      <c r="AF1542">
        <v>12</v>
      </c>
      <c r="AG1542">
        <v>4</v>
      </c>
      <c r="AH1542">
        <v>3</v>
      </c>
      <c r="AI1542">
        <v>4</v>
      </c>
    </row>
    <row r="1543" spans="1:35" x14ac:dyDescent="0.2">
      <c r="A1543" s="102">
        <v>892</v>
      </c>
      <c r="B1543">
        <v>6457</v>
      </c>
      <c r="C1543" t="s">
        <v>1526</v>
      </c>
      <c r="D1543" t="s">
        <v>1222</v>
      </c>
      <c r="E1543">
        <v>2901</v>
      </c>
      <c r="F1543">
        <v>2874</v>
      </c>
      <c r="G1543">
        <v>200</v>
      </c>
      <c r="H1543" t="s">
        <v>1210</v>
      </c>
      <c r="I1543">
        <v>6963</v>
      </c>
      <c r="J1543" t="s">
        <v>1978</v>
      </c>
      <c r="K1543" t="s">
        <v>1215</v>
      </c>
      <c r="L1543">
        <v>7190</v>
      </c>
      <c r="M1543">
        <v>7100</v>
      </c>
      <c r="N1543">
        <v>100</v>
      </c>
      <c r="O1543" t="s">
        <v>1213</v>
      </c>
      <c r="P1543">
        <v>0.92269966301780304</v>
      </c>
      <c r="Q1543">
        <v>0.89184831596048098</v>
      </c>
      <c r="R1543">
        <v>2.6355610558400799E-2</v>
      </c>
      <c r="S1543">
        <v>6.2111412749459499E-2</v>
      </c>
      <c r="T1543">
        <v>2.6302221369969399</v>
      </c>
      <c r="U1543">
        <v>2.6302221369969399</v>
      </c>
      <c r="V1543">
        <v>2.54198356076569</v>
      </c>
      <c r="W1543">
        <v>6.93</v>
      </c>
      <c r="X1543">
        <v>19.04</v>
      </c>
      <c r="Y1543">
        <v>56628</v>
      </c>
      <c r="Z1543">
        <v>9438</v>
      </c>
      <c r="AA1543">
        <v>0.68</v>
      </c>
      <c r="AB1543">
        <v>6</v>
      </c>
      <c r="AC1543">
        <v>3</v>
      </c>
      <c r="AD1543">
        <v>3</v>
      </c>
      <c r="AE1543">
        <v>50</v>
      </c>
      <c r="AF1543">
        <v>10</v>
      </c>
      <c r="AG1543">
        <v>3</v>
      </c>
      <c r="AH1543">
        <v>2</v>
      </c>
      <c r="AI1543">
        <v>1</v>
      </c>
    </row>
    <row r="1544" spans="1:35" x14ac:dyDescent="0.2">
      <c r="A1544" s="102">
        <v>451</v>
      </c>
      <c r="B1544">
        <v>4114</v>
      </c>
      <c r="C1544" t="s">
        <v>1360</v>
      </c>
      <c r="D1544" t="s">
        <v>1234</v>
      </c>
      <c r="E1544">
        <v>5560</v>
      </c>
      <c r="F1544">
        <v>5480</v>
      </c>
      <c r="G1544">
        <v>200</v>
      </c>
      <c r="H1544" t="s">
        <v>1210</v>
      </c>
      <c r="I1544">
        <v>4118</v>
      </c>
      <c r="J1544" t="s">
        <v>1449</v>
      </c>
      <c r="K1544" t="s">
        <v>1234</v>
      </c>
      <c r="L1544">
        <v>2950</v>
      </c>
      <c r="M1544">
        <v>2909</v>
      </c>
      <c r="N1544">
        <v>400</v>
      </c>
      <c r="O1544" t="s">
        <v>1213</v>
      </c>
      <c r="P1544">
        <v>0.91774366820446796</v>
      </c>
      <c r="Q1544">
        <v>0.91393645183874395</v>
      </c>
      <c r="R1544">
        <v>0.116419637278156</v>
      </c>
      <c r="S1544">
        <v>4.7311775717652303E-3</v>
      </c>
      <c r="T1544">
        <v>0.27084827321306598</v>
      </c>
      <c r="U1544">
        <v>0.27084827321306598</v>
      </c>
      <c r="V1544">
        <v>0.35952492979373901</v>
      </c>
      <c r="W1544">
        <v>0.61</v>
      </c>
      <c r="X1544">
        <v>6.17</v>
      </c>
      <c r="Y1544">
        <v>56288</v>
      </c>
      <c r="Z1544">
        <v>11258</v>
      </c>
      <c r="AA1544">
        <v>0.74</v>
      </c>
      <c r="AB1544">
        <v>5</v>
      </c>
      <c r="AC1544">
        <v>3</v>
      </c>
      <c r="AD1544">
        <v>2</v>
      </c>
      <c r="AE1544">
        <v>60</v>
      </c>
      <c r="AF1544">
        <v>17</v>
      </c>
      <c r="AG1544">
        <v>2</v>
      </c>
      <c r="AH1544">
        <v>0</v>
      </c>
      <c r="AI1544">
        <v>3</v>
      </c>
    </row>
    <row r="1545" spans="1:35" x14ac:dyDescent="0.2">
      <c r="A1545" s="102">
        <v>97</v>
      </c>
      <c r="B1545">
        <v>1333</v>
      </c>
      <c r="C1545" t="s">
        <v>1325</v>
      </c>
      <c r="D1545" t="s">
        <v>1326</v>
      </c>
      <c r="E1545">
        <v>2283</v>
      </c>
      <c r="F1545">
        <v>2266</v>
      </c>
      <c r="G1545">
        <v>300</v>
      </c>
      <c r="H1545" t="s">
        <v>1213</v>
      </c>
      <c r="I1545">
        <v>4534</v>
      </c>
      <c r="J1545" t="s">
        <v>1455</v>
      </c>
      <c r="K1545" t="s">
        <v>1232</v>
      </c>
      <c r="L1545">
        <v>3825</v>
      </c>
      <c r="M1545">
        <v>3795</v>
      </c>
      <c r="N1545">
        <v>200</v>
      </c>
      <c r="O1545" t="s">
        <v>1210</v>
      </c>
      <c r="P1545">
        <v>0.89969515194295002</v>
      </c>
      <c r="Q1545">
        <v>0.94890880695834401</v>
      </c>
      <c r="R1545">
        <v>0.451662190232341</v>
      </c>
      <c r="S1545">
        <v>2.9498704355330699E-2</v>
      </c>
      <c r="T1545">
        <v>-1.4394752013543599</v>
      </c>
      <c r="U1545">
        <v>1.4394752013543599</v>
      </c>
      <c r="V1545">
        <v>1.1591522313332601</v>
      </c>
      <c r="W1545">
        <v>-5.33</v>
      </c>
      <c r="X1545">
        <v>10.43</v>
      </c>
      <c r="Y1545">
        <v>56226</v>
      </c>
      <c r="Z1545">
        <v>5623</v>
      </c>
      <c r="AA1545">
        <v>0.48</v>
      </c>
      <c r="AB1545">
        <v>10</v>
      </c>
      <c r="AC1545">
        <v>7</v>
      </c>
      <c r="AD1545">
        <v>3</v>
      </c>
      <c r="AE1545">
        <v>70</v>
      </c>
      <c r="AF1545">
        <v>15</v>
      </c>
      <c r="AG1545">
        <v>3</v>
      </c>
      <c r="AH1545">
        <v>2</v>
      </c>
      <c r="AI1545">
        <v>5</v>
      </c>
    </row>
    <row r="1546" spans="1:35" x14ac:dyDescent="0.2">
      <c r="A1546" s="102">
        <v>1977</v>
      </c>
      <c r="B1546">
        <v>7259</v>
      </c>
      <c r="C1546" t="s">
        <v>25</v>
      </c>
      <c r="D1546" t="s">
        <v>1227</v>
      </c>
      <c r="E1546">
        <v>3520</v>
      </c>
      <c r="F1546">
        <v>3500</v>
      </c>
      <c r="G1546">
        <v>300</v>
      </c>
      <c r="H1546" t="s">
        <v>1210</v>
      </c>
      <c r="I1546">
        <v>8358</v>
      </c>
      <c r="J1546" t="s">
        <v>1477</v>
      </c>
      <c r="K1546" t="s">
        <v>1265</v>
      </c>
      <c r="L1546">
        <v>385</v>
      </c>
      <c r="M1546">
        <v>388</v>
      </c>
      <c r="N1546">
        <v>2700</v>
      </c>
      <c r="O1546" t="s">
        <v>1213</v>
      </c>
      <c r="P1546">
        <v>0.92644806131927104</v>
      </c>
      <c r="Q1546">
        <v>0.83502150946618403</v>
      </c>
      <c r="R1546">
        <v>0.34412234082548099</v>
      </c>
      <c r="S1546" s="15">
        <v>5.7612397707401397E-2</v>
      </c>
      <c r="T1546">
        <v>1.49304291125376</v>
      </c>
      <c r="U1546">
        <v>1.49304291125376</v>
      </c>
      <c r="V1546">
        <v>1.51795326946047</v>
      </c>
      <c r="W1546">
        <v>8.64</v>
      </c>
      <c r="X1546">
        <v>0.23</v>
      </c>
      <c r="Y1546">
        <v>56053</v>
      </c>
      <c r="Z1546">
        <v>2950</v>
      </c>
      <c r="AA1546">
        <v>0.05</v>
      </c>
      <c r="AB1546">
        <v>19</v>
      </c>
      <c r="AC1546">
        <v>11</v>
      </c>
      <c r="AD1546">
        <v>8</v>
      </c>
      <c r="AE1546">
        <v>57.89</v>
      </c>
      <c r="AF1546">
        <v>10</v>
      </c>
      <c r="AG1546">
        <v>10</v>
      </c>
      <c r="AH1546">
        <v>7</v>
      </c>
      <c r="AI1546">
        <v>2</v>
      </c>
    </row>
    <row r="1547" spans="1:35" x14ac:dyDescent="0.2">
      <c r="A1547" s="102">
        <v>1473</v>
      </c>
      <c r="B1547">
        <v>6370</v>
      </c>
      <c r="C1547" t="s">
        <v>1446</v>
      </c>
      <c r="D1547" t="s">
        <v>1222</v>
      </c>
      <c r="E1547">
        <v>2840</v>
      </c>
      <c r="F1547">
        <v>2795</v>
      </c>
      <c r="G1547">
        <v>300</v>
      </c>
      <c r="H1547" t="s">
        <v>1213</v>
      </c>
      <c r="I1547">
        <v>6967</v>
      </c>
      <c r="J1547" t="s">
        <v>757</v>
      </c>
      <c r="K1547" t="s">
        <v>1215</v>
      </c>
      <c r="L1547">
        <v>1229</v>
      </c>
      <c r="M1547">
        <v>1187</v>
      </c>
      <c r="N1547">
        <v>700</v>
      </c>
      <c r="O1547" t="s">
        <v>1210</v>
      </c>
      <c r="P1547">
        <v>0.52826547037581795</v>
      </c>
      <c r="Q1547">
        <v>0.86063098409657601</v>
      </c>
      <c r="R1547">
        <v>1.7721284997038399E-3</v>
      </c>
      <c r="S1547">
        <v>2.9335901620410599E-2</v>
      </c>
      <c r="T1547">
        <v>-1.1067119898547499</v>
      </c>
      <c r="U1547">
        <v>1.1067119898547499</v>
      </c>
      <c r="V1547">
        <v>1.43050075094004</v>
      </c>
      <c r="W1547">
        <v>-9.56</v>
      </c>
      <c r="X1547">
        <v>0.91</v>
      </c>
      <c r="Y1547">
        <v>55755</v>
      </c>
      <c r="Z1547">
        <v>2534</v>
      </c>
      <c r="AA1547">
        <v>0.05</v>
      </c>
      <c r="AB1547">
        <v>22</v>
      </c>
      <c r="AC1547">
        <v>13</v>
      </c>
      <c r="AD1547">
        <v>9</v>
      </c>
      <c r="AE1547">
        <v>59.09</v>
      </c>
      <c r="AF1547">
        <v>10</v>
      </c>
      <c r="AG1547">
        <v>10</v>
      </c>
      <c r="AH1547">
        <v>7</v>
      </c>
      <c r="AI1547">
        <v>5</v>
      </c>
    </row>
    <row r="1548" spans="1:35" x14ac:dyDescent="0.2">
      <c r="A1548" s="102">
        <v>944</v>
      </c>
      <c r="B1548">
        <v>6028</v>
      </c>
      <c r="C1548" t="s">
        <v>549</v>
      </c>
      <c r="D1548" t="s">
        <v>1224</v>
      </c>
      <c r="E1548">
        <v>6410</v>
      </c>
      <c r="F1548">
        <v>6420</v>
      </c>
      <c r="G1548">
        <v>100</v>
      </c>
      <c r="H1548" t="s">
        <v>1210</v>
      </c>
      <c r="I1548">
        <v>9706</v>
      </c>
      <c r="J1548" t="s">
        <v>1332</v>
      </c>
      <c r="K1548" t="s">
        <v>1231</v>
      </c>
      <c r="L1548">
        <v>4295</v>
      </c>
      <c r="M1548">
        <v>4220</v>
      </c>
      <c r="N1548">
        <v>200</v>
      </c>
      <c r="O1548" t="s">
        <v>1213</v>
      </c>
      <c r="P1548">
        <v>0.60654217025981205</v>
      </c>
      <c r="Q1548">
        <v>0.88883791685870395</v>
      </c>
      <c r="R1548">
        <v>0.11691619053666601</v>
      </c>
      <c r="S1548">
        <v>2.3531678146227201E-2</v>
      </c>
      <c r="T1548">
        <v>2.0365872873239201</v>
      </c>
      <c r="U1548">
        <v>2.0365872873239201</v>
      </c>
      <c r="V1548">
        <v>1.56804279553702</v>
      </c>
      <c r="W1548">
        <v>11.61</v>
      </c>
      <c r="X1548">
        <v>31.46</v>
      </c>
      <c r="Y1548">
        <v>55399</v>
      </c>
      <c r="Z1548">
        <v>55399</v>
      </c>
      <c r="AA1548">
        <v>2.4900000000000002</v>
      </c>
      <c r="AB1548">
        <v>1</v>
      </c>
      <c r="AC1548">
        <v>1</v>
      </c>
      <c r="AD1548">
        <v>0</v>
      </c>
      <c r="AE1548">
        <v>100</v>
      </c>
      <c r="AF1548">
        <v>14</v>
      </c>
      <c r="AG1548">
        <v>1</v>
      </c>
      <c r="AH1548">
        <v>0</v>
      </c>
      <c r="AI1548">
        <v>0</v>
      </c>
    </row>
    <row r="1549" spans="1:35" x14ac:dyDescent="0.2">
      <c r="A1549" s="102">
        <v>1496</v>
      </c>
      <c r="B1549">
        <v>6841</v>
      </c>
      <c r="C1549" t="s">
        <v>1585</v>
      </c>
      <c r="D1549" t="s">
        <v>1215</v>
      </c>
      <c r="E1549">
        <v>1808</v>
      </c>
      <c r="F1549">
        <v>1737</v>
      </c>
      <c r="G1549">
        <v>600</v>
      </c>
      <c r="H1549" t="s">
        <v>1210</v>
      </c>
      <c r="I1549">
        <v>7201</v>
      </c>
      <c r="J1549" t="s">
        <v>1250</v>
      </c>
      <c r="K1549" t="s">
        <v>1227</v>
      </c>
      <c r="L1549">
        <v>454.3</v>
      </c>
      <c r="M1549">
        <v>463.6</v>
      </c>
      <c r="N1549">
        <v>2200</v>
      </c>
      <c r="O1549" t="s">
        <v>1213</v>
      </c>
      <c r="P1549">
        <v>0.51120336909323205</v>
      </c>
      <c r="Q1549">
        <v>0.859200389000496</v>
      </c>
      <c r="R1549">
        <v>9.6289665509543907E-3</v>
      </c>
      <c r="S1549">
        <v>2.2707928865809801E-2</v>
      </c>
      <c r="T1549">
        <v>1.76984275219249</v>
      </c>
      <c r="U1549">
        <v>1.76984275219249</v>
      </c>
      <c r="V1549">
        <v>2.4369972283580301</v>
      </c>
      <c r="W1549">
        <v>15.89</v>
      </c>
      <c r="X1549">
        <v>2.14</v>
      </c>
      <c r="Y1549">
        <v>55315</v>
      </c>
      <c r="Z1549">
        <v>2405</v>
      </c>
      <c r="AA1549">
        <v>0.12</v>
      </c>
      <c r="AB1549">
        <v>23</v>
      </c>
      <c r="AC1549">
        <v>12</v>
      </c>
      <c r="AD1549">
        <v>11</v>
      </c>
      <c r="AE1549">
        <v>52.17</v>
      </c>
      <c r="AF1549">
        <v>12</v>
      </c>
      <c r="AG1549">
        <v>9</v>
      </c>
      <c r="AH1549">
        <v>6</v>
      </c>
      <c r="AI1549">
        <v>8</v>
      </c>
    </row>
    <row r="1550" spans="1:35" x14ac:dyDescent="0.2">
      <c r="A1550" s="102">
        <v>2155</v>
      </c>
      <c r="B1550">
        <v>4114</v>
      </c>
      <c r="C1550" t="s">
        <v>1360</v>
      </c>
      <c r="D1550" t="s">
        <v>1234</v>
      </c>
      <c r="E1550">
        <v>5560</v>
      </c>
      <c r="F1550">
        <v>5480</v>
      </c>
      <c r="G1550">
        <v>200</v>
      </c>
      <c r="H1550" t="s">
        <v>1210</v>
      </c>
      <c r="I1550">
        <v>9201</v>
      </c>
      <c r="J1550" t="s">
        <v>1461</v>
      </c>
      <c r="K1550" t="s">
        <v>1462</v>
      </c>
      <c r="L1550">
        <v>2595.5</v>
      </c>
      <c r="M1550">
        <v>2678</v>
      </c>
      <c r="N1550">
        <v>400</v>
      </c>
      <c r="O1550" t="s">
        <v>1213</v>
      </c>
      <c r="P1550">
        <v>0.91757164014863601</v>
      </c>
      <c r="Q1550">
        <v>0.82505437122445602</v>
      </c>
      <c r="R1550">
        <v>5.88406733378143E-2</v>
      </c>
      <c r="S1550">
        <v>9.4124511867832605E-2</v>
      </c>
      <c r="T1550">
        <v>0.77933158843439598</v>
      </c>
      <c r="U1550">
        <v>0.77933158843439598</v>
      </c>
      <c r="V1550">
        <v>1.97739418379273</v>
      </c>
      <c r="W1550">
        <v>1.73</v>
      </c>
      <c r="X1550">
        <v>2.2599999999999998</v>
      </c>
      <c r="Y1550">
        <v>55260</v>
      </c>
      <c r="Z1550">
        <v>4251</v>
      </c>
      <c r="AA1550">
        <v>0.3</v>
      </c>
      <c r="AB1550">
        <v>13</v>
      </c>
      <c r="AC1550">
        <v>8</v>
      </c>
      <c r="AD1550">
        <v>5</v>
      </c>
      <c r="AE1550">
        <v>61.54</v>
      </c>
      <c r="AF1550">
        <v>13</v>
      </c>
      <c r="AG1550">
        <v>3</v>
      </c>
      <c r="AH1550">
        <v>3</v>
      </c>
      <c r="AI1550">
        <v>7</v>
      </c>
    </row>
    <row r="1551" spans="1:35" x14ac:dyDescent="0.2">
      <c r="A1551" s="102">
        <v>1481</v>
      </c>
      <c r="B1551">
        <v>7278</v>
      </c>
      <c r="C1551" t="s">
        <v>43</v>
      </c>
      <c r="D1551" t="s">
        <v>1227</v>
      </c>
      <c r="E1551">
        <v>2008</v>
      </c>
      <c r="F1551">
        <v>2017</v>
      </c>
      <c r="G1551">
        <v>500</v>
      </c>
      <c r="H1551" t="s">
        <v>1210</v>
      </c>
      <c r="I1551">
        <v>9072</v>
      </c>
      <c r="J1551" t="s">
        <v>1327</v>
      </c>
      <c r="K1551" t="s">
        <v>1328</v>
      </c>
      <c r="L1551">
        <v>2105</v>
      </c>
      <c r="M1551">
        <v>2087</v>
      </c>
      <c r="N1551">
        <v>500</v>
      </c>
      <c r="O1551" t="s">
        <v>1213</v>
      </c>
      <c r="P1551">
        <v>0.92463154520407098</v>
      </c>
      <c r="Q1551">
        <v>0.86024825911035696</v>
      </c>
      <c r="R1551">
        <v>0.225851035081966</v>
      </c>
      <c r="S1551">
        <v>9.9842654857848598E-4</v>
      </c>
      <c r="T1551">
        <v>2.8228881274307001</v>
      </c>
      <c r="U1551">
        <v>2.8228881274307001</v>
      </c>
      <c r="V1551">
        <v>1.6831669249369401</v>
      </c>
      <c r="W1551">
        <v>6.37</v>
      </c>
      <c r="X1551">
        <v>3.35</v>
      </c>
      <c r="Y1551">
        <v>54963</v>
      </c>
      <c r="Z1551">
        <v>4997</v>
      </c>
      <c r="AA1551">
        <v>0.21</v>
      </c>
      <c r="AB1551">
        <v>11</v>
      </c>
      <c r="AC1551">
        <v>6</v>
      </c>
      <c r="AD1551">
        <v>5</v>
      </c>
      <c r="AE1551">
        <v>54.55</v>
      </c>
      <c r="AF1551">
        <v>13</v>
      </c>
      <c r="AG1551">
        <v>3</v>
      </c>
      <c r="AH1551">
        <v>3</v>
      </c>
      <c r="AI1551">
        <v>5</v>
      </c>
    </row>
    <row r="1552" spans="1:35" x14ac:dyDescent="0.2">
      <c r="A1552" s="102">
        <v>2489</v>
      </c>
      <c r="B1552">
        <v>4005</v>
      </c>
      <c r="C1552" t="s">
        <v>1445</v>
      </c>
      <c r="D1552" t="s">
        <v>1234</v>
      </c>
      <c r="E1552">
        <v>398</v>
      </c>
      <c r="F1552">
        <v>393</v>
      </c>
      <c r="G1552">
        <v>2600</v>
      </c>
      <c r="H1552" t="s">
        <v>1213</v>
      </c>
      <c r="I1552">
        <v>4631</v>
      </c>
      <c r="J1552" t="s">
        <v>1463</v>
      </c>
      <c r="K1552" t="s">
        <v>1234</v>
      </c>
      <c r="L1552">
        <v>2579</v>
      </c>
      <c r="M1552">
        <v>2559</v>
      </c>
      <c r="N1552">
        <v>400</v>
      </c>
      <c r="O1552" t="s">
        <v>1210</v>
      </c>
      <c r="P1552">
        <v>0.82561241228178595</v>
      </c>
      <c r="Q1552">
        <v>0.80901490190938996</v>
      </c>
      <c r="R1552">
        <v>0.40514073170205001</v>
      </c>
      <c r="S1552">
        <v>5.07541244457231E-3</v>
      </c>
      <c r="T1552">
        <v>-1.3872862144277101</v>
      </c>
      <c r="U1552">
        <v>1.3872862144277101</v>
      </c>
      <c r="V1552">
        <v>1.1880283499484301</v>
      </c>
      <c r="W1552">
        <v>-4.9800000000000004</v>
      </c>
      <c r="X1552">
        <v>0.18</v>
      </c>
      <c r="Y1552">
        <v>54587</v>
      </c>
      <c r="Z1552">
        <v>3033</v>
      </c>
      <c r="AA1552">
        <v>0.13</v>
      </c>
      <c r="AB1552">
        <v>18</v>
      </c>
      <c r="AC1552">
        <v>10</v>
      </c>
      <c r="AD1552">
        <v>8</v>
      </c>
      <c r="AE1552">
        <v>55.56</v>
      </c>
      <c r="AF1552">
        <v>14</v>
      </c>
      <c r="AG1552">
        <v>5</v>
      </c>
      <c r="AH1552">
        <v>3</v>
      </c>
      <c r="AI1552">
        <v>10</v>
      </c>
    </row>
    <row r="1553" spans="1:35" x14ac:dyDescent="0.2">
      <c r="A1553" s="102">
        <v>1023</v>
      </c>
      <c r="B1553">
        <v>3591</v>
      </c>
      <c r="C1553" t="s">
        <v>635</v>
      </c>
      <c r="D1553" t="s">
        <v>1480</v>
      </c>
      <c r="E1553">
        <v>2517</v>
      </c>
      <c r="F1553">
        <v>2524</v>
      </c>
      <c r="G1553">
        <v>400</v>
      </c>
      <c r="H1553" t="s">
        <v>1210</v>
      </c>
      <c r="I1553">
        <v>8341</v>
      </c>
      <c r="J1553" t="s">
        <v>849</v>
      </c>
      <c r="K1553" t="s">
        <v>1265</v>
      </c>
      <c r="L1553">
        <v>1408</v>
      </c>
      <c r="M1553">
        <v>1399</v>
      </c>
      <c r="N1553">
        <v>700</v>
      </c>
      <c r="O1553" t="s">
        <v>1213</v>
      </c>
      <c r="P1553">
        <v>0.76713680861036504</v>
      </c>
      <c r="Q1553">
        <v>0.88465763532208896</v>
      </c>
      <c r="R1553">
        <v>0.22381143317347599</v>
      </c>
      <c r="S1553">
        <v>3.7754050666590502E-2</v>
      </c>
      <c r="T1553">
        <v>1.46691732030935</v>
      </c>
      <c r="U1553">
        <v>1.46691732030935</v>
      </c>
      <c r="V1553">
        <v>1.0696954596563</v>
      </c>
      <c r="W1553">
        <v>5.6</v>
      </c>
      <c r="X1553">
        <v>3</v>
      </c>
      <c r="Y1553">
        <v>54410</v>
      </c>
      <c r="Z1553">
        <v>3401</v>
      </c>
      <c r="AA1553">
        <v>0.2</v>
      </c>
      <c r="AB1553">
        <v>16</v>
      </c>
      <c r="AC1553">
        <v>8</v>
      </c>
      <c r="AD1553">
        <v>8</v>
      </c>
      <c r="AE1553">
        <v>50</v>
      </c>
      <c r="AF1553">
        <v>13</v>
      </c>
      <c r="AG1553">
        <v>5</v>
      </c>
      <c r="AH1553">
        <v>5</v>
      </c>
      <c r="AI1553">
        <v>6</v>
      </c>
    </row>
    <row r="1554" spans="1:35" x14ac:dyDescent="0.2">
      <c r="A1554" s="102">
        <v>1593</v>
      </c>
      <c r="B1554">
        <v>4183</v>
      </c>
      <c r="C1554" t="s">
        <v>1400</v>
      </c>
      <c r="D1554" t="s">
        <v>1234</v>
      </c>
      <c r="E1554">
        <v>2350</v>
      </c>
      <c r="F1554">
        <v>2339</v>
      </c>
      <c r="G1554">
        <v>400</v>
      </c>
      <c r="H1554" t="s">
        <v>1210</v>
      </c>
      <c r="I1554">
        <v>7189</v>
      </c>
      <c r="J1554" t="s">
        <v>42</v>
      </c>
      <c r="K1554" t="s">
        <v>1265</v>
      </c>
      <c r="L1554">
        <v>622</v>
      </c>
      <c r="M1554">
        <v>620</v>
      </c>
      <c r="N1554">
        <v>1500</v>
      </c>
      <c r="O1554" t="s">
        <v>1213</v>
      </c>
      <c r="P1554">
        <v>0.79831478625179497</v>
      </c>
      <c r="Q1554">
        <v>0.85354976577492103</v>
      </c>
      <c r="R1554">
        <v>0.25953829959763097</v>
      </c>
      <c r="S1554">
        <v>5.1948262867431601E-2</v>
      </c>
      <c r="T1554">
        <v>2.0412701093690102</v>
      </c>
      <c r="U1554">
        <v>2.0412701093690102</v>
      </c>
      <c r="V1554">
        <v>2.2748411547129201</v>
      </c>
      <c r="W1554">
        <v>12.83</v>
      </c>
      <c r="X1554">
        <v>0.6</v>
      </c>
      <c r="Y1554">
        <v>53689</v>
      </c>
      <c r="Z1554">
        <v>2826</v>
      </c>
      <c r="AA1554">
        <v>0.23</v>
      </c>
      <c r="AB1554">
        <v>19</v>
      </c>
      <c r="AC1554">
        <v>11</v>
      </c>
      <c r="AD1554">
        <v>8</v>
      </c>
      <c r="AE1554">
        <v>57.89</v>
      </c>
      <c r="AF1554">
        <v>11</v>
      </c>
      <c r="AG1554">
        <v>7</v>
      </c>
      <c r="AH1554">
        <v>6</v>
      </c>
      <c r="AI1554">
        <v>6</v>
      </c>
    </row>
    <row r="1555" spans="1:35" x14ac:dyDescent="0.2">
      <c r="A1555" s="102">
        <v>581</v>
      </c>
      <c r="B1555">
        <v>3046</v>
      </c>
      <c r="C1555" t="s">
        <v>610</v>
      </c>
      <c r="D1555" t="s">
        <v>1235</v>
      </c>
      <c r="E1555">
        <v>6720</v>
      </c>
      <c r="F1555">
        <v>6630</v>
      </c>
      <c r="G1555">
        <v>100</v>
      </c>
      <c r="H1555" t="s">
        <v>1213</v>
      </c>
      <c r="I1555">
        <v>4689</v>
      </c>
      <c r="J1555" t="s">
        <v>1383</v>
      </c>
      <c r="K1555" t="s">
        <v>1212</v>
      </c>
      <c r="L1555">
        <v>400</v>
      </c>
      <c r="M1555">
        <v>393</v>
      </c>
      <c r="N1555">
        <v>1700</v>
      </c>
      <c r="O1555" t="s">
        <v>1210</v>
      </c>
      <c r="P1555">
        <v>0.81384759814817698</v>
      </c>
      <c r="Q1555">
        <v>0.90698785109221203</v>
      </c>
      <c r="R1555">
        <v>0.38474498779629501</v>
      </c>
      <c r="S1555">
        <v>3.6477331558191703E-2</v>
      </c>
      <c r="T1555">
        <v>-0.40386293597665601</v>
      </c>
      <c r="U1555">
        <v>0.40386293597665601</v>
      </c>
      <c r="V1555">
        <v>0.47062500220041398</v>
      </c>
      <c r="W1555">
        <v>-1.72</v>
      </c>
      <c r="X1555">
        <v>0.77</v>
      </c>
      <c r="Y1555">
        <v>53156</v>
      </c>
      <c r="Z1555">
        <v>2531</v>
      </c>
      <c r="AA1555">
        <v>-0.11</v>
      </c>
      <c r="AB1555">
        <v>21</v>
      </c>
      <c r="AC1555">
        <v>11</v>
      </c>
      <c r="AD1555">
        <v>10</v>
      </c>
      <c r="AE1555">
        <v>52.38</v>
      </c>
      <c r="AF1555">
        <v>9</v>
      </c>
      <c r="AG1555">
        <v>10</v>
      </c>
      <c r="AH1555">
        <v>9</v>
      </c>
      <c r="AI1555">
        <v>2</v>
      </c>
    </row>
    <row r="1556" spans="1:35" x14ac:dyDescent="0.2">
      <c r="A1556" s="102">
        <v>1508</v>
      </c>
      <c r="B1556">
        <v>7984</v>
      </c>
      <c r="C1556" t="s">
        <v>805</v>
      </c>
      <c r="D1556" t="s">
        <v>1233</v>
      </c>
      <c r="E1556">
        <v>1529</v>
      </c>
      <c r="F1556">
        <v>1528</v>
      </c>
      <c r="G1556">
        <v>700</v>
      </c>
      <c r="H1556" t="s">
        <v>1210</v>
      </c>
      <c r="I1556">
        <v>8306</v>
      </c>
      <c r="J1556" t="s">
        <v>1401</v>
      </c>
      <c r="K1556" t="s">
        <v>1265</v>
      </c>
      <c r="L1556">
        <v>530</v>
      </c>
      <c r="M1556">
        <v>531.9</v>
      </c>
      <c r="N1556">
        <v>2000</v>
      </c>
      <c r="O1556" t="s">
        <v>1213</v>
      </c>
      <c r="P1556">
        <v>0.84884374047785704</v>
      </c>
      <c r="Q1556">
        <v>0.85877870148327196</v>
      </c>
      <c r="R1556">
        <v>0.147440298043405</v>
      </c>
      <c r="S1556">
        <v>1.9466717061093201E-2</v>
      </c>
      <c r="T1556">
        <v>0.81917985742514499</v>
      </c>
      <c r="U1556">
        <v>0.81917985742514499</v>
      </c>
      <c r="V1556">
        <v>1.02164530880267</v>
      </c>
      <c r="W1556">
        <v>1.31</v>
      </c>
      <c r="X1556">
        <v>0.54</v>
      </c>
      <c r="Y1556">
        <v>53022</v>
      </c>
      <c r="Z1556">
        <v>3314</v>
      </c>
      <c r="AA1556">
        <v>0.15</v>
      </c>
      <c r="AB1556">
        <v>16</v>
      </c>
      <c r="AC1556">
        <v>9</v>
      </c>
      <c r="AD1556">
        <v>7</v>
      </c>
      <c r="AE1556">
        <v>56.25</v>
      </c>
      <c r="AF1556">
        <v>12</v>
      </c>
      <c r="AG1556">
        <v>5</v>
      </c>
      <c r="AH1556">
        <v>5</v>
      </c>
      <c r="AI1556">
        <v>6</v>
      </c>
    </row>
    <row r="1557" spans="1:35" x14ac:dyDescent="0.2">
      <c r="A1557" s="102">
        <v>1251</v>
      </c>
      <c r="B1557">
        <v>6361</v>
      </c>
      <c r="C1557" t="s">
        <v>730</v>
      </c>
      <c r="D1557" t="s">
        <v>1222</v>
      </c>
      <c r="E1557">
        <v>2606</v>
      </c>
      <c r="F1557">
        <v>2571</v>
      </c>
      <c r="G1557">
        <v>400</v>
      </c>
      <c r="H1557" t="s">
        <v>1213</v>
      </c>
      <c r="I1557">
        <v>8002</v>
      </c>
      <c r="J1557" t="s">
        <v>27</v>
      </c>
      <c r="K1557" t="s">
        <v>1217</v>
      </c>
      <c r="L1557">
        <v>720.2</v>
      </c>
      <c r="M1557">
        <v>716.8</v>
      </c>
      <c r="N1557">
        <v>1400</v>
      </c>
      <c r="O1557" t="s">
        <v>1210</v>
      </c>
      <c r="P1557">
        <v>0.86269395019164097</v>
      </c>
      <c r="Q1557">
        <v>0.87244566273831903</v>
      </c>
      <c r="R1557">
        <v>1.47039543866044E-2</v>
      </c>
      <c r="S1557">
        <v>2.7521102521958301E-3</v>
      </c>
      <c r="T1557">
        <v>-2.3112360708527899</v>
      </c>
      <c r="U1557">
        <v>2.3112360708527899</v>
      </c>
      <c r="V1557">
        <v>2.2411685749033698</v>
      </c>
      <c r="W1557">
        <v>-12.3</v>
      </c>
      <c r="X1557">
        <v>2.42</v>
      </c>
      <c r="Y1557">
        <v>52978</v>
      </c>
      <c r="Z1557">
        <v>3311</v>
      </c>
      <c r="AA1557">
        <v>0</v>
      </c>
      <c r="AB1557">
        <v>16</v>
      </c>
      <c r="AC1557">
        <v>8</v>
      </c>
      <c r="AD1557">
        <v>8</v>
      </c>
      <c r="AE1557">
        <v>50</v>
      </c>
      <c r="AF1557">
        <v>13</v>
      </c>
      <c r="AG1557">
        <v>7</v>
      </c>
      <c r="AH1557">
        <v>4</v>
      </c>
      <c r="AI1557">
        <v>5</v>
      </c>
    </row>
    <row r="1558" spans="1:35" x14ac:dyDescent="0.2">
      <c r="A1558" s="102">
        <v>541</v>
      </c>
      <c r="B1558">
        <v>6287</v>
      </c>
      <c r="C1558" t="s">
        <v>1309</v>
      </c>
      <c r="D1558" t="s">
        <v>1222</v>
      </c>
      <c r="E1558">
        <v>2465</v>
      </c>
      <c r="F1558">
        <v>2431</v>
      </c>
      <c r="G1558">
        <v>400</v>
      </c>
      <c r="H1558" t="s">
        <v>1213</v>
      </c>
      <c r="I1558">
        <v>6457</v>
      </c>
      <c r="J1558" t="s">
        <v>1526</v>
      </c>
      <c r="K1558" t="s">
        <v>1222</v>
      </c>
      <c r="L1558">
        <v>2901</v>
      </c>
      <c r="M1558">
        <v>2874</v>
      </c>
      <c r="N1558">
        <v>300</v>
      </c>
      <c r="O1558" t="s">
        <v>1210</v>
      </c>
      <c r="P1558">
        <v>0.874819327993407</v>
      </c>
      <c r="Q1558">
        <v>0.90882274448698297</v>
      </c>
      <c r="R1558">
        <v>0.17191714143312301</v>
      </c>
      <c r="S1558">
        <v>9.8296616936131606E-2</v>
      </c>
      <c r="T1558">
        <v>-2.61558899642653</v>
      </c>
      <c r="U1558">
        <v>2.61558899642653</v>
      </c>
      <c r="V1558">
        <v>2.7885895127395601</v>
      </c>
      <c r="W1558">
        <v>-16.27</v>
      </c>
      <c r="X1558">
        <v>12.78</v>
      </c>
      <c r="Y1558">
        <v>52650</v>
      </c>
      <c r="Z1558">
        <v>4050</v>
      </c>
      <c r="AA1558">
        <v>0.31</v>
      </c>
      <c r="AB1558">
        <v>13</v>
      </c>
      <c r="AC1558">
        <v>8</v>
      </c>
      <c r="AD1558">
        <v>5</v>
      </c>
      <c r="AE1558">
        <v>61.54</v>
      </c>
      <c r="AF1558">
        <v>14</v>
      </c>
      <c r="AG1558">
        <v>5</v>
      </c>
      <c r="AH1558">
        <v>4</v>
      </c>
      <c r="AI1558">
        <v>4</v>
      </c>
    </row>
    <row r="1559" spans="1:35" x14ac:dyDescent="0.2">
      <c r="A1559" s="102">
        <v>2640</v>
      </c>
      <c r="B1559">
        <v>2412</v>
      </c>
      <c r="C1559" t="s">
        <v>2137</v>
      </c>
      <c r="D1559" t="s">
        <v>1224</v>
      </c>
      <c r="E1559">
        <v>1654</v>
      </c>
      <c r="F1559">
        <v>1646</v>
      </c>
      <c r="G1559">
        <v>600</v>
      </c>
      <c r="H1559" t="s">
        <v>1213</v>
      </c>
      <c r="I1559">
        <v>4917</v>
      </c>
      <c r="J1559" t="s">
        <v>1534</v>
      </c>
      <c r="K1559" t="s">
        <v>1234</v>
      </c>
      <c r="L1559">
        <v>2338</v>
      </c>
      <c r="M1559">
        <v>2306</v>
      </c>
      <c r="N1559">
        <v>400</v>
      </c>
      <c r="O1559" t="s">
        <v>1210</v>
      </c>
      <c r="P1559">
        <v>0.94530478724059896</v>
      </c>
      <c r="Q1559">
        <v>0.80055215824691806</v>
      </c>
      <c r="R1559">
        <v>0.35796885288415797</v>
      </c>
      <c r="S1559">
        <v>5.1064906449880898E-3</v>
      </c>
      <c r="T1559">
        <v>-1.52820689503122</v>
      </c>
      <c r="U1559">
        <v>1.52820689503122</v>
      </c>
      <c r="V1559">
        <v>1.02961544775575</v>
      </c>
      <c r="W1559">
        <v>-6.49</v>
      </c>
      <c r="X1559">
        <v>7.07</v>
      </c>
      <c r="Y1559">
        <v>52517</v>
      </c>
      <c r="Z1559">
        <v>2626</v>
      </c>
      <c r="AA1559">
        <v>0.08</v>
      </c>
      <c r="AB1559">
        <v>20</v>
      </c>
      <c r="AC1559">
        <v>12</v>
      </c>
      <c r="AD1559">
        <v>8</v>
      </c>
      <c r="AE1559">
        <v>60</v>
      </c>
      <c r="AF1559">
        <v>11</v>
      </c>
      <c r="AG1559">
        <v>8</v>
      </c>
      <c r="AH1559">
        <v>6</v>
      </c>
      <c r="AI1559">
        <v>6</v>
      </c>
    </row>
    <row r="1560" spans="1:35" x14ac:dyDescent="0.2">
      <c r="A1560" s="102">
        <v>2351</v>
      </c>
      <c r="B1560">
        <v>2501</v>
      </c>
      <c r="C1560" t="s">
        <v>590</v>
      </c>
      <c r="D1560" t="s">
        <v>1237</v>
      </c>
      <c r="E1560">
        <v>2181</v>
      </c>
      <c r="F1560">
        <v>2164</v>
      </c>
      <c r="G1560">
        <v>400</v>
      </c>
      <c r="H1560" t="s">
        <v>1213</v>
      </c>
      <c r="I1560">
        <v>4716</v>
      </c>
      <c r="J1560" t="s">
        <v>1521</v>
      </c>
      <c r="K1560" t="s">
        <v>1212</v>
      </c>
      <c r="L1560">
        <v>8590</v>
      </c>
      <c r="M1560">
        <v>8440</v>
      </c>
      <c r="N1560">
        <v>100</v>
      </c>
      <c r="O1560" t="s">
        <v>1210</v>
      </c>
      <c r="P1560">
        <v>0.771706381788691</v>
      </c>
      <c r="Q1560">
        <v>0.81551276783623705</v>
      </c>
      <c r="R1560" s="15">
        <v>0.43032894078228501</v>
      </c>
      <c r="S1560">
        <v>8.0184597180242206E-2</v>
      </c>
      <c r="T1560">
        <v>-1.5737182101195299</v>
      </c>
      <c r="U1560">
        <v>1.5737182101195299</v>
      </c>
      <c r="V1560">
        <v>2.2132595748329802</v>
      </c>
      <c r="W1560">
        <v>-4.68</v>
      </c>
      <c r="X1560">
        <v>2.56</v>
      </c>
      <c r="Y1560">
        <v>52296</v>
      </c>
      <c r="Z1560">
        <v>4023</v>
      </c>
      <c r="AA1560">
        <v>0.13</v>
      </c>
      <c r="AB1560">
        <v>13</v>
      </c>
      <c r="AC1560">
        <v>7</v>
      </c>
      <c r="AD1560">
        <v>6</v>
      </c>
      <c r="AE1560">
        <v>53.85</v>
      </c>
      <c r="AF1560">
        <v>13</v>
      </c>
      <c r="AG1560">
        <v>2</v>
      </c>
      <c r="AH1560">
        <v>3</v>
      </c>
      <c r="AI1560">
        <v>8</v>
      </c>
    </row>
    <row r="1561" spans="1:35" x14ac:dyDescent="0.2">
      <c r="A1561" s="102">
        <v>1605</v>
      </c>
      <c r="B1561">
        <v>1332</v>
      </c>
      <c r="C1561" t="s">
        <v>1600</v>
      </c>
      <c r="D1561" t="s">
        <v>1326</v>
      </c>
      <c r="E1561">
        <v>514</v>
      </c>
      <c r="F1561">
        <v>511</v>
      </c>
      <c r="G1561">
        <v>1700</v>
      </c>
      <c r="H1561" t="s">
        <v>1213</v>
      </c>
      <c r="I1561">
        <v>7276</v>
      </c>
      <c r="J1561" t="s">
        <v>1261</v>
      </c>
      <c r="K1561" t="s">
        <v>1215</v>
      </c>
      <c r="L1561">
        <v>4300</v>
      </c>
      <c r="M1561">
        <v>4260</v>
      </c>
      <c r="N1561">
        <v>200</v>
      </c>
      <c r="O1561" t="s">
        <v>1210</v>
      </c>
      <c r="P1561">
        <v>0.78905145938874399</v>
      </c>
      <c r="Q1561">
        <v>0.85299640102498098</v>
      </c>
      <c r="R1561">
        <v>1.12939742845104E-2</v>
      </c>
      <c r="S1561">
        <v>7.2144188687146907E-2</v>
      </c>
      <c r="T1561">
        <v>-3.7124555031854002E-2</v>
      </c>
      <c r="U1561">
        <v>3.7124555031854002E-2</v>
      </c>
      <c r="V1561">
        <v>0.160475463354636</v>
      </c>
      <c r="W1561">
        <v>-0.21</v>
      </c>
      <c r="X1561">
        <v>1.96</v>
      </c>
      <c r="Y1561">
        <v>52145</v>
      </c>
      <c r="Z1561">
        <v>2483</v>
      </c>
      <c r="AA1561">
        <v>-0.09</v>
      </c>
      <c r="AB1561">
        <v>21</v>
      </c>
      <c r="AC1561">
        <v>11</v>
      </c>
      <c r="AD1561">
        <v>10</v>
      </c>
      <c r="AE1561">
        <v>52.38</v>
      </c>
      <c r="AF1561">
        <v>9</v>
      </c>
      <c r="AG1561">
        <v>8</v>
      </c>
      <c r="AH1561">
        <v>7</v>
      </c>
      <c r="AI1561">
        <v>6</v>
      </c>
    </row>
    <row r="1562" spans="1:35" x14ac:dyDescent="0.2">
      <c r="A1562" s="102">
        <v>1719</v>
      </c>
      <c r="B1562">
        <v>1802</v>
      </c>
      <c r="C1562" t="s">
        <v>1413</v>
      </c>
      <c r="D1562" t="s">
        <v>1220</v>
      </c>
      <c r="E1562">
        <v>1102</v>
      </c>
      <c r="F1562">
        <v>1089</v>
      </c>
      <c r="G1562">
        <v>1000</v>
      </c>
      <c r="H1562" t="s">
        <v>1210</v>
      </c>
      <c r="I1562">
        <v>7451</v>
      </c>
      <c r="J1562" t="s">
        <v>775</v>
      </c>
      <c r="K1562" t="s">
        <v>1217</v>
      </c>
      <c r="L1562">
        <v>2685</v>
      </c>
      <c r="M1562">
        <v>2623</v>
      </c>
      <c r="N1562">
        <v>400</v>
      </c>
      <c r="O1562" t="s">
        <v>1213</v>
      </c>
      <c r="P1562">
        <v>0.76651994101698995</v>
      </c>
      <c r="Q1562">
        <v>0.847979378517976</v>
      </c>
      <c r="R1562">
        <v>0.11961689437670001</v>
      </c>
      <c r="S1562">
        <v>9.4117290216052404E-2</v>
      </c>
      <c r="T1562">
        <v>1.51522801984204</v>
      </c>
      <c r="U1562">
        <v>1.51522801984204</v>
      </c>
      <c r="V1562">
        <v>1.3316417779315599</v>
      </c>
      <c r="W1562">
        <v>3.65</v>
      </c>
      <c r="X1562">
        <v>3.79</v>
      </c>
      <c r="Y1562">
        <v>52049</v>
      </c>
      <c r="Z1562">
        <v>3253</v>
      </c>
      <c r="AA1562">
        <v>0.2</v>
      </c>
      <c r="AB1562">
        <v>16</v>
      </c>
      <c r="AC1562">
        <v>8</v>
      </c>
      <c r="AD1562">
        <v>8</v>
      </c>
      <c r="AE1562">
        <v>50</v>
      </c>
      <c r="AF1562">
        <v>12</v>
      </c>
      <c r="AG1562">
        <v>6</v>
      </c>
      <c r="AH1562">
        <v>4</v>
      </c>
      <c r="AI1562">
        <v>6</v>
      </c>
    </row>
    <row r="1563" spans="1:35" x14ac:dyDescent="0.2">
      <c r="A1563" s="102">
        <v>492</v>
      </c>
      <c r="B1563">
        <v>8253</v>
      </c>
      <c r="C1563" t="s">
        <v>525</v>
      </c>
      <c r="D1563" t="s">
        <v>1216</v>
      </c>
      <c r="E1563">
        <v>1573</v>
      </c>
      <c r="F1563">
        <v>1568</v>
      </c>
      <c r="G1563">
        <v>700</v>
      </c>
      <c r="H1563" t="s">
        <v>1210</v>
      </c>
      <c r="I1563">
        <v>8410</v>
      </c>
      <c r="J1563" t="s">
        <v>1419</v>
      </c>
      <c r="K1563" t="s">
        <v>1265</v>
      </c>
      <c r="L1563">
        <v>285</v>
      </c>
      <c r="M1563">
        <v>284</v>
      </c>
      <c r="N1563">
        <v>3900</v>
      </c>
      <c r="O1563" t="s">
        <v>1213</v>
      </c>
      <c r="P1563">
        <v>0.69062912607598204</v>
      </c>
      <c r="Q1563">
        <v>0.91153496748310603</v>
      </c>
      <c r="R1563">
        <v>6.2903707638135006E-2</v>
      </c>
      <c r="S1563">
        <v>2.55723116655883E-2</v>
      </c>
      <c r="T1563">
        <v>0.37645853269073098</v>
      </c>
      <c r="U1563">
        <v>0.37645853269073098</v>
      </c>
      <c r="V1563">
        <v>0.62934587053645297</v>
      </c>
      <c r="W1563">
        <v>1.4</v>
      </c>
      <c r="X1563">
        <v>0.91</v>
      </c>
      <c r="Y1563">
        <v>51471</v>
      </c>
      <c r="Z1563">
        <v>2574</v>
      </c>
      <c r="AA1563">
        <v>0.17</v>
      </c>
      <c r="AB1563">
        <v>20</v>
      </c>
      <c r="AC1563">
        <v>10</v>
      </c>
      <c r="AD1563">
        <v>10</v>
      </c>
      <c r="AE1563">
        <v>50</v>
      </c>
      <c r="AF1563">
        <v>11</v>
      </c>
      <c r="AG1563">
        <v>8</v>
      </c>
      <c r="AH1563">
        <v>5</v>
      </c>
      <c r="AI1563">
        <v>7</v>
      </c>
    </row>
    <row r="1564" spans="1:35" x14ac:dyDescent="0.2">
      <c r="A1564" s="102">
        <v>578</v>
      </c>
      <c r="B1564">
        <v>1928</v>
      </c>
      <c r="C1564" t="s">
        <v>217</v>
      </c>
      <c r="D1564" t="s">
        <v>1220</v>
      </c>
      <c r="E1564">
        <v>2126</v>
      </c>
      <c r="F1564">
        <v>2117</v>
      </c>
      <c r="G1564">
        <v>300</v>
      </c>
      <c r="H1564" t="s">
        <v>1213</v>
      </c>
      <c r="I1564">
        <v>6645</v>
      </c>
      <c r="J1564" t="s">
        <v>742</v>
      </c>
      <c r="K1564" t="s">
        <v>1215</v>
      </c>
      <c r="L1564">
        <v>5900</v>
      </c>
      <c r="M1564">
        <v>5840</v>
      </c>
      <c r="N1564">
        <v>100</v>
      </c>
      <c r="O1564" t="s">
        <v>1210</v>
      </c>
      <c r="P1564">
        <v>0.55551974605255905</v>
      </c>
      <c r="Q1564">
        <v>0.90713137119068099</v>
      </c>
      <c r="R1564">
        <v>0.29994090286130098</v>
      </c>
      <c r="S1564">
        <v>4.5755005480676798E-2</v>
      </c>
      <c r="T1564">
        <v>-0.27433044223670899</v>
      </c>
      <c r="U1564">
        <v>0.27433044223670899</v>
      </c>
      <c r="V1564">
        <v>0.65061072274058895</v>
      </c>
      <c r="W1564">
        <v>-0.69</v>
      </c>
      <c r="X1564">
        <v>8.75</v>
      </c>
      <c r="Y1564">
        <v>51339</v>
      </c>
      <c r="Z1564">
        <v>3423</v>
      </c>
      <c r="AA1564">
        <v>0.15</v>
      </c>
      <c r="AB1564">
        <v>15</v>
      </c>
      <c r="AC1564">
        <v>8</v>
      </c>
      <c r="AD1564">
        <v>7</v>
      </c>
      <c r="AE1564">
        <v>53.33</v>
      </c>
      <c r="AF1564">
        <v>12</v>
      </c>
      <c r="AG1564">
        <v>5</v>
      </c>
      <c r="AH1564">
        <v>3</v>
      </c>
      <c r="AI1564">
        <v>7</v>
      </c>
    </row>
    <row r="1565" spans="1:35" x14ac:dyDescent="0.2">
      <c r="A1565" s="102">
        <v>1084</v>
      </c>
      <c r="B1565">
        <v>2220</v>
      </c>
      <c r="C1565" t="s">
        <v>1514</v>
      </c>
      <c r="D1565" t="s">
        <v>1237</v>
      </c>
      <c r="E1565">
        <v>4500</v>
      </c>
      <c r="F1565">
        <v>4375</v>
      </c>
      <c r="G1565">
        <v>200</v>
      </c>
      <c r="H1565" t="s">
        <v>1210</v>
      </c>
      <c r="I1565">
        <v>8218</v>
      </c>
      <c r="J1565" t="s">
        <v>1374</v>
      </c>
      <c r="K1565" t="s">
        <v>1235</v>
      </c>
      <c r="L1565">
        <v>1991</v>
      </c>
      <c r="M1565">
        <v>1950</v>
      </c>
      <c r="N1565">
        <v>400</v>
      </c>
      <c r="O1565" t="s">
        <v>1213</v>
      </c>
      <c r="P1565">
        <v>0.76127852007004904</v>
      </c>
      <c r="Q1565">
        <v>0.88181935343074402</v>
      </c>
      <c r="R1565">
        <v>0.108055401845903</v>
      </c>
      <c r="S1565">
        <v>5.7000957195256302E-2</v>
      </c>
      <c r="T1565">
        <v>1.49605398953778</v>
      </c>
      <c r="U1565">
        <v>1.49605398953778</v>
      </c>
      <c r="V1565">
        <v>1.04478660503876</v>
      </c>
      <c r="W1565">
        <v>3.85</v>
      </c>
      <c r="X1565">
        <v>10.86</v>
      </c>
      <c r="Y1565">
        <v>50380</v>
      </c>
      <c r="Z1565">
        <v>3875</v>
      </c>
      <c r="AA1565">
        <v>0</v>
      </c>
      <c r="AB1565">
        <v>13</v>
      </c>
      <c r="AC1565">
        <v>5</v>
      </c>
      <c r="AD1565">
        <v>8</v>
      </c>
      <c r="AE1565">
        <v>38.46</v>
      </c>
      <c r="AF1565">
        <v>14</v>
      </c>
      <c r="AG1565">
        <v>4</v>
      </c>
      <c r="AH1565">
        <v>1</v>
      </c>
      <c r="AI1565">
        <v>8</v>
      </c>
    </row>
    <row r="1566" spans="1:35" x14ac:dyDescent="0.2">
      <c r="A1566" s="102">
        <v>1387</v>
      </c>
      <c r="B1566">
        <v>2331</v>
      </c>
      <c r="C1566" t="s">
        <v>1355</v>
      </c>
      <c r="D1566" t="s">
        <v>1224</v>
      </c>
      <c r="E1566">
        <v>5100</v>
      </c>
      <c r="F1566">
        <v>5050</v>
      </c>
      <c r="G1566">
        <v>200</v>
      </c>
      <c r="H1566" t="s">
        <v>1210</v>
      </c>
      <c r="I1566">
        <v>4681</v>
      </c>
      <c r="J1566" t="s">
        <v>1026</v>
      </c>
      <c r="K1566" t="s">
        <v>1224</v>
      </c>
      <c r="L1566">
        <v>1440</v>
      </c>
      <c r="M1566">
        <v>1426</v>
      </c>
      <c r="N1566">
        <v>700</v>
      </c>
      <c r="O1566" t="s">
        <v>1213</v>
      </c>
      <c r="P1566">
        <v>0.82407851855655501</v>
      </c>
      <c r="Q1566">
        <v>0.86573954747300996</v>
      </c>
      <c r="R1566">
        <v>0.21866268639325501</v>
      </c>
      <c r="S1566">
        <v>3.8331168158541699E-3</v>
      </c>
      <c r="T1566">
        <v>2.1658796717076401</v>
      </c>
      <c r="U1566">
        <v>2.1658796717076401</v>
      </c>
      <c r="V1566">
        <v>2.4985403593239699</v>
      </c>
      <c r="W1566">
        <v>8.61</v>
      </c>
      <c r="X1566">
        <v>1.17</v>
      </c>
      <c r="Y1566">
        <v>50329</v>
      </c>
      <c r="Z1566">
        <v>4194</v>
      </c>
      <c r="AA1566">
        <v>0.24</v>
      </c>
      <c r="AB1566">
        <v>12</v>
      </c>
      <c r="AC1566">
        <v>7</v>
      </c>
      <c r="AD1566">
        <v>5</v>
      </c>
      <c r="AE1566">
        <v>58.33</v>
      </c>
      <c r="AF1566">
        <v>13</v>
      </c>
      <c r="AG1566">
        <v>5</v>
      </c>
      <c r="AH1566">
        <v>3</v>
      </c>
      <c r="AI1566">
        <v>4</v>
      </c>
    </row>
    <row r="1567" spans="1:35" x14ac:dyDescent="0.2">
      <c r="A1567" s="102">
        <v>2187</v>
      </c>
      <c r="B1567">
        <v>4540</v>
      </c>
      <c r="C1567" t="s">
        <v>1612</v>
      </c>
      <c r="D1567" t="s">
        <v>1232</v>
      </c>
      <c r="E1567">
        <v>2519</v>
      </c>
      <c r="F1567">
        <v>2516</v>
      </c>
      <c r="G1567">
        <v>400</v>
      </c>
      <c r="H1567" t="s">
        <v>1213</v>
      </c>
      <c r="I1567">
        <v>5463</v>
      </c>
      <c r="J1567" t="s">
        <v>64</v>
      </c>
      <c r="K1567" t="s">
        <v>1263</v>
      </c>
      <c r="L1567">
        <v>2662</v>
      </c>
      <c r="M1567">
        <v>2620</v>
      </c>
      <c r="N1567">
        <v>400</v>
      </c>
      <c r="O1567" t="s">
        <v>1210</v>
      </c>
      <c r="P1567">
        <v>0.92694800515811504</v>
      </c>
      <c r="Q1567">
        <v>0.82312905292156202</v>
      </c>
      <c r="R1567">
        <v>5.8466681024686697E-2</v>
      </c>
      <c r="S1567">
        <v>2.47654824299784E-3</v>
      </c>
      <c r="T1567">
        <v>-2.0649290390695501</v>
      </c>
      <c r="U1567">
        <v>2.0649290390695501</v>
      </c>
      <c r="V1567">
        <v>2.5198770637733201</v>
      </c>
      <c r="W1567">
        <v>-5.35</v>
      </c>
      <c r="X1567">
        <v>3.97</v>
      </c>
      <c r="Y1567">
        <v>49870</v>
      </c>
      <c r="Z1567">
        <v>4534</v>
      </c>
      <c r="AA1567">
        <v>0.27</v>
      </c>
      <c r="AB1567">
        <v>11</v>
      </c>
      <c r="AC1567">
        <v>6</v>
      </c>
      <c r="AD1567">
        <v>5</v>
      </c>
      <c r="AE1567">
        <v>54.55</v>
      </c>
      <c r="AF1567">
        <v>12</v>
      </c>
      <c r="AG1567">
        <v>5</v>
      </c>
      <c r="AH1567">
        <v>2</v>
      </c>
      <c r="AI1567">
        <v>4</v>
      </c>
    </row>
    <row r="1568" spans="1:35" x14ac:dyDescent="0.2">
      <c r="A1568" s="102">
        <v>35</v>
      </c>
      <c r="B1568">
        <v>6457</v>
      </c>
      <c r="C1568" t="s">
        <v>1526</v>
      </c>
      <c r="D1568" t="s">
        <v>1222</v>
      </c>
      <c r="E1568">
        <v>2901</v>
      </c>
      <c r="F1568">
        <v>2874</v>
      </c>
      <c r="G1568">
        <v>300</v>
      </c>
      <c r="H1568" t="s">
        <v>1210</v>
      </c>
      <c r="I1568">
        <v>6845</v>
      </c>
      <c r="J1568" t="s">
        <v>1439</v>
      </c>
      <c r="K1568" t="s">
        <v>1215</v>
      </c>
      <c r="L1568">
        <v>2718</v>
      </c>
      <c r="M1568">
        <v>2673</v>
      </c>
      <c r="N1568">
        <v>300</v>
      </c>
      <c r="O1568" t="s">
        <v>1213</v>
      </c>
      <c r="P1568">
        <v>0.854076320277111</v>
      </c>
      <c r="Q1568">
        <v>0.96041547793864002</v>
      </c>
      <c r="R1568">
        <v>0.148441909611294</v>
      </c>
      <c r="S1568">
        <v>7.9146151431379694E-2</v>
      </c>
      <c r="T1568">
        <v>0.53071435098890496</v>
      </c>
      <c r="U1568">
        <v>0.53071435098890496</v>
      </c>
      <c r="V1568">
        <v>0.65181909491365897</v>
      </c>
      <c r="W1568">
        <v>1.05</v>
      </c>
      <c r="X1568">
        <v>6.99</v>
      </c>
      <c r="Y1568">
        <v>49850</v>
      </c>
      <c r="Z1568">
        <v>4985</v>
      </c>
      <c r="AA1568">
        <v>0.33</v>
      </c>
      <c r="AB1568">
        <v>10</v>
      </c>
      <c r="AC1568">
        <v>6</v>
      </c>
      <c r="AD1568">
        <v>4</v>
      </c>
      <c r="AE1568">
        <v>60</v>
      </c>
      <c r="AF1568">
        <v>15</v>
      </c>
      <c r="AG1568">
        <v>2</v>
      </c>
      <c r="AH1568">
        <v>1</v>
      </c>
      <c r="AI1568">
        <v>7</v>
      </c>
    </row>
    <row r="1569" spans="1:35" x14ac:dyDescent="0.2">
      <c r="A1569" s="102">
        <v>1471</v>
      </c>
      <c r="B1569">
        <v>9003</v>
      </c>
      <c r="C1569" t="s">
        <v>1437</v>
      </c>
      <c r="D1569" t="s">
        <v>1328</v>
      </c>
      <c r="E1569">
        <v>2455</v>
      </c>
      <c r="F1569">
        <v>2456</v>
      </c>
      <c r="G1569">
        <v>400</v>
      </c>
      <c r="H1569" t="s">
        <v>1210</v>
      </c>
      <c r="I1569">
        <v>9507</v>
      </c>
      <c r="J1569" t="s">
        <v>1334</v>
      </c>
      <c r="K1569" t="s">
        <v>1267</v>
      </c>
      <c r="L1569">
        <v>828</v>
      </c>
      <c r="M1569">
        <v>822</v>
      </c>
      <c r="N1569">
        <v>1200</v>
      </c>
      <c r="O1569" t="s">
        <v>1213</v>
      </c>
      <c r="P1569">
        <v>0.81590081841836104</v>
      </c>
      <c r="Q1569">
        <v>0.86097845430835496</v>
      </c>
      <c r="R1569">
        <v>3.44374917476135E-2</v>
      </c>
      <c r="S1569">
        <v>3.6371334211080797E-2</v>
      </c>
      <c r="T1569">
        <v>0.386219939905873</v>
      </c>
      <c r="U1569">
        <v>0.386219939905873</v>
      </c>
      <c r="V1569">
        <v>0.53379603077407201</v>
      </c>
      <c r="W1569">
        <v>2.0499999999999998</v>
      </c>
      <c r="X1569">
        <v>0.41</v>
      </c>
      <c r="Y1569">
        <v>49739</v>
      </c>
      <c r="Z1569">
        <v>2926</v>
      </c>
      <c r="AA1569">
        <v>0.13</v>
      </c>
      <c r="AB1569">
        <v>17</v>
      </c>
      <c r="AC1569">
        <v>10</v>
      </c>
      <c r="AD1569">
        <v>7</v>
      </c>
      <c r="AE1569">
        <v>58.82</v>
      </c>
      <c r="AF1569">
        <v>14</v>
      </c>
      <c r="AG1569">
        <v>5</v>
      </c>
      <c r="AH1569">
        <v>4</v>
      </c>
      <c r="AI1569">
        <v>8</v>
      </c>
    </row>
    <row r="1570" spans="1:35" x14ac:dyDescent="0.2">
      <c r="A1570" s="102">
        <v>2434</v>
      </c>
      <c r="B1570">
        <v>1941</v>
      </c>
      <c r="C1570" t="s">
        <v>1579</v>
      </c>
      <c r="D1570" t="s">
        <v>1220</v>
      </c>
      <c r="E1570">
        <v>2286</v>
      </c>
      <c r="F1570">
        <v>2249</v>
      </c>
      <c r="G1570">
        <v>500</v>
      </c>
      <c r="H1570" t="s">
        <v>1210</v>
      </c>
      <c r="I1570">
        <v>8919</v>
      </c>
      <c r="J1570" t="s">
        <v>1605</v>
      </c>
      <c r="K1570" t="s">
        <v>1231</v>
      </c>
      <c r="L1570">
        <v>3505</v>
      </c>
      <c r="M1570">
        <v>3620</v>
      </c>
      <c r="N1570">
        <v>300</v>
      </c>
      <c r="O1570" t="s">
        <v>1213</v>
      </c>
      <c r="P1570">
        <v>0.76992013665385906</v>
      </c>
      <c r="Q1570">
        <v>0.811477551498482</v>
      </c>
      <c r="R1570">
        <v>0.11565072479765499</v>
      </c>
      <c r="S1570">
        <v>8.3772627232702901E-2</v>
      </c>
      <c r="T1570">
        <v>2.2249000078118901</v>
      </c>
      <c r="U1570">
        <v>2.2249000078118901</v>
      </c>
      <c r="V1570">
        <v>2.8114050495622802</v>
      </c>
      <c r="W1570">
        <v>11.9</v>
      </c>
      <c r="X1570">
        <v>3.55</v>
      </c>
      <c r="Y1570">
        <v>49569</v>
      </c>
      <c r="Z1570">
        <v>3813</v>
      </c>
      <c r="AA1570">
        <v>0.28999999999999998</v>
      </c>
      <c r="AB1570">
        <v>13</v>
      </c>
      <c r="AC1570">
        <v>8</v>
      </c>
      <c r="AD1570">
        <v>5</v>
      </c>
      <c r="AE1570">
        <v>61.54</v>
      </c>
      <c r="AF1570">
        <v>9</v>
      </c>
      <c r="AG1570">
        <v>7</v>
      </c>
      <c r="AH1570">
        <v>4</v>
      </c>
      <c r="AI1570">
        <v>2</v>
      </c>
    </row>
    <row r="1571" spans="1:35" x14ac:dyDescent="0.2">
      <c r="A1571" s="102">
        <v>1146</v>
      </c>
      <c r="B1571">
        <v>2331</v>
      </c>
      <c r="C1571" t="s">
        <v>1355</v>
      </c>
      <c r="D1571" t="s">
        <v>1224</v>
      </c>
      <c r="E1571">
        <v>5100</v>
      </c>
      <c r="F1571">
        <v>5050</v>
      </c>
      <c r="G1571">
        <v>200</v>
      </c>
      <c r="H1571" t="s">
        <v>1213</v>
      </c>
      <c r="I1571">
        <v>6457</v>
      </c>
      <c r="J1571" t="s">
        <v>1526</v>
      </c>
      <c r="K1571" t="s">
        <v>1222</v>
      </c>
      <c r="L1571">
        <v>2901</v>
      </c>
      <c r="M1571">
        <v>2874</v>
      </c>
      <c r="N1571">
        <v>400</v>
      </c>
      <c r="O1571" t="s">
        <v>1210</v>
      </c>
      <c r="P1571">
        <v>0.84336149014384898</v>
      </c>
      <c r="Q1571">
        <v>0.87775109793814798</v>
      </c>
      <c r="R1571">
        <v>0.17964878981792501</v>
      </c>
      <c r="S1571">
        <v>7.1031401218397697E-2</v>
      </c>
      <c r="T1571">
        <v>-0.139076804473691</v>
      </c>
      <c r="U1571">
        <v>0.139076804473691</v>
      </c>
      <c r="V1571">
        <v>0.13875851376600201</v>
      </c>
      <c r="W1571">
        <v>-0.36</v>
      </c>
      <c r="X1571">
        <v>13.82</v>
      </c>
      <c r="Y1571">
        <v>49376</v>
      </c>
      <c r="Z1571">
        <v>6172</v>
      </c>
      <c r="AA1571">
        <v>0.33</v>
      </c>
      <c r="AB1571">
        <v>8</v>
      </c>
      <c r="AC1571">
        <v>5</v>
      </c>
      <c r="AD1571">
        <v>3</v>
      </c>
      <c r="AE1571">
        <v>62.5</v>
      </c>
      <c r="AF1571">
        <v>12</v>
      </c>
      <c r="AG1571">
        <v>4</v>
      </c>
      <c r="AH1571">
        <v>1</v>
      </c>
      <c r="AI1571">
        <v>3</v>
      </c>
    </row>
    <row r="1572" spans="1:35" x14ac:dyDescent="0.2">
      <c r="A1572" s="102">
        <v>1024</v>
      </c>
      <c r="B1572">
        <v>1944</v>
      </c>
      <c r="C1572" t="s">
        <v>1513</v>
      </c>
      <c r="D1572" t="s">
        <v>1220</v>
      </c>
      <c r="E1572">
        <v>1650</v>
      </c>
      <c r="F1572">
        <v>1631</v>
      </c>
      <c r="G1572">
        <v>600</v>
      </c>
      <c r="H1572" t="s">
        <v>1210</v>
      </c>
      <c r="I1572">
        <v>9505</v>
      </c>
      <c r="J1572" t="s">
        <v>1550</v>
      </c>
      <c r="K1572" t="s">
        <v>1267</v>
      </c>
      <c r="L1572">
        <v>746</v>
      </c>
      <c r="M1572">
        <v>730</v>
      </c>
      <c r="N1572">
        <v>1300</v>
      </c>
      <c r="O1572" t="s">
        <v>1213</v>
      </c>
      <c r="P1572">
        <v>0.88129737718671197</v>
      </c>
      <c r="Q1572">
        <v>0.88457962897688602</v>
      </c>
      <c r="R1572" s="15">
        <v>1.6023257444958501E-5</v>
      </c>
      <c r="S1572">
        <v>9.0211814430667201E-3</v>
      </c>
      <c r="T1572">
        <v>1.9073439292588501</v>
      </c>
      <c r="U1572">
        <v>1.9073439292588501</v>
      </c>
      <c r="V1572">
        <v>1.42542320357818</v>
      </c>
      <c r="W1572">
        <v>4.54</v>
      </c>
      <c r="X1572">
        <v>3.02</v>
      </c>
      <c r="Y1572">
        <v>49027</v>
      </c>
      <c r="Z1572">
        <v>2451</v>
      </c>
      <c r="AA1572">
        <v>0.15</v>
      </c>
      <c r="AB1572">
        <v>20</v>
      </c>
      <c r="AC1572">
        <v>11</v>
      </c>
      <c r="AD1572">
        <v>9</v>
      </c>
      <c r="AE1572">
        <v>55</v>
      </c>
      <c r="AF1572">
        <v>14</v>
      </c>
      <c r="AG1572">
        <v>6</v>
      </c>
      <c r="AH1572">
        <v>2</v>
      </c>
      <c r="AI1572">
        <v>12</v>
      </c>
    </row>
    <row r="1573" spans="1:35" x14ac:dyDescent="0.2">
      <c r="A1573" s="102">
        <v>115</v>
      </c>
      <c r="B1573">
        <v>4534</v>
      </c>
      <c r="C1573" t="s">
        <v>1455</v>
      </c>
      <c r="D1573" t="s">
        <v>1232</v>
      </c>
      <c r="E1573">
        <v>3825</v>
      </c>
      <c r="F1573">
        <v>3795</v>
      </c>
      <c r="G1573">
        <v>200</v>
      </c>
      <c r="H1573" t="s">
        <v>1213</v>
      </c>
      <c r="I1573">
        <v>6178</v>
      </c>
      <c r="J1573" t="s">
        <v>1632</v>
      </c>
      <c r="K1573" t="s">
        <v>1224</v>
      </c>
      <c r="L1573">
        <v>945.4</v>
      </c>
      <c r="M1573">
        <v>940.7</v>
      </c>
      <c r="N1573">
        <v>800</v>
      </c>
      <c r="O1573" t="s">
        <v>1210</v>
      </c>
      <c r="P1573">
        <v>0.907214681500495</v>
      </c>
      <c r="Q1573">
        <v>0.945928879036259</v>
      </c>
      <c r="R1573">
        <v>1.5443129792230101E-2</v>
      </c>
      <c r="S1573">
        <v>5.1414257656763301E-2</v>
      </c>
      <c r="T1573">
        <v>-2.7904293593541598</v>
      </c>
      <c r="U1573">
        <v>2.7904293593541598</v>
      </c>
      <c r="V1573">
        <v>2.3868896576704</v>
      </c>
      <c r="W1573">
        <v>-5.89</v>
      </c>
      <c r="X1573">
        <v>0.85</v>
      </c>
      <c r="Y1573">
        <v>49009</v>
      </c>
      <c r="Z1573">
        <v>2579</v>
      </c>
      <c r="AA1573">
        <v>0.04</v>
      </c>
      <c r="AB1573">
        <v>19</v>
      </c>
      <c r="AC1573">
        <v>9</v>
      </c>
      <c r="AD1573">
        <v>10</v>
      </c>
      <c r="AE1573">
        <v>47.37</v>
      </c>
      <c r="AF1573">
        <v>14</v>
      </c>
      <c r="AG1573">
        <v>6</v>
      </c>
      <c r="AH1573">
        <v>5</v>
      </c>
      <c r="AI1573">
        <v>8</v>
      </c>
    </row>
    <row r="1574" spans="1:35" x14ac:dyDescent="0.2">
      <c r="A1574" s="102">
        <v>1975</v>
      </c>
      <c r="B1574">
        <v>6371</v>
      </c>
      <c r="C1574" t="s">
        <v>1368</v>
      </c>
      <c r="D1574" t="s">
        <v>1222</v>
      </c>
      <c r="E1574">
        <v>2995</v>
      </c>
      <c r="F1574">
        <v>2943</v>
      </c>
      <c r="G1574">
        <v>300</v>
      </c>
      <c r="H1574" t="s">
        <v>1213</v>
      </c>
      <c r="I1574">
        <v>9069</v>
      </c>
      <c r="J1574" t="s">
        <v>1318</v>
      </c>
      <c r="K1574" t="s">
        <v>1328</v>
      </c>
      <c r="L1574">
        <v>805</v>
      </c>
      <c r="M1574">
        <v>792</v>
      </c>
      <c r="N1574">
        <v>1100</v>
      </c>
      <c r="O1574" t="s">
        <v>1210</v>
      </c>
      <c r="P1574">
        <v>0.93447015109750897</v>
      </c>
      <c r="Q1574">
        <v>0.83508317698469603</v>
      </c>
      <c r="R1574">
        <v>0.35592830097255101</v>
      </c>
      <c r="S1574">
        <v>1.39573426557284E-2</v>
      </c>
      <c r="T1574">
        <v>-1.8230620161522599</v>
      </c>
      <c r="U1574">
        <v>1.8230620161522599</v>
      </c>
      <c r="V1574">
        <v>1.8892895205845801</v>
      </c>
      <c r="W1574">
        <v>-9.68</v>
      </c>
      <c r="X1574">
        <v>1.33</v>
      </c>
      <c r="Y1574">
        <v>48478</v>
      </c>
      <c r="Z1574">
        <v>3030</v>
      </c>
      <c r="AA1574">
        <v>0.17</v>
      </c>
      <c r="AB1574">
        <v>16</v>
      </c>
      <c r="AC1574">
        <v>10</v>
      </c>
      <c r="AD1574">
        <v>6</v>
      </c>
      <c r="AE1574">
        <v>62.5</v>
      </c>
      <c r="AF1574">
        <v>11</v>
      </c>
      <c r="AG1574">
        <v>6</v>
      </c>
      <c r="AH1574">
        <v>5</v>
      </c>
      <c r="AI1574">
        <v>5</v>
      </c>
    </row>
    <row r="1575" spans="1:35" x14ac:dyDescent="0.2">
      <c r="A1575" s="102">
        <v>2590</v>
      </c>
      <c r="B1575">
        <v>4114</v>
      </c>
      <c r="C1575" t="s">
        <v>1360</v>
      </c>
      <c r="D1575" t="s">
        <v>1234</v>
      </c>
      <c r="E1575">
        <v>5560</v>
      </c>
      <c r="F1575">
        <v>5480</v>
      </c>
      <c r="G1575">
        <v>200</v>
      </c>
      <c r="H1575" t="s">
        <v>1210</v>
      </c>
      <c r="I1575">
        <v>4553</v>
      </c>
      <c r="J1575" t="s">
        <v>1161</v>
      </c>
      <c r="K1575" t="s">
        <v>1232</v>
      </c>
      <c r="L1575">
        <v>2135</v>
      </c>
      <c r="M1575">
        <v>2144</v>
      </c>
      <c r="N1575">
        <v>500</v>
      </c>
      <c r="O1575" t="s">
        <v>1213</v>
      </c>
      <c r="P1575">
        <v>0.93179347743735097</v>
      </c>
      <c r="Q1575">
        <v>0.80278229862096495</v>
      </c>
      <c r="R1575">
        <v>4.9585535402851197E-3</v>
      </c>
      <c r="S1575">
        <v>4.9595946776724999E-2</v>
      </c>
      <c r="T1575">
        <v>1.46644991438391</v>
      </c>
      <c r="U1575">
        <v>1.46644991438391</v>
      </c>
      <c r="V1575">
        <v>1.90864851996456</v>
      </c>
      <c r="W1575">
        <v>4.93</v>
      </c>
      <c r="X1575">
        <v>2.19</v>
      </c>
      <c r="Y1575">
        <v>48157</v>
      </c>
      <c r="Z1575">
        <v>5351</v>
      </c>
      <c r="AA1575">
        <v>0.6</v>
      </c>
      <c r="AB1575">
        <v>9</v>
      </c>
      <c r="AC1575">
        <v>4</v>
      </c>
      <c r="AD1575">
        <v>5</v>
      </c>
      <c r="AE1575">
        <v>44.44</v>
      </c>
      <c r="AF1575">
        <v>14</v>
      </c>
      <c r="AG1575">
        <v>3</v>
      </c>
      <c r="AH1575">
        <v>1</v>
      </c>
      <c r="AI1575">
        <v>5</v>
      </c>
    </row>
    <row r="1576" spans="1:35" x14ac:dyDescent="0.2">
      <c r="A1576" s="102">
        <v>993</v>
      </c>
      <c r="B1576">
        <v>7278</v>
      </c>
      <c r="C1576" t="s">
        <v>43</v>
      </c>
      <c r="D1576" t="s">
        <v>1227</v>
      </c>
      <c r="E1576">
        <v>2008</v>
      </c>
      <c r="F1576">
        <v>2017</v>
      </c>
      <c r="G1576">
        <v>400</v>
      </c>
      <c r="H1576" t="s">
        <v>1210</v>
      </c>
      <c r="I1576">
        <v>7327</v>
      </c>
      <c r="J1576" t="s">
        <v>1452</v>
      </c>
      <c r="K1576" t="s">
        <v>1265</v>
      </c>
      <c r="L1576">
        <v>2258</v>
      </c>
      <c r="M1576">
        <v>2240</v>
      </c>
      <c r="N1576">
        <v>400</v>
      </c>
      <c r="O1576" t="s">
        <v>1213</v>
      </c>
      <c r="P1576">
        <v>0.97124538295575402</v>
      </c>
      <c r="Q1576">
        <v>0.88595075272172497</v>
      </c>
      <c r="R1576">
        <v>1.5711727375150301E-2</v>
      </c>
      <c r="S1576">
        <v>3.3499034036922899E-2</v>
      </c>
      <c r="T1576">
        <v>3.0494742055482802</v>
      </c>
      <c r="U1576">
        <v>3.0494742055482802</v>
      </c>
      <c r="V1576">
        <v>2.0026367051745901</v>
      </c>
      <c r="W1576">
        <v>7.2</v>
      </c>
      <c r="X1576">
        <v>9.9600000000000009</v>
      </c>
      <c r="Y1576">
        <v>47830</v>
      </c>
      <c r="Z1576">
        <v>47830</v>
      </c>
      <c r="AA1576">
        <v>2.29</v>
      </c>
      <c r="AB1576">
        <v>1</v>
      </c>
      <c r="AC1576">
        <v>1</v>
      </c>
      <c r="AD1576">
        <v>0</v>
      </c>
      <c r="AE1576">
        <v>100</v>
      </c>
      <c r="AF1576">
        <v>6</v>
      </c>
      <c r="AG1576">
        <v>1</v>
      </c>
      <c r="AH1576">
        <v>0</v>
      </c>
      <c r="AI1576">
        <v>0</v>
      </c>
    </row>
    <row r="1577" spans="1:35" x14ac:dyDescent="0.2">
      <c r="A1577" s="102">
        <v>45</v>
      </c>
      <c r="B1577">
        <v>3105</v>
      </c>
      <c r="C1577" t="s">
        <v>47</v>
      </c>
      <c r="D1577" t="s">
        <v>1215</v>
      </c>
      <c r="E1577">
        <v>931</v>
      </c>
      <c r="F1577">
        <v>920</v>
      </c>
      <c r="G1577">
        <v>1000</v>
      </c>
      <c r="H1577" t="s">
        <v>1210</v>
      </c>
      <c r="I1577">
        <v>7282</v>
      </c>
      <c r="J1577" t="s">
        <v>1453</v>
      </c>
      <c r="K1577" t="s">
        <v>1227</v>
      </c>
      <c r="L1577">
        <v>2311</v>
      </c>
      <c r="M1577">
        <v>2306</v>
      </c>
      <c r="N1577">
        <v>400</v>
      </c>
      <c r="O1577" t="s">
        <v>1213</v>
      </c>
      <c r="P1577">
        <v>0.77567753268600204</v>
      </c>
      <c r="Q1577">
        <v>0.95790809089783902</v>
      </c>
      <c r="R1577">
        <v>0.12830012392182599</v>
      </c>
      <c r="S1577">
        <v>1.1991295656559001E-2</v>
      </c>
      <c r="T1577">
        <v>0.65251971154965205</v>
      </c>
      <c r="U1577">
        <v>0.65251971154965205</v>
      </c>
      <c r="V1577">
        <v>1.1857190930041199</v>
      </c>
      <c r="W1577">
        <v>2.4</v>
      </c>
      <c r="X1577">
        <v>0.26</v>
      </c>
      <c r="Y1577">
        <v>47691</v>
      </c>
      <c r="Z1577">
        <v>2168</v>
      </c>
      <c r="AA1577">
        <v>0.05</v>
      </c>
      <c r="AB1577">
        <v>22</v>
      </c>
      <c r="AC1577">
        <v>11</v>
      </c>
      <c r="AD1577">
        <v>11</v>
      </c>
      <c r="AE1577">
        <v>50</v>
      </c>
      <c r="AF1577">
        <v>12</v>
      </c>
      <c r="AG1577">
        <v>7</v>
      </c>
      <c r="AH1577">
        <v>8</v>
      </c>
      <c r="AI1577">
        <v>7</v>
      </c>
    </row>
    <row r="1578" spans="1:35" x14ac:dyDescent="0.2">
      <c r="A1578" s="102">
        <v>565</v>
      </c>
      <c r="B1578">
        <v>5333</v>
      </c>
      <c r="C1578" t="s">
        <v>234</v>
      </c>
      <c r="D1578" t="s">
        <v>1209</v>
      </c>
      <c r="E1578">
        <v>1712</v>
      </c>
      <c r="F1578">
        <v>1697</v>
      </c>
      <c r="G1578">
        <v>600</v>
      </c>
      <c r="H1578" t="s">
        <v>1210</v>
      </c>
      <c r="I1578">
        <v>6448</v>
      </c>
      <c r="J1578" t="s">
        <v>437</v>
      </c>
      <c r="K1578" t="s">
        <v>1215</v>
      </c>
      <c r="L1578">
        <v>1933</v>
      </c>
      <c r="M1578">
        <v>1923</v>
      </c>
      <c r="N1578">
        <v>500</v>
      </c>
      <c r="O1578" t="s">
        <v>1213</v>
      </c>
      <c r="P1578">
        <v>0.84937734176095303</v>
      </c>
      <c r="Q1578">
        <v>0.90798094386948003</v>
      </c>
      <c r="R1578">
        <v>0.116958136064433</v>
      </c>
      <c r="S1578">
        <v>2.3629810569583201E-2</v>
      </c>
      <c r="T1578">
        <v>1.8625043559116601</v>
      </c>
      <c r="U1578">
        <v>1.8625043559116601</v>
      </c>
      <c r="V1578">
        <v>2.6367607779286701</v>
      </c>
      <c r="W1578">
        <v>4.3600000000000003</v>
      </c>
      <c r="X1578">
        <v>5.9</v>
      </c>
      <c r="Y1578">
        <v>47597</v>
      </c>
      <c r="Z1578">
        <v>3661</v>
      </c>
      <c r="AA1578">
        <v>0.18</v>
      </c>
      <c r="AB1578">
        <v>13</v>
      </c>
      <c r="AC1578">
        <v>7</v>
      </c>
      <c r="AD1578">
        <v>6</v>
      </c>
      <c r="AE1578">
        <v>53.85</v>
      </c>
      <c r="AF1578">
        <v>15</v>
      </c>
      <c r="AG1578">
        <v>4</v>
      </c>
      <c r="AH1578">
        <v>2</v>
      </c>
      <c r="AI1578">
        <v>7</v>
      </c>
    </row>
    <row r="1579" spans="1:35" x14ac:dyDescent="0.2">
      <c r="A1579" s="102">
        <v>2513</v>
      </c>
      <c r="B1579">
        <v>5110</v>
      </c>
      <c r="C1579" t="s">
        <v>1072</v>
      </c>
      <c r="D1579" t="s">
        <v>1336</v>
      </c>
      <c r="E1579">
        <v>1127</v>
      </c>
      <c r="F1579">
        <v>1123</v>
      </c>
      <c r="G1579">
        <v>800</v>
      </c>
      <c r="H1579" t="s">
        <v>1213</v>
      </c>
      <c r="I1579">
        <v>9513</v>
      </c>
      <c r="J1579" t="s">
        <v>1416</v>
      </c>
      <c r="K1579" t="s">
        <v>1267</v>
      </c>
      <c r="L1579">
        <v>2310</v>
      </c>
      <c r="M1579">
        <v>2316</v>
      </c>
      <c r="N1579">
        <v>400</v>
      </c>
      <c r="O1579" t="s">
        <v>1210</v>
      </c>
      <c r="P1579">
        <v>0.94541762168377796</v>
      </c>
      <c r="Q1579">
        <v>0.80746801705667504</v>
      </c>
      <c r="R1579">
        <v>0.22197862663537599</v>
      </c>
      <c r="S1579">
        <v>6.0931598649294302E-2</v>
      </c>
      <c r="T1579">
        <v>-1.25535544071143</v>
      </c>
      <c r="U1579">
        <v>1.25535544071143</v>
      </c>
      <c r="V1579">
        <v>0.88552286933605795</v>
      </c>
      <c r="W1579">
        <v>-5.38</v>
      </c>
      <c r="X1579">
        <v>3.02</v>
      </c>
      <c r="Y1579">
        <v>47365</v>
      </c>
      <c r="Z1579">
        <v>3383</v>
      </c>
      <c r="AA1579">
        <v>0.2</v>
      </c>
      <c r="AB1579">
        <v>14</v>
      </c>
      <c r="AC1579">
        <v>7</v>
      </c>
      <c r="AD1579">
        <v>7</v>
      </c>
      <c r="AE1579">
        <v>50</v>
      </c>
      <c r="AF1579">
        <v>13</v>
      </c>
      <c r="AG1579">
        <v>4</v>
      </c>
      <c r="AH1579">
        <v>2</v>
      </c>
      <c r="AI1579">
        <v>8</v>
      </c>
    </row>
    <row r="1580" spans="1:35" x14ac:dyDescent="0.2">
      <c r="A1580" s="102">
        <v>396</v>
      </c>
      <c r="B1580">
        <v>2001</v>
      </c>
      <c r="C1580" t="s">
        <v>1132</v>
      </c>
      <c r="D1580" t="s">
        <v>1237</v>
      </c>
      <c r="E1580">
        <v>1586</v>
      </c>
      <c r="F1580">
        <v>1604</v>
      </c>
      <c r="G1580">
        <v>700</v>
      </c>
      <c r="H1580" t="s">
        <v>1210</v>
      </c>
      <c r="I1580">
        <v>5214</v>
      </c>
      <c r="J1580" t="s">
        <v>1483</v>
      </c>
      <c r="K1580" t="s">
        <v>1209</v>
      </c>
      <c r="L1580">
        <v>1861</v>
      </c>
      <c r="M1580">
        <v>1823</v>
      </c>
      <c r="N1580">
        <v>600</v>
      </c>
      <c r="O1580" t="s">
        <v>1213</v>
      </c>
      <c r="P1580">
        <v>0.82972359212421698</v>
      </c>
      <c r="Q1580">
        <v>0.91836823465487405</v>
      </c>
      <c r="R1580">
        <v>9.33865130571713E-2</v>
      </c>
      <c r="S1580">
        <v>9.4632517900567394E-3</v>
      </c>
      <c r="T1580">
        <v>3.45634483970505</v>
      </c>
      <c r="U1580">
        <v>3.45634483970505</v>
      </c>
      <c r="V1580">
        <v>2.6277648680177199</v>
      </c>
      <c r="W1580">
        <v>16.21</v>
      </c>
      <c r="X1580">
        <v>2.65</v>
      </c>
      <c r="Y1580">
        <v>47263</v>
      </c>
      <c r="Z1580">
        <v>2488</v>
      </c>
      <c r="AA1580">
        <v>0.04</v>
      </c>
      <c r="AB1580">
        <v>19</v>
      </c>
      <c r="AC1580">
        <v>11</v>
      </c>
      <c r="AD1580">
        <v>8</v>
      </c>
      <c r="AE1580">
        <v>57.89</v>
      </c>
      <c r="AF1580">
        <v>13</v>
      </c>
      <c r="AG1580">
        <v>6</v>
      </c>
      <c r="AH1580">
        <v>6</v>
      </c>
      <c r="AI1580">
        <v>7</v>
      </c>
    </row>
    <row r="1581" spans="1:35" x14ac:dyDescent="0.2">
      <c r="A1581" s="102">
        <v>1070</v>
      </c>
      <c r="B1581">
        <v>3407</v>
      </c>
      <c r="C1581" t="s">
        <v>1335</v>
      </c>
      <c r="D1581" t="s">
        <v>1234</v>
      </c>
      <c r="E1581">
        <v>930</v>
      </c>
      <c r="F1581">
        <v>900.7</v>
      </c>
      <c r="G1581">
        <v>1200</v>
      </c>
      <c r="H1581" t="s">
        <v>1213</v>
      </c>
      <c r="I1581">
        <v>8385</v>
      </c>
      <c r="J1581" t="s">
        <v>865</v>
      </c>
      <c r="K1581" t="s">
        <v>1265</v>
      </c>
      <c r="L1581">
        <v>485</v>
      </c>
      <c r="M1581">
        <v>488</v>
      </c>
      <c r="N1581">
        <v>2200</v>
      </c>
      <c r="O1581" t="s">
        <v>1210</v>
      </c>
      <c r="P1581">
        <v>0.96795110485983904</v>
      </c>
      <c r="Q1581">
        <v>0.88249808331874502</v>
      </c>
      <c r="R1581">
        <v>7.5022059545904504E-2</v>
      </c>
      <c r="S1581">
        <v>5.8505020085918402E-2</v>
      </c>
      <c r="T1581">
        <v>-2.4374319703480798</v>
      </c>
      <c r="U1581">
        <v>2.4374319703480798</v>
      </c>
      <c r="V1581">
        <v>1.36244859444809</v>
      </c>
      <c r="W1581">
        <v>-8.4499999999999993</v>
      </c>
      <c r="X1581">
        <v>0.67</v>
      </c>
      <c r="Y1581">
        <v>47190</v>
      </c>
      <c r="Z1581">
        <v>2622</v>
      </c>
      <c r="AA1581">
        <v>0.08</v>
      </c>
      <c r="AB1581">
        <v>18</v>
      </c>
      <c r="AC1581">
        <v>9</v>
      </c>
      <c r="AD1581">
        <v>9</v>
      </c>
      <c r="AE1581">
        <v>50</v>
      </c>
      <c r="AF1581">
        <v>14</v>
      </c>
      <c r="AG1581">
        <v>5</v>
      </c>
      <c r="AH1581">
        <v>5</v>
      </c>
      <c r="AI1581">
        <v>8</v>
      </c>
    </row>
    <row r="1582" spans="1:35" x14ac:dyDescent="0.2">
      <c r="A1582" s="102">
        <v>2596</v>
      </c>
      <c r="B1582">
        <v>8129</v>
      </c>
      <c r="C1582" t="s">
        <v>1956</v>
      </c>
      <c r="D1582" t="s">
        <v>1217</v>
      </c>
      <c r="E1582">
        <v>2061</v>
      </c>
      <c r="F1582">
        <v>2040</v>
      </c>
      <c r="G1582">
        <v>500</v>
      </c>
      <c r="H1582" t="s">
        <v>1210</v>
      </c>
      <c r="I1582">
        <v>9474</v>
      </c>
      <c r="J1582" t="s">
        <v>1418</v>
      </c>
      <c r="K1582" t="s">
        <v>1212</v>
      </c>
      <c r="L1582">
        <v>1279</v>
      </c>
      <c r="M1582">
        <v>1261</v>
      </c>
      <c r="N1582">
        <v>800</v>
      </c>
      <c r="O1582" t="s">
        <v>1213</v>
      </c>
      <c r="P1582">
        <v>0.92641910089179402</v>
      </c>
      <c r="Q1582">
        <v>0.80262573792785097</v>
      </c>
      <c r="R1582">
        <v>4.8623192077321901E-2</v>
      </c>
      <c r="S1582">
        <v>4.24249971687349E-2</v>
      </c>
      <c r="T1582">
        <v>2.5060118651768599</v>
      </c>
      <c r="U1582">
        <v>2.5060118651768599</v>
      </c>
      <c r="V1582">
        <v>2.1374912423998702</v>
      </c>
      <c r="W1582">
        <v>13.77</v>
      </c>
      <c r="X1582">
        <v>1.1000000000000001</v>
      </c>
      <c r="Y1582">
        <v>47165</v>
      </c>
      <c r="Z1582">
        <v>3369</v>
      </c>
      <c r="AA1582">
        <v>0.1</v>
      </c>
      <c r="AB1582">
        <v>14</v>
      </c>
      <c r="AC1582">
        <v>8</v>
      </c>
      <c r="AD1582">
        <v>6</v>
      </c>
      <c r="AE1582">
        <v>57.14</v>
      </c>
      <c r="AF1582">
        <v>10</v>
      </c>
      <c r="AG1582">
        <v>5</v>
      </c>
      <c r="AH1582">
        <v>5</v>
      </c>
      <c r="AI1582">
        <v>4</v>
      </c>
    </row>
    <row r="1583" spans="1:35" x14ac:dyDescent="0.2">
      <c r="A1583" s="102">
        <v>2466</v>
      </c>
      <c r="B1583">
        <v>4045</v>
      </c>
      <c r="C1583" t="s">
        <v>1519</v>
      </c>
      <c r="D1583" t="s">
        <v>1234</v>
      </c>
      <c r="E1583">
        <v>1094</v>
      </c>
      <c r="F1583">
        <v>1078</v>
      </c>
      <c r="G1583">
        <v>700</v>
      </c>
      <c r="H1583" t="s">
        <v>1213</v>
      </c>
      <c r="I1583">
        <v>5947</v>
      </c>
      <c r="J1583" t="s">
        <v>228</v>
      </c>
      <c r="K1583" t="s">
        <v>1404</v>
      </c>
      <c r="L1583">
        <v>7470</v>
      </c>
      <c r="M1583">
        <v>7370</v>
      </c>
      <c r="N1583">
        <v>100</v>
      </c>
      <c r="O1583" t="s">
        <v>1210</v>
      </c>
      <c r="P1583">
        <v>0.59746121539090402</v>
      </c>
      <c r="Q1583">
        <v>0.80989973903532297</v>
      </c>
      <c r="R1583">
        <v>0.114404076899881</v>
      </c>
      <c r="S1583">
        <v>1.6573592013011999E-2</v>
      </c>
      <c r="T1583">
        <v>-0.97150969696528899</v>
      </c>
      <c r="U1583">
        <v>0.97150969696528899</v>
      </c>
      <c r="V1583">
        <v>0.66436543083102595</v>
      </c>
      <c r="W1583">
        <v>-3.57</v>
      </c>
      <c r="X1583">
        <v>2.39</v>
      </c>
      <c r="Y1583">
        <v>46966</v>
      </c>
      <c r="Z1583">
        <v>2609</v>
      </c>
      <c r="AA1583">
        <v>0.19</v>
      </c>
      <c r="AB1583">
        <v>18</v>
      </c>
      <c r="AC1583">
        <v>11</v>
      </c>
      <c r="AD1583">
        <v>7</v>
      </c>
      <c r="AE1583">
        <v>61.11</v>
      </c>
      <c r="AF1583">
        <v>13</v>
      </c>
      <c r="AG1583">
        <v>5</v>
      </c>
      <c r="AH1583">
        <v>3</v>
      </c>
      <c r="AI1583">
        <v>10</v>
      </c>
    </row>
    <row r="1584" spans="1:35" x14ac:dyDescent="0.2">
      <c r="A1584" s="102">
        <v>2500</v>
      </c>
      <c r="B1584">
        <v>7458</v>
      </c>
      <c r="C1584" t="s">
        <v>1623</v>
      </c>
      <c r="D1584" t="s">
        <v>1217</v>
      </c>
      <c r="E1584">
        <v>4355</v>
      </c>
      <c r="F1584">
        <v>4410</v>
      </c>
      <c r="G1584">
        <v>200</v>
      </c>
      <c r="H1584" t="s">
        <v>1213</v>
      </c>
      <c r="I1584">
        <v>8002</v>
      </c>
      <c r="J1584" t="s">
        <v>27</v>
      </c>
      <c r="K1584" t="s">
        <v>1217</v>
      </c>
      <c r="L1584">
        <v>720.2</v>
      </c>
      <c r="M1584">
        <v>716.8</v>
      </c>
      <c r="N1584">
        <v>1200</v>
      </c>
      <c r="O1584" t="s">
        <v>1210</v>
      </c>
      <c r="P1584">
        <v>0.83024682811107198</v>
      </c>
      <c r="Q1584">
        <v>0.80848436155067205</v>
      </c>
      <c r="R1584">
        <v>0.430190262549424</v>
      </c>
      <c r="S1584">
        <v>3.5050311805353701E-2</v>
      </c>
      <c r="T1584">
        <v>-2.0145313131111799</v>
      </c>
      <c r="U1584">
        <v>2.0145313131111799</v>
      </c>
      <c r="V1584">
        <v>2.56395882298211</v>
      </c>
      <c r="W1584">
        <v>-8.51</v>
      </c>
      <c r="X1584">
        <v>2.48</v>
      </c>
      <c r="Y1584">
        <v>46310</v>
      </c>
      <c r="Z1584">
        <v>3087</v>
      </c>
      <c r="AA1584">
        <v>0.09</v>
      </c>
      <c r="AB1584">
        <v>15</v>
      </c>
      <c r="AC1584">
        <v>8</v>
      </c>
      <c r="AD1584">
        <v>7</v>
      </c>
      <c r="AE1584">
        <v>53.33</v>
      </c>
      <c r="AF1584">
        <v>15</v>
      </c>
      <c r="AG1584">
        <v>4</v>
      </c>
      <c r="AH1584">
        <v>3</v>
      </c>
      <c r="AI1584">
        <v>8</v>
      </c>
    </row>
    <row r="1585" spans="1:35" x14ac:dyDescent="0.2">
      <c r="A1585" s="102">
        <v>83</v>
      </c>
      <c r="B1585">
        <v>7729</v>
      </c>
      <c r="C1585" t="s">
        <v>542</v>
      </c>
      <c r="D1585" t="s">
        <v>1219</v>
      </c>
      <c r="E1585">
        <v>3420</v>
      </c>
      <c r="F1585">
        <v>3380</v>
      </c>
      <c r="G1585">
        <v>300</v>
      </c>
      <c r="H1585" t="s">
        <v>1213</v>
      </c>
      <c r="I1585">
        <v>8425</v>
      </c>
      <c r="J1585" t="s">
        <v>1384</v>
      </c>
      <c r="K1585" t="s">
        <v>1216</v>
      </c>
      <c r="L1585">
        <v>2878</v>
      </c>
      <c r="M1585">
        <v>2848</v>
      </c>
      <c r="N1585">
        <v>400</v>
      </c>
      <c r="O1585" t="s">
        <v>1210</v>
      </c>
      <c r="P1585">
        <v>0.85902421580481503</v>
      </c>
      <c r="Q1585">
        <v>0.95063634363699001</v>
      </c>
      <c r="R1585">
        <v>3.0008273514655101E-3</v>
      </c>
      <c r="S1585">
        <v>1.16434124181382E-2</v>
      </c>
      <c r="T1585">
        <v>-0.72970629673347498</v>
      </c>
      <c r="U1585">
        <v>0.72970629673347498</v>
      </c>
      <c r="V1585">
        <v>0.21223953951343899</v>
      </c>
      <c r="W1585">
        <v>-2.4</v>
      </c>
      <c r="X1585">
        <v>12.35</v>
      </c>
      <c r="Y1585">
        <v>46286</v>
      </c>
      <c r="Z1585">
        <v>5143</v>
      </c>
      <c r="AA1585">
        <v>0.03</v>
      </c>
      <c r="AB1585">
        <v>9</v>
      </c>
      <c r="AC1585">
        <v>3</v>
      </c>
      <c r="AD1585">
        <v>6</v>
      </c>
      <c r="AE1585">
        <v>33.33</v>
      </c>
      <c r="AF1585">
        <v>11</v>
      </c>
      <c r="AG1585">
        <v>3</v>
      </c>
      <c r="AH1585">
        <v>3</v>
      </c>
      <c r="AI1585">
        <v>3</v>
      </c>
    </row>
    <row r="1586" spans="1:35" x14ac:dyDescent="0.2">
      <c r="A1586" s="102">
        <v>808</v>
      </c>
      <c r="B1586">
        <v>6988</v>
      </c>
      <c r="C1586" t="s">
        <v>62</v>
      </c>
      <c r="D1586" t="s">
        <v>1234</v>
      </c>
      <c r="E1586">
        <v>5340</v>
      </c>
      <c r="F1586">
        <v>5420</v>
      </c>
      <c r="G1586">
        <v>200</v>
      </c>
      <c r="H1586" t="s">
        <v>1210</v>
      </c>
      <c r="I1586">
        <v>9810</v>
      </c>
      <c r="J1586" t="s">
        <v>1177</v>
      </c>
      <c r="K1586" t="s">
        <v>1217</v>
      </c>
      <c r="L1586">
        <v>4305</v>
      </c>
      <c r="M1586">
        <v>4380</v>
      </c>
      <c r="N1586">
        <v>200</v>
      </c>
      <c r="O1586" t="s">
        <v>1213</v>
      </c>
      <c r="P1586">
        <v>0.69555222382962201</v>
      </c>
      <c r="Q1586">
        <v>0.89591681587644101</v>
      </c>
      <c r="R1586">
        <v>2.4428529695909199E-2</v>
      </c>
      <c r="S1586">
        <v>5.6063480070140503E-2</v>
      </c>
      <c r="T1586">
        <v>0.14397640811903201</v>
      </c>
      <c r="U1586">
        <v>0.14397640811903201</v>
      </c>
      <c r="V1586">
        <v>0.310338591368503</v>
      </c>
      <c r="W1586">
        <v>0.52</v>
      </c>
      <c r="X1586">
        <v>19.190000000000001</v>
      </c>
      <c r="Y1586">
        <v>45922</v>
      </c>
      <c r="Z1586">
        <v>45922</v>
      </c>
      <c r="AA1586">
        <v>2.08</v>
      </c>
      <c r="AB1586">
        <v>1</v>
      </c>
      <c r="AC1586">
        <v>1</v>
      </c>
      <c r="AD1586">
        <v>0</v>
      </c>
      <c r="AE1586">
        <v>100</v>
      </c>
      <c r="AF1586">
        <v>14</v>
      </c>
      <c r="AG1586">
        <v>1</v>
      </c>
      <c r="AH1586">
        <v>0</v>
      </c>
      <c r="AI1586">
        <v>0</v>
      </c>
    </row>
    <row r="1587" spans="1:35" x14ac:dyDescent="0.2">
      <c r="A1587" s="102">
        <v>323</v>
      </c>
      <c r="B1587">
        <v>6371</v>
      </c>
      <c r="C1587" t="s">
        <v>1368</v>
      </c>
      <c r="D1587" t="s">
        <v>1222</v>
      </c>
      <c r="E1587">
        <v>2995</v>
      </c>
      <c r="F1587">
        <v>2943</v>
      </c>
      <c r="G1587">
        <v>300</v>
      </c>
      <c r="H1587" t="s">
        <v>1210</v>
      </c>
      <c r="I1587">
        <v>6472</v>
      </c>
      <c r="J1587" t="s">
        <v>60</v>
      </c>
      <c r="K1587" t="s">
        <v>1222</v>
      </c>
      <c r="L1587">
        <v>266</v>
      </c>
      <c r="M1587">
        <v>261</v>
      </c>
      <c r="N1587">
        <v>3400</v>
      </c>
      <c r="O1587" t="s">
        <v>1213</v>
      </c>
      <c r="P1587">
        <v>0.97775578378498296</v>
      </c>
      <c r="Q1587">
        <v>0.92440401100412795</v>
      </c>
      <c r="R1587">
        <v>2.6791921428589899E-2</v>
      </c>
      <c r="S1587">
        <v>1.11984955523348E-2</v>
      </c>
      <c r="T1587">
        <v>0.310653715535325</v>
      </c>
      <c r="U1587">
        <v>0.310653715535325</v>
      </c>
      <c r="V1587">
        <v>0.230043085885661</v>
      </c>
      <c r="W1587">
        <v>0.62</v>
      </c>
      <c r="X1587">
        <v>0.51</v>
      </c>
      <c r="Y1587">
        <v>45741</v>
      </c>
      <c r="Z1587">
        <v>2859</v>
      </c>
      <c r="AA1587">
        <v>0.19</v>
      </c>
      <c r="AB1587">
        <v>16</v>
      </c>
      <c r="AC1587">
        <v>10</v>
      </c>
      <c r="AD1587">
        <v>6</v>
      </c>
      <c r="AE1587">
        <v>62.5</v>
      </c>
      <c r="AF1587">
        <v>16</v>
      </c>
      <c r="AG1587">
        <v>3</v>
      </c>
      <c r="AH1587">
        <v>3</v>
      </c>
      <c r="AI1587">
        <v>10</v>
      </c>
    </row>
    <row r="1588" spans="1:35" x14ac:dyDescent="0.2">
      <c r="A1588" s="102">
        <v>878</v>
      </c>
      <c r="B1588">
        <v>7327</v>
      </c>
      <c r="C1588" t="s">
        <v>1452</v>
      </c>
      <c r="D1588" t="s">
        <v>1265</v>
      </c>
      <c r="E1588">
        <v>2258</v>
      </c>
      <c r="F1588">
        <v>2240</v>
      </c>
      <c r="G1588">
        <v>400</v>
      </c>
      <c r="H1588" t="s">
        <v>1213</v>
      </c>
      <c r="I1588">
        <v>8086</v>
      </c>
      <c r="J1588" t="s">
        <v>1487</v>
      </c>
      <c r="K1588" t="s">
        <v>1219</v>
      </c>
      <c r="L1588">
        <v>1160</v>
      </c>
      <c r="M1588">
        <v>1150</v>
      </c>
      <c r="N1588">
        <v>800</v>
      </c>
      <c r="O1588" t="s">
        <v>1210</v>
      </c>
      <c r="P1588">
        <v>0.90694843056351004</v>
      </c>
      <c r="Q1588">
        <v>0.89261325920877299</v>
      </c>
      <c r="R1588">
        <v>7.4634285562491604E-2</v>
      </c>
      <c r="S1588">
        <v>1.32654484969951E-2</v>
      </c>
      <c r="T1588">
        <v>-2.6996373908239302</v>
      </c>
      <c r="U1588">
        <v>2.6996373908239302</v>
      </c>
      <c r="V1588">
        <v>2.7335585185768601</v>
      </c>
      <c r="W1588">
        <v>-14.67</v>
      </c>
      <c r="X1588">
        <v>2.68</v>
      </c>
      <c r="Y1588">
        <v>45591</v>
      </c>
      <c r="Z1588">
        <v>9118</v>
      </c>
      <c r="AA1588">
        <v>0.52</v>
      </c>
      <c r="AB1588">
        <v>5</v>
      </c>
      <c r="AC1588">
        <v>4</v>
      </c>
      <c r="AD1588">
        <v>1</v>
      </c>
      <c r="AE1588">
        <v>80</v>
      </c>
      <c r="AF1588">
        <v>14</v>
      </c>
      <c r="AG1588">
        <v>2</v>
      </c>
      <c r="AH1588">
        <v>0</v>
      </c>
      <c r="AI1588">
        <v>3</v>
      </c>
    </row>
    <row r="1589" spans="1:35" x14ac:dyDescent="0.2">
      <c r="A1589" s="102">
        <v>2636</v>
      </c>
      <c r="B1589">
        <v>4452</v>
      </c>
      <c r="C1589" t="s">
        <v>1436</v>
      </c>
      <c r="D1589" t="s">
        <v>1234</v>
      </c>
      <c r="E1589">
        <v>7886</v>
      </c>
      <c r="F1589">
        <v>7868</v>
      </c>
      <c r="G1589">
        <v>100</v>
      </c>
      <c r="H1589" t="s">
        <v>1210</v>
      </c>
      <c r="I1589">
        <v>7752</v>
      </c>
      <c r="J1589" t="s">
        <v>792</v>
      </c>
      <c r="K1589" t="s">
        <v>1215</v>
      </c>
      <c r="L1589">
        <v>1008</v>
      </c>
      <c r="M1589">
        <v>1005</v>
      </c>
      <c r="N1589">
        <v>800</v>
      </c>
      <c r="O1589" t="s">
        <v>1213</v>
      </c>
      <c r="P1589">
        <v>0.70276090919320899</v>
      </c>
      <c r="Q1589">
        <v>0.800760652742741</v>
      </c>
      <c r="R1589">
        <v>0.45234831175176898</v>
      </c>
      <c r="S1589">
        <v>5.1073901568451902E-2</v>
      </c>
      <c r="T1589">
        <v>1.05156240731058</v>
      </c>
      <c r="U1589">
        <v>1.05156240731058</v>
      </c>
      <c r="V1589">
        <v>0.66136404105494995</v>
      </c>
      <c r="W1589">
        <v>3.94</v>
      </c>
      <c r="X1589">
        <v>2.19</v>
      </c>
      <c r="Y1589">
        <v>45172</v>
      </c>
      <c r="Z1589">
        <v>3011</v>
      </c>
      <c r="AA1589">
        <v>0.14000000000000001</v>
      </c>
      <c r="AB1589">
        <v>15</v>
      </c>
      <c r="AC1589">
        <v>8</v>
      </c>
      <c r="AD1589">
        <v>7</v>
      </c>
      <c r="AE1589">
        <v>53.33</v>
      </c>
      <c r="AF1589">
        <v>11</v>
      </c>
      <c r="AG1589">
        <v>6</v>
      </c>
      <c r="AH1589">
        <v>4</v>
      </c>
      <c r="AI1589">
        <v>5</v>
      </c>
    </row>
    <row r="1590" spans="1:35" x14ac:dyDescent="0.2">
      <c r="A1590" s="102">
        <v>181</v>
      </c>
      <c r="B1590">
        <v>3289</v>
      </c>
      <c r="C1590" t="s">
        <v>625</v>
      </c>
      <c r="D1590" t="s">
        <v>1231</v>
      </c>
      <c r="E1590">
        <v>697</v>
      </c>
      <c r="F1590">
        <v>681</v>
      </c>
      <c r="G1590">
        <v>1600</v>
      </c>
      <c r="H1590" t="s">
        <v>1213</v>
      </c>
      <c r="I1590">
        <v>8572</v>
      </c>
      <c r="J1590" t="s">
        <v>1178</v>
      </c>
      <c r="K1590" t="s">
        <v>1216</v>
      </c>
      <c r="L1590">
        <v>447</v>
      </c>
      <c r="M1590">
        <v>444</v>
      </c>
      <c r="N1590">
        <v>2500</v>
      </c>
      <c r="O1590" t="s">
        <v>1210</v>
      </c>
      <c r="P1590">
        <v>0.64816311463207499</v>
      </c>
      <c r="Q1590">
        <v>0.93721482199044404</v>
      </c>
      <c r="R1590">
        <v>6.9683207564028599E-2</v>
      </c>
      <c r="S1590">
        <v>1.17980807668863E-2</v>
      </c>
      <c r="T1590">
        <v>-0.11337540619381101</v>
      </c>
      <c r="U1590">
        <v>0.11337540619381101</v>
      </c>
      <c r="V1590">
        <v>8.6754663829503906E-2</v>
      </c>
      <c r="W1590">
        <v>-0.5</v>
      </c>
      <c r="X1590">
        <v>1.87</v>
      </c>
      <c r="Y1590">
        <v>45137</v>
      </c>
      <c r="Z1590">
        <v>2508</v>
      </c>
      <c r="AA1590">
        <v>0.12</v>
      </c>
      <c r="AB1590">
        <v>18</v>
      </c>
      <c r="AC1590">
        <v>9</v>
      </c>
      <c r="AD1590">
        <v>9</v>
      </c>
      <c r="AE1590">
        <v>50</v>
      </c>
      <c r="AF1590">
        <v>14</v>
      </c>
      <c r="AG1590">
        <v>5</v>
      </c>
      <c r="AH1590">
        <v>2</v>
      </c>
      <c r="AI1590">
        <v>11</v>
      </c>
    </row>
    <row r="1591" spans="1:35" x14ac:dyDescent="0.2">
      <c r="A1591" s="102">
        <v>1203</v>
      </c>
      <c r="B1591">
        <v>4203</v>
      </c>
      <c r="C1591" t="s">
        <v>658</v>
      </c>
      <c r="D1591" t="s">
        <v>1234</v>
      </c>
      <c r="E1591">
        <v>3185</v>
      </c>
      <c r="F1591">
        <v>3240</v>
      </c>
      <c r="G1591">
        <v>300</v>
      </c>
      <c r="H1591" t="s">
        <v>1213</v>
      </c>
      <c r="I1591">
        <v>4634</v>
      </c>
      <c r="J1591" t="s">
        <v>63</v>
      </c>
      <c r="K1591" t="s">
        <v>1234</v>
      </c>
      <c r="L1591">
        <v>2138</v>
      </c>
      <c r="M1591">
        <v>2101</v>
      </c>
      <c r="N1591">
        <v>500</v>
      </c>
      <c r="O1591" t="s">
        <v>1210</v>
      </c>
      <c r="P1591">
        <v>0.904720566607775</v>
      </c>
      <c r="Q1591">
        <v>0.87493482964451796</v>
      </c>
      <c r="R1591">
        <v>0.18328968565366499</v>
      </c>
      <c r="S1591">
        <v>2.1376306084205599E-2</v>
      </c>
      <c r="T1591">
        <v>-1.0311729878812199</v>
      </c>
      <c r="U1591">
        <v>1.0311729878812199</v>
      </c>
      <c r="V1591">
        <v>1.5465201267845901</v>
      </c>
      <c r="W1591">
        <v>-3.78</v>
      </c>
      <c r="X1591">
        <v>8.08</v>
      </c>
      <c r="Y1591">
        <v>45004</v>
      </c>
      <c r="Z1591">
        <v>3215</v>
      </c>
      <c r="AA1591">
        <v>0.22</v>
      </c>
      <c r="AB1591">
        <v>14</v>
      </c>
      <c r="AC1591">
        <v>9</v>
      </c>
      <c r="AD1591">
        <v>5</v>
      </c>
      <c r="AE1591">
        <v>64.290000000000006</v>
      </c>
      <c r="AF1591">
        <v>15</v>
      </c>
      <c r="AG1591">
        <v>3</v>
      </c>
      <c r="AH1591">
        <v>2</v>
      </c>
      <c r="AI1591">
        <v>9</v>
      </c>
    </row>
    <row r="1592" spans="1:35" x14ac:dyDescent="0.2">
      <c r="A1592" s="102">
        <v>165</v>
      </c>
      <c r="B1592">
        <v>1808</v>
      </c>
      <c r="C1592" t="s">
        <v>565</v>
      </c>
      <c r="D1592" t="s">
        <v>1220</v>
      </c>
      <c r="E1592">
        <v>1268</v>
      </c>
      <c r="F1592">
        <v>1390</v>
      </c>
      <c r="G1592">
        <v>700</v>
      </c>
      <c r="H1592" t="s">
        <v>1210</v>
      </c>
      <c r="I1592">
        <v>8267</v>
      </c>
      <c r="J1592" t="s">
        <v>218</v>
      </c>
      <c r="K1592" t="s">
        <v>1235</v>
      </c>
      <c r="L1592">
        <v>1980.5</v>
      </c>
      <c r="M1592">
        <v>2014.5</v>
      </c>
      <c r="N1592">
        <v>500</v>
      </c>
      <c r="O1592" t="s">
        <v>1213</v>
      </c>
      <c r="P1592">
        <v>0.59549189890374599</v>
      </c>
      <c r="Q1592">
        <v>0.93898288523124696</v>
      </c>
      <c r="R1592">
        <v>0.111390971386316</v>
      </c>
      <c r="S1592">
        <v>6.2808809615895796E-3</v>
      </c>
      <c r="T1592">
        <v>3.3403614298722699</v>
      </c>
      <c r="U1592">
        <v>3.3403614298722699</v>
      </c>
      <c r="V1592">
        <v>0.90726228478107496</v>
      </c>
      <c r="W1592">
        <v>7.52</v>
      </c>
      <c r="X1592">
        <v>3.4</v>
      </c>
      <c r="Y1592">
        <v>44800</v>
      </c>
      <c r="Z1592">
        <v>2987</v>
      </c>
      <c r="AA1592">
        <v>0.11</v>
      </c>
      <c r="AB1592">
        <v>15</v>
      </c>
      <c r="AC1592">
        <v>10</v>
      </c>
      <c r="AD1592">
        <v>5</v>
      </c>
      <c r="AE1592">
        <v>66.67</v>
      </c>
      <c r="AF1592">
        <v>14</v>
      </c>
      <c r="AG1592">
        <v>4</v>
      </c>
      <c r="AH1592">
        <v>3</v>
      </c>
      <c r="AI1592">
        <v>8</v>
      </c>
    </row>
    <row r="1593" spans="1:35" x14ac:dyDescent="0.2">
      <c r="A1593" s="102">
        <v>634</v>
      </c>
      <c r="B1593">
        <v>2914</v>
      </c>
      <c r="C1593" t="s">
        <v>1357</v>
      </c>
      <c r="D1593" t="s">
        <v>1237</v>
      </c>
      <c r="E1593">
        <v>2160</v>
      </c>
      <c r="F1593">
        <v>2144</v>
      </c>
      <c r="G1593">
        <v>500</v>
      </c>
      <c r="H1593" t="s">
        <v>1210</v>
      </c>
      <c r="I1593">
        <v>9603</v>
      </c>
      <c r="J1593" t="s">
        <v>1380</v>
      </c>
      <c r="K1593" t="s">
        <v>1224</v>
      </c>
      <c r="L1593">
        <v>2035</v>
      </c>
      <c r="M1593">
        <v>2130</v>
      </c>
      <c r="N1593">
        <v>500</v>
      </c>
      <c r="O1593" t="s">
        <v>1213</v>
      </c>
      <c r="P1593">
        <v>0.94719166242428698</v>
      </c>
      <c r="Q1593">
        <v>0.90431540773991403</v>
      </c>
      <c r="R1593" s="15">
        <v>0.220753794659901</v>
      </c>
      <c r="S1593">
        <v>7.8439037869894895E-2</v>
      </c>
      <c r="T1593">
        <v>3.1758661929071699</v>
      </c>
      <c r="U1593">
        <v>3.1758661929071699</v>
      </c>
      <c r="V1593">
        <v>3.3947452115746399</v>
      </c>
      <c r="W1593">
        <v>15.71</v>
      </c>
      <c r="X1593">
        <v>0.65</v>
      </c>
      <c r="Y1593">
        <v>44687</v>
      </c>
      <c r="Z1593">
        <v>2483</v>
      </c>
      <c r="AA1593">
        <v>0.13</v>
      </c>
      <c r="AB1593">
        <v>18</v>
      </c>
      <c r="AC1593">
        <v>9</v>
      </c>
      <c r="AD1593">
        <v>9</v>
      </c>
      <c r="AE1593">
        <v>50</v>
      </c>
      <c r="AF1593">
        <v>12</v>
      </c>
      <c r="AG1593">
        <v>6</v>
      </c>
      <c r="AH1593">
        <v>5</v>
      </c>
      <c r="AI1593">
        <v>7</v>
      </c>
    </row>
    <row r="1594" spans="1:35" x14ac:dyDescent="0.2">
      <c r="A1594" s="102">
        <v>46</v>
      </c>
      <c r="B1594">
        <v>6762</v>
      </c>
      <c r="C1594" t="s">
        <v>2127</v>
      </c>
      <c r="D1594" t="s">
        <v>1215</v>
      </c>
      <c r="E1594">
        <v>10440</v>
      </c>
      <c r="F1594">
        <v>10450</v>
      </c>
      <c r="G1594">
        <v>100</v>
      </c>
      <c r="H1594" t="s">
        <v>1213</v>
      </c>
      <c r="I1594">
        <v>6952</v>
      </c>
      <c r="J1594" t="s">
        <v>435</v>
      </c>
      <c r="K1594" t="s">
        <v>1215</v>
      </c>
      <c r="L1594">
        <v>1868</v>
      </c>
      <c r="M1594">
        <v>1857</v>
      </c>
      <c r="N1594">
        <v>600</v>
      </c>
      <c r="O1594" t="s">
        <v>1210</v>
      </c>
      <c r="P1594">
        <v>0.83310988847247203</v>
      </c>
      <c r="Q1594">
        <v>0.95734087509806198</v>
      </c>
      <c r="R1594">
        <v>0.46839811269642401</v>
      </c>
      <c r="S1594">
        <v>1.5393337726018599E-2</v>
      </c>
      <c r="T1594">
        <v>-8.2468188300896902E-2</v>
      </c>
      <c r="U1594">
        <v>8.2468188300896902E-2</v>
      </c>
      <c r="V1594">
        <v>4.1643599734884601E-2</v>
      </c>
      <c r="W1594">
        <v>-0.26</v>
      </c>
      <c r="X1594">
        <v>6.62</v>
      </c>
      <c r="Y1594">
        <v>44548</v>
      </c>
      <c r="Z1594">
        <v>3427</v>
      </c>
      <c r="AA1594">
        <v>0.23</v>
      </c>
      <c r="AB1594">
        <v>13</v>
      </c>
      <c r="AC1594">
        <v>6</v>
      </c>
      <c r="AD1594">
        <v>7</v>
      </c>
      <c r="AE1594">
        <v>46.15</v>
      </c>
      <c r="AF1594">
        <v>13</v>
      </c>
      <c r="AG1594">
        <v>5</v>
      </c>
      <c r="AH1594">
        <v>2</v>
      </c>
      <c r="AI1594">
        <v>6</v>
      </c>
    </row>
    <row r="1595" spans="1:35" x14ac:dyDescent="0.2">
      <c r="A1595" s="102">
        <v>2250</v>
      </c>
      <c r="B1595">
        <v>3101</v>
      </c>
      <c r="C1595" t="s">
        <v>1486</v>
      </c>
      <c r="D1595" t="s">
        <v>1480</v>
      </c>
      <c r="E1595">
        <v>1352</v>
      </c>
      <c r="F1595">
        <v>1357</v>
      </c>
      <c r="G1595">
        <v>800</v>
      </c>
      <c r="H1595" t="s">
        <v>1210</v>
      </c>
      <c r="I1595">
        <v>9062</v>
      </c>
      <c r="J1595" t="s">
        <v>1175</v>
      </c>
      <c r="K1595" t="s">
        <v>1328</v>
      </c>
      <c r="L1595">
        <v>5190</v>
      </c>
      <c r="M1595">
        <v>5170</v>
      </c>
      <c r="N1595">
        <v>200</v>
      </c>
      <c r="O1595" t="s">
        <v>1213</v>
      </c>
      <c r="P1595">
        <v>0.84164514652344202</v>
      </c>
      <c r="Q1595">
        <v>0.81979531647488202</v>
      </c>
      <c r="R1595">
        <v>0.33509837456921598</v>
      </c>
      <c r="S1595">
        <v>9.11675936190844E-2</v>
      </c>
      <c r="T1595">
        <v>1.61563718323563</v>
      </c>
      <c r="U1595">
        <v>1.61563718323563</v>
      </c>
      <c r="V1595">
        <v>1.7681889828750901</v>
      </c>
      <c r="W1595">
        <v>5.79</v>
      </c>
      <c r="X1595">
        <v>4.99</v>
      </c>
      <c r="Y1595">
        <v>44199</v>
      </c>
      <c r="Z1595">
        <v>2947</v>
      </c>
      <c r="AA1595">
        <v>0.17</v>
      </c>
      <c r="AB1595">
        <v>15</v>
      </c>
      <c r="AC1595">
        <v>9</v>
      </c>
      <c r="AD1595">
        <v>6</v>
      </c>
      <c r="AE1595">
        <v>60</v>
      </c>
      <c r="AF1595">
        <v>11</v>
      </c>
      <c r="AG1595">
        <v>7</v>
      </c>
      <c r="AH1595">
        <v>6</v>
      </c>
      <c r="AI1595">
        <v>2</v>
      </c>
    </row>
    <row r="1596" spans="1:35" x14ac:dyDescent="0.2">
      <c r="A1596" s="102">
        <v>2502</v>
      </c>
      <c r="B1596">
        <v>7267</v>
      </c>
      <c r="C1596" t="s">
        <v>58</v>
      </c>
      <c r="D1596" t="s">
        <v>1227</v>
      </c>
      <c r="E1596">
        <v>2832</v>
      </c>
      <c r="F1596">
        <v>2799.5</v>
      </c>
      <c r="G1596">
        <v>300</v>
      </c>
      <c r="H1596" t="s">
        <v>1210</v>
      </c>
      <c r="I1596">
        <v>7762</v>
      </c>
      <c r="J1596" t="s">
        <v>1412</v>
      </c>
      <c r="K1596" t="s">
        <v>1219</v>
      </c>
      <c r="L1596">
        <v>430</v>
      </c>
      <c r="M1596">
        <v>427</v>
      </c>
      <c r="N1596">
        <v>2000</v>
      </c>
      <c r="O1596" t="s">
        <v>1213</v>
      </c>
      <c r="P1596">
        <v>0.75148262653182596</v>
      </c>
      <c r="Q1596">
        <v>0.80839525178341198</v>
      </c>
      <c r="R1596">
        <v>0.13606767481269499</v>
      </c>
      <c r="S1596">
        <v>3.25465569863451E-2</v>
      </c>
      <c r="T1596">
        <v>3.0718548868522499</v>
      </c>
      <c r="U1596">
        <v>3.0718548868522499</v>
      </c>
      <c r="V1596">
        <v>3.3248371863818602</v>
      </c>
      <c r="W1596">
        <v>17.98</v>
      </c>
      <c r="X1596">
        <v>1.68</v>
      </c>
      <c r="Y1596">
        <v>44001</v>
      </c>
      <c r="Z1596">
        <v>2750</v>
      </c>
      <c r="AA1596">
        <v>0.15</v>
      </c>
      <c r="AB1596">
        <v>16</v>
      </c>
      <c r="AC1596">
        <v>9</v>
      </c>
      <c r="AD1596">
        <v>7</v>
      </c>
      <c r="AE1596">
        <v>56.25</v>
      </c>
      <c r="AF1596">
        <v>14</v>
      </c>
      <c r="AG1596">
        <v>5</v>
      </c>
      <c r="AH1596">
        <v>4</v>
      </c>
      <c r="AI1596">
        <v>7</v>
      </c>
    </row>
    <row r="1597" spans="1:35" x14ac:dyDescent="0.2">
      <c r="A1597" s="102">
        <v>2580</v>
      </c>
      <c r="B1597">
        <v>3861</v>
      </c>
      <c r="C1597" t="s">
        <v>35</v>
      </c>
      <c r="D1597" t="s">
        <v>1421</v>
      </c>
      <c r="E1597">
        <v>516</v>
      </c>
      <c r="F1597">
        <v>515</v>
      </c>
      <c r="G1597">
        <v>2000</v>
      </c>
      <c r="H1597" t="s">
        <v>1210</v>
      </c>
      <c r="I1597">
        <v>9076</v>
      </c>
      <c r="J1597" t="s">
        <v>894</v>
      </c>
      <c r="K1597" t="s">
        <v>1328</v>
      </c>
      <c r="L1597">
        <v>1170</v>
      </c>
      <c r="M1597">
        <v>1170</v>
      </c>
      <c r="N1597">
        <v>900</v>
      </c>
      <c r="O1597" t="s">
        <v>1213</v>
      </c>
      <c r="P1597">
        <v>0.841743685119692</v>
      </c>
      <c r="Q1597">
        <v>0.80342114516094498</v>
      </c>
      <c r="R1597">
        <v>0.45386222092102801</v>
      </c>
      <c r="S1597">
        <v>6.0502537803224399E-2</v>
      </c>
      <c r="T1597">
        <v>2.28699087165415</v>
      </c>
      <c r="U1597">
        <v>2.28699087165415</v>
      </c>
      <c r="V1597">
        <v>2.17585901806016</v>
      </c>
      <c r="W1597">
        <v>6.32</v>
      </c>
      <c r="X1597">
        <v>2.1800000000000002</v>
      </c>
      <c r="Y1597">
        <v>43849</v>
      </c>
      <c r="Z1597">
        <v>2308</v>
      </c>
      <c r="AA1597">
        <v>0.16</v>
      </c>
      <c r="AB1597">
        <v>19</v>
      </c>
      <c r="AC1597">
        <v>11</v>
      </c>
      <c r="AD1597">
        <v>8</v>
      </c>
      <c r="AE1597">
        <v>57.89</v>
      </c>
      <c r="AF1597">
        <v>13</v>
      </c>
      <c r="AG1597">
        <v>7</v>
      </c>
      <c r="AH1597">
        <v>4</v>
      </c>
      <c r="AI1597">
        <v>8</v>
      </c>
    </row>
    <row r="1598" spans="1:35" x14ac:dyDescent="0.2">
      <c r="A1598" s="102">
        <v>717</v>
      </c>
      <c r="B1598">
        <v>3141</v>
      </c>
      <c r="C1598" t="s">
        <v>1358</v>
      </c>
      <c r="D1598" t="s">
        <v>1235</v>
      </c>
      <c r="E1598">
        <v>6310</v>
      </c>
      <c r="F1598">
        <v>6500</v>
      </c>
      <c r="G1598">
        <v>100</v>
      </c>
      <c r="H1598" t="s">
        <v>1210</v>
      </c>
      <c r="I1598">
        <v>7730</v>
      </c>
      <c r="J1598" t="s">
        <v>1475</v>
      </c>
      <c r="K1598" t="s">
        <v>1219</v>
      </c>
      <c r="L1598">
        <v>2252</v>
      </c>
      <c r="M1598">
        <v>2292</v>
      </c>
      <c r="N1598">
        <v>300</v>
      </c>
      <c r="O1598" t="s">
        <v>1213</v>
      </c>
      <c r="P1598">
        <v>0.65951612031429097</v>
      </c>
      <c r="Q1598">
        <v>0.90011342741855305</v>
      </c>
      <c r="R1598">
        <v>0.20651913959746901</v>
      </c>
      <c r="S1598">
        <v>4.9028939360702899E-2</v>
      </c>
      <c r="T1598">
        <v>4.1082272116591003</v>
      </c>
      <c r="U1598">
        <v>4.1082272116591003</v>
      </c>
      <c r="V1598">
        <v>3.1714842435385799</v>
      </c>
      <c r="W1598">
        <v>19.55</v>
      </c>
      <c r="X1598">
        <v>5.78</v>
      </c>
      <c r="Y1598">
        <v>43823</v>
      </c>
      <c r="Z1598">
        <v>2739</v>
      </c>
      <c r="AA1598">
        <v>0.39</v>
      </c>
      <c r="AB1598">
        <v>16</v>
      </c>
      <c r="AC1598">
        <v>7</v>
      </c>
      <c r="AD1598">
        <v>9</v>
      </c>
      <c r="AE1598">
        <v>43.75</v>
      </c>
      <c r="AF1598">
        <v>10</v>
      </c>
      <c r="AG1598">
        <v>7</v>
      </c>
      <c r="AH1598">
        <v>5</v>
      </c>
      <c r="AI1598">
        <v>4</v>
      </c>
    </row>
    <row r="1599" spans="1:35" x14ac:dyDescent="0.2">
      <c r="A1599" s="102">
        <v>459</v>
      </c>
      <c r="B1599">
        <v>1860</v>
      </c>
      <c r="C1599" t="s">
        <v>54</v>
      </c>
      <c r="D1599" t="s">
        <v>1220</v>
      </c>
      <c r="E1599">
        <v>655</v>
      </c>
      <c r="F1599">
        <v>646</v>
      </c>
      <c r="G1599">
        <v>1600</v>
      </c>
      <c r="H1599" t="s">
        <v>1210</v>
      </c>
      <c r="I1599">
        <v>8267</v>
      </c>
      <c r="J1599" t="s">
        <v>218</v>
      </c>
      <c r="K1599" t="s">
        <v>1235</v>
      </c>
      <c r="L1599">
        <v>1980.5</v>
      </c>
      <c r="M1599">
        <v>2014.5</v>
      </c>
      <c r="N1599">
        <v>500</v>
      </c>
      <c r="O1599" t="s">
        <v>1213</v>
      </c>
      <c r="P1599">
        <v>0.69127633169584701</v>
      </c>
      <c r="Q1599">
        <v>0.91347951288584905</v>
      </c>
      <c r="R1599">
        <v>2.9308297630523901E-2</v>
      </c>
      <c r="S1599">
        <v>5.2311406474154998E-2</v>
      </c>
      <c r="T1599">
        <v>0.77058011694452999</v>
      </c>
      <c r="U1599">
        <v>0.77058011694452999</v>
      </c>
      <c r="V1599">
        <v>1.2026686148769901</v>
      </c>
      <c r="W1599">
        <v>2.08</v>
      </c>
      <c r="X1599">
        <v>2.62</v>
      </c>
      <c r="Y1599">
        <v>43634</v>
      </c>
      <c r="Z1599">
        <v>2727</v>
      </c>
      <c r="AA1599">
        <v>0.06</v>
      </c>
      <c r="AB1599">
        <v>16</v>
      </c>
      <c r="AC1599">
        <v>8</v>
      </c>
      <c r="AD1599">
        <v>8</v>
      </c>
      <c r="AE1599">
        <v>50</v>
      </c>
      <c r="AF1599">
        <v>12</v>
      </c>
      <c r="AG1599">
        <v>6</v>
      </c>
      <c r="AH1599">
        <v>5</v>
      </c>
      <c r="AI1599">
        <v>5</v>
      </c>
    </row>
    <row r="1600" spans="1:35" x14ac:dyDescent="0.2">
      <c r="A1600" s="102">
        <v>2599</v>
      </c>
      <c r="B1600">
        <v>2220</v>
      </c>
      <c r="C1600" t="s">
        <v>1514</v>
      </c>
      <c r="D1600" t="s">
        <v>1237</v>
      </c>
      <c r="E1600">
        <v>4500</v>
      </c>
      <c r="F1600">
        <v>4375</v>
      </c>
      <c r="G1600">
        <v>200</v>
      </c>
      <c r="H1600" t="s">
        <v>1210</v>
      </c>
      <c r="I1600">
        <v>4631</v>
      </c>
      <c r="J1600" t="s">
        <v>1463</v>
      </c>
      <c r="K1600" t="s">
        <v>1234</v>
      </c>
      <c r="L1600">
        <v>2579</v>
      </c>
      <c r="M1600">
        <v>2559</v>
      </c>
      <c r="N1600">
        <v>300</v>
      </c>
      <c r="O1600" t="s">
        <v>1213</v>
      </c>
      <c r="P1600">
        <v>0.72038188049311003</v>
      </c>
      <c r="Q1600">
        <v>0.80253328561806503</v>
      </c>
      <c r="R1600">
        <v>0.25034434746212703</v>
      </c>
      <c r="S1600">
        <v>6.4158933224916998E-3</v>
      </c>
      <c r="T1600">
        <v>1.3031827627614401</v>
      </c>
      <c r="U1600">
        <v>1.3031827627614401</v>
      </c>
      <c r="V1600">
        <v>0.80749070735725903</v>
      </c>
      <c r="W1600">
        <v>3.34</v>
      </c>
      <c r="X1600">
        <v>12.26</v>
      </c>
      <c r="Y1600">
        <v>43083</v>
      </c>
      <c r="Z1600">
        <v>3917</v>
      </c>
      <c r="AA1600">
        <v>0.23</v>
      </c>
      <c r="AB1600">
        <v>11</v>
      </c>
      <c r="AC1600">
        <v>6</v>
      </c>
      <c r="AD1600">
        <v>5</v>
      </c>
      <c r="AE1600">
        <v>54.55</v>
      </c>
      <c r="AF1600">
        <v>12</v>
      </c>
      <c r="AG1600">
        <v>4</v>
      </c>
      <c r="AH1600">
        <v>3</v>
      </c>
      <c r="AI1600">
        <v>4</v>
      </c>
    </row>
    <row r="1601" spans="1:35" x14ac:dyDescent="0.2">
      <c r="A1601" s="102">
        <v>497</v>
      </c>
      <c r="B1601">
        <v>4204</v>
      </c>
      <c r="C1601" t="s">
        <v>227</v>
      </c>
      <c r="D1601" t="s">
        <v>1234</v>
      </c>
      <c r="E1601">
        <v>1638</v>
      </c>
      <c r="F1601">
        <v>1609</v>
      </c>
      <c r="G1601">
        <v>600</v>
      </c>
      <c r="H1601" t="s">
        <v>1210</v>
      </c>
      <c r="I1601">
        <v>5393</v>
      </c>
      <c r="J1601" t="s">
        <v>233</v>
      </c>
      <c r="K1601" t="s">
        <v>1209</v>
      </c>
      <c r="L1601">
        <v>2228</v>
      </c>
      <c r="M1601">
        <v>2233</v>
      </c>
      <c r="N1601">
        <v>400</v>
      </c>
      <c r="O1601" t="s">
        <v>1213</v>
      </c>
      <c r="P1601">
        <v>0.80287124886719496</v>
      </c>
      <c r="Q1601">
        <v>0.91122136021604505</v>
      </c>
      <c r="R1601">
        <v>5.8597596907980803E-2</v>
      </c>
      <c r="S1601">
        <v>5.4989443385284102E-2</v>
      </c>
      <c r="T1601">
        <v>0.26363280709112202</v>
      </c>
      <c r="U1601">
        <v>0.26363280709112202</v>
      </c>
      <c r="V1601">
        <v>0.383561013328656</v>
      </c>
      <c r="W1601">
        <v>0.99</v>
      </c>
      <c r="X1601">
        <v>8.08</v>
      </c>
      <c r="Y1601">
        <v>42987</v>
      </c>
      <c r="Z1601">
        <v>2388</v>
      </c>
      <c r="AA1601">
        <v>0.1</v>
      </c>
      <c r="AB1601">
        <v>18</v>
      </c>
      <c r="AC1601">
        <v>8</v>
      </c>
      <c r="AD1601">
        <v>10</v>
      </c>
      <c r="AE1601">
        <v>44.44</v>
      </c>
      <c r="AF1601">
        <v>12</v>
      </c>
      <c r="AG1601">
        <v>6</v>
      </c>
      <c r="AH1601">
        <v>4</v>
      </c>
      <c r="AI1601">
        <v>8</v>
      </c>
    </row>
    <row r="1602" spans="1:35" x14ac:dyDescent="0.2">
      <c r="A1602" s="102">
        <v>1726</v>
      </c>
      <c r="B1602">
        <v>1833</v>
      </c>
      <c r="C1602" t="s">
        <v>1628</v>
      </c>
      <c r="D1602" t="s">
        <v>1220</v>
      </c>
      <c r="E1602">
        <v>2638</v>
      </c>
      <c r="F1602">
        <v>2624</v>
      </c>
      <c r="G1602">
        <v>400</v>
      </c>
      <c r="H1602" t="s">
        <v>1213</v>
      </c>
      <c r="I1602">
        <v>7751</v>
      </c>
      <c r="J1602" t="s">
        <v>1619</v>
      </c>
      <c r="K1602" t="s">
        <v>1215</v>
      </c>
      <c r="L1602">
        <v>2719.5</v>
      </c>
      <c r="M1602">
        <v>2733.5</v>
      </c>
      <c r="N1602">
        <v>400</v>
      </c>
      <c r="O1602" t="s">
        <v>1210</v>
      </c>
      <c r="P1602">
        <v>0.82702606904204601</v>
      </c>
      <c r="Q1602">
        <v>0.84752878597654202</v>
      </c>
      <c r="R1602">
        <v>5.97289892917355E-2</v>
      </c>
      <c r="S1602">
        <v>6.9024722319200302E-2</v>
      </c>
      <c r="T1602">
        <v>-1.34427833907545</v>
      </c>
      <c r="U1602">
        <v>1.34427833907545</v>
      </c>
      <c r="V1602">
        <v>1.0500712031685999</v>
      </c>
      <c r="W1602">
        <v>-3.9</v>
      </c>
      <c r="X1602">
        <v>4.01</v>
      </c>
      <c r="Y1602">
        <v>42422</v>
      </c>
      <c r="Z1602">
        <v>3535</v>
      </c>
      <c r="AA1602">
        <v>0.12</v>
      </c>
      <c r="AB1602">
        <v>12</v>
      </c>
      <c r="AC1602">
        <v>8</v>
      </c>
      <c r="AD1602">
        <v>4</v>
      </c>
      <c r="AE1602">
        <v>66.67</v>
      </c>
      <c r="AF1602">
        <v>14</v>
      </c>
      <c r="AG1602">
        <v>3</v>
      </c>
      <c r="AH1602">
        <v>3</v>
      </c>
      <c r="AI1602">
        <v>6</v>
      </c>
    </row>
    <row r="1603" spans="1:35" x14ac:dyDescent="0.2">
      <c r="A1603" s="102">
        <v>640</v>
      </c>
      <c r="B1603">
        <v>5714</v>
      </c>
      <c r="C1603" t="s">
        <v>698</v>
      </c>
      <c r="D1603" t="s">
        <v>1225</v>
      </c>
      <c r="E1603">
        <v>3570</v>
      </c>
      <c r="F1603">
        <v>3565</v>
      </c>
      <c r="G1603">
        <v>300</v>
      </c>
      <c r="H1603" t="s">
        <v>1210</v>
      </c>
      <c r="I1603">
        <v>8604</v>
      </c>
      <c r="J1603" t="s">
        <v>436</v>
      </c>
      <c r="K1603" t="s">
        <v>1396</v>
      </c>
      <c r="L1603">
        <v>488</v>
      </c>
      <c r="M1603">
        <v>479.5</v>
      </c>
      <c r="N1603">
        <v>2200</v>
      </c>
      <c r="O1603" t="s">
        <v>1213</v>
      </c>
      <c r="P1603">
        <v>0.75433150651340997</v>
      </c>
      <c r="Q1603">
        <v>0.90404314998363</v>
      </c>
      <c r="R1603">
        <v>0.292666452015589</v>
      </c>
      <c r="S1603">
        <v>2.65993203691037E-3</v>
      </c>
      <c r="T1603">
        <v>0.93133017580042499</v>
      </c>
      <c r="U1603">
        <v>0.93133017580042499</v>
      </c>
      <c r="V1603">
        <v>0.109339116283884</v>
      </c>
      <c r="W1603">
        <v>2.57</v>
      </c>
      <c r="X1603">
        <v>1.37</v>
      </c>
      <c r="Y1603">
        <v>42001</v>
      </c>
      <c r="Z1603">
        <v>2333</v>
      </c>
      <c r="AA1603">
        <v>0.16</v>
      </c>
      <c r="AB1603">
        <v>18</v>
      </c>
      <c r="AC1603">
        <v>9</v>
      </c>
      <c r="AD1603">
        <v>9</v>
      </c>
      <c r="AE1603">
        <v>50</v>
      </c>
      <c r="AF1603">
        <v>12</v>
      </c>
      <c r="AG1603">
        <v>8</v>
      </c>
      <c r="AH1603">
        <v>5</v>
      </c>
      <c r="AI1603">
        <v>5</v>
      </c>
    </row>
    <row r="1604" spans="1:35" x14ac:dyDescent="0.2">
      <c r="A1604" s="102">
        <v>1410</v>
      </c>
      <c r="B1604">
        <v>7202</v>
      </c>
      <c r="C1604" t="s">
        <v>764</v>
      </c>
      <c r="D1604" t="s">
        <v>1227</v>
      </c>
      <c r="E1604">
        <v>1021</v>
      </c>
      <c r="F1604">
        <v>1016</v>
      </c>
      <c r="G1604">
        <v>1000</v>
      </c>
      <c r="H1604" t="s">
        <v>1210</v>
      </c>
      <c r="I1604">
        <v>9507</v>
      </c>
      <c r="J1604" t="s">
        <v>1334</v>
      </c>
      <c r="K1604" t="s">
        <v>1267</v>
      </c>
      <c r="L1604">
        <v>828</v>
      </c>
      <c r="M1604">
        <v>822</v>
      </c>
      <c r="N1604">
        <v>1200</v>
      </c>
      <c r="O1604" t="s">
        <v>1213</v>
      </c>
      <c r="P1604">
        <v>0.93457427587687303</v>
      </c>
      <c r="Q1604">
        <v>0.86477091771588099</v>
      </c>
      <c r="R1604">
        <v>0.28502833614297901</v>
      </c>
      <c r="S1604">
        <v>9.1183478791244305E-2</v>
      </c>
      <c r="T1604">
        <v>0.30221807347933299</v>
      </c>
      <c r="U1604">
        <v>0.30221807347933299</v>
      </c>
      <c r="V1604">
        <v>0.27607611596686998</v>
      </c>
      <c r="W1604">
        <v>1.07</v>
      </c>
      <c r="X1604">
        <v>2.91</v>
      </c>
      <c r="Y1604">
        <v>41729</v>
      </c>
      <c r="Z1604">
        <v>2086</v>
      </c>
      <c r="AA1604">
        <v>0.08</v>
      </c>
      <c r="AB1604">
        <v>20</v>
      </c>
      <c r="AC1604">
        <v>9</v>
      </c>
      <c r="AD1604">
        <v>11</v>
      </c>
      <c r="AE1604">
        <v>45</v>
      </c>
      <c r="AF1604">
        <v>13</v>
      </c>
      <c r="AG1604">
        <v>7</v>
      </c>
      <c r="AH1604">
        <v>5</v>
      </c>
      <c r="AI1604">
        <v>8</v>
      </c>
    </row>
    <row r="1605" spans="1:35" x14ac:dyDescent="0.2">
      <c r="A1605" s="102">
        <v>2531</v>
      </c>
      <c r="B1605">
        <v>8078</v>
      </c>
      <c r="C1605" t="s">
        <v>1621</v>
      </c>
      <c r="D1605" t="s">
        <v>1217</v>
      </c>
      <c r="E1605">
        <v>2221</v>
      </c>
      <c r="F1605">
        <v>2215</v>
      </c>
      <c r="G1605">
        <v>400</v>
      </c>
      <c r="H1605" t="s">
        <v>1213</v>
      </c>
      <c r="I1605">
        <v>9531</v>
      </c>
      <c r="J1605" t="s">
        <v>1847</v>
      </c>
      <c r="K1605" t="s">
        <v>1267</v>
      </c>
      <c r="L1605">
        <v>2215</v>
      </c>
      <c r="M1605">
        <v>2183</v>
      </c>
      <c r="N1605">
        <v>400</v>
      </c>
      <c r="O1605" t="s">
        <v>1210</v>
      </c>
      <c r="P1605">
        <v>0.94284814268975403</v>
      </c>
      <c r="Q1605">
        <v>0.80613080065020604</v>
      </c>
      <c r="R1605">
        <v>8.2891673472581001E-2</v>
      </c>
      <c r="S1605">
        <v>6.0733491429924898E-3</v>
      </c>
      <c r="T1605">
        <v>-2.0078587511148802</v>
      </c>
      <c r="U1605">
        <v>2.0078587511148802</v>
      </c>
      <c r="V1605">
        <v>1.6904299206972699</v>
      </c>
      <c r="W1605">
        <v>-6.76</v>
      </c>
      <c r="X1605">
        <v>1.44</v>
      </c>
      <c r="Y1605">
        <v>41220</v>
      </c>
      <c r="Z1605">
        <v>2944</v>
      </c>
      <c r="AA1605">
        <v>0.04</v>
      </c>
      <c r="AB1605">
        <v>14</v>
      </c>
      <c r="AC1605">
        <v>6</v>
      </c>
      <c r="AD1605">
        <v>8</v>
      </c>
      <c r="AE1605">
        <v>42.86</v>
      </c>
      <c r="AF1605">
        <v>11</v>
      </c>
      <c r="AG1605">
        <v>5</v>
      </c>
      <c r="AH1605">
        <v>4</v>
      </c>
      <c r="AI1605">
        <v>5</v>
      </c>
    </row>
    <row r="1606" spans="1:35" x14ac:dyDescent="0.2">
      <c r="A1606" s="102">
        <v>1273</v>
      </c>
      <c r="B1606">
        <v>5463</v>
      </c>
      <c r="C1606" t="s">
        <v>64</v>
      </c>
      <c r="D1606" t="s">
        <v>1263</v>
      </c>
      <c r="E1606">
        <v>2662</v>
      </c>
      <c r="F1606">
        <v>2620</v>
      </c>
      <c r="G1606">
        <v>400</v>
      </c>
      <c r="H1606" t="s">
        <v>1210</v>
      </c>
      <c r="I1606">
        <v>7272</v>
      </c>
      <c r="J1606" t="s">
        <v>1411</v>
      </c>
      <c r="K1606" t="s">
        <v>1227</v>
      </c>
      <c r="L1606">
        <v>1735</v>
      </c>
      <c r="M1606">
        <v>1728</v>
      </c>
      <c r="N1606">
        <v>600</v>
      </c>
      <c r="O1606" t="s">
        <v>1213</v>
      </c>
      <c r="P1606">
        <v>0.90213396442735205</v>
      </c>
      <c r="Q1606">
        <v>0.87188191233273304</v>
      </c>
      <c r="R1606">
        <v>9.0716758471202197E-2</v>
      </c>
      <c r="S1606">
        <v>8.0735835259093794E-2</v>
      </c>
      <c r="T1606">
        <v>1.8274910492613601</v>
      </c>
      <c r="U1606">
        <v>1.8274910492613601</v>
      </c>
      <c r="V1606">
        <v>1.8225622124754</v>
      </c>
      <c r="W1606">
        <v>6.02</v>
      </c>
      <c r="X1606">
        <v>1.07</v>
      </c>
      <c r="Y1606">
        <v>40418</v>
      </c>
      <c r="Z1606">
        <v>2695</v>
      </c>
      <c r="AA1606">
        <v>7.0000000000000007E-2</v>
      </c>
      <c r="AB1606">
        <v>15</v>
      </c>
      <c r="AC1606">
        <v>9</v>
      </c>
      <c r="AD1606">
        <v>6</v>
      </c>
      <c r="AE1606">
        <v>60</v>
      </c>
      <c r="AF1606">
        <v>13</v>
      </c>
      <c r="AG1606">
        <v>5</v>
      </c>
      <c r="AH1606">
        <v>3</v>
      </c>
      <c r="AI1606">
        <v>7</v>
      </c>
    </row>
    <row r="1607" spans="1:35" x14ac:dyDescent="0.2">
      <c r="A1607" s="102">
        <v>2226</v>
      </c>
      <c r="B1607">
        <v>4202</v>
      </c>
      <c r="C1607" t="s">
        <v>46</v>
      </c>
      <c r="D1607" t="s">
        <v>1234</v>
      </c>
      <c r="E1607">
        <v>929</v>
      </c>
      <c r="F1607">
        <v>931</v>
      </c>
      <c r="G1607">
        <v>1100</v>
      </c>
      <c r="H1607" t="s">
        <v>1210</v>
      </c>
      <c r="I1607">
        <v>8358</v>
      </c>
      <c r="J1607" t="s">
        <v>1477</v>
      </c>
      <c r="K1607" t="s">
        <v>1265</v>
      </c>
      <c r="L1607">
        <v>385</v>
      </c>
      <c r="M1607">
        <v>388</v>
      </c>
      <c r="N1607">
        <v>2600</v>
      </c>
      <c r="O1607" t="s">
        <v>1213</v>
      </c>
      <c r="P1607">
        <v>0.705045200504539</v>
      </c>
      <c r="Q1607">
        <v>0.82111671722638302</v>
      </c>
      <c r="R1607">
        <v>7.3151380645690905E-2</v>
      </c>
      <c r="S1607">
        <v>7.7686314847477997E-2</v>
      </c>
      <c r="T1607">
        <v>1.27878657523261</v>
      </c>
      <c r="U1607">
        <v>1.27878657523261</v>
      </c>
      <c r="V1607">
        <v>1.0184138451062601</v>
      </c>
      <c r="W1607">
        <v>9.11</v>
      </c>
      <c r="X1607">
        <v>1.49</v>
      </c>
      <c r="Y1607">
        <v>40355</v>
      </c>
      <c r="Z1607">
        <v>1552</v>
      </c>
      <c r="AA1607">
        <v>0.03</v>
      </c>
      <c r="AB1607">
        <v>26</v>
      </c>
      <c r="AC1607">
        <v>14</v>
      </c>
      <c r="AD1607">
        <v>12</v>
      </c>
      <c r="AE1607">
        <v>53.85</v>
      </c>
      <c r="AF1607">
        <v>9</v>
      </c>
      <c r="AG1607">
        <v>11</v>
      </c>
      <c r="AH1607">
        <v>9</v>
      </c>
      <c r="AI1607">
        <v>6</v>
      </c>
    </row>
    <row r="1608" spans="1:35" x14ac:dyDescent="0.2">
      <c r="A1608" s="102">
        <v>620</v>
      </c>
      <c r="B1608">
        <v>6406</v>
      </c>
      <c r="C1608" t="s">
        <v>1980</v>
      </c>
      <c r="D1608" t="s">
        <v>1222</v>
      </c>
      <c r="E1608">
        <v>1510</v>
      </c>
      <c r="F1608">
        <v>1501</v>
      </c>
      <c r="G1608">
        <v>500</v>
      </c>
      <c r="H1608" t="s">
        <v>1213</v>
      </c>
      <c r="I1608">
        <v>6971</v>
      </c>
      <c r="J1608" t="s">
        <v>758</v>
      </c>
      <c r="K1608" t="s">
        <v>1215</v>
      </c>
      <c r="L1608">
        <v>6770</v>
      </c>
      <c r="M1608">
        <v>6796</v>
      </c>
      <c r="N1608">
        <v>100</v>
      </c>
      <c r="O1608" t="s">
        <v>1210</v>
      </c>
      <c r="P1608">
        <v>0.572904495765996</v>
      </c>
      <c r="Q1608">
        <v>0.90489804531901397</v>
      </c>
      <c r="R1608" s="15">
        <v>6.0191851566208203E-2</v>
      </c>
      <c r="S1608">
        <v>9.1600528600836104E-2</v>
      </c>
      <c r="T1608">
        <v>-2.03492652393063</v>
      </c>
      <c r="U1608">
        <v>2.03492652393063</v>
      </c>
      <c r="V1608">
        <v>1.8621609761667499</v>
      </c>
      <c r="W1608">
        <v>-6.57</v>
      </c>
      <c r="X1608">
        <v>10.43</v>
      </c>
      <c r="Y1608">
        <v>40152</v>
      </c>
      <c r="Z1608">
        <v>2510</v>
      </c>
      <c r="AA1608">
        <v>0.16</v>
      </c>
      <c r="AB1608">
        <v>16</v>
      </c>
      <c r="AC1608">
        <v>8</v>
      </c>
      <c r="AD1608">
        <v>8</v>
      </c>
      <c r="AE1608">
        <v>50</v>
      </c>
      <c r="AF1608">
        <v>13</v>
      </c>
      <c r="AG1608">
        <v>6</v>
      </c>
      <c r="AH1608">
        <v>4</v>
      </c>
      <c r="AI1608">
        <v>6</v>
      </c>
    </row>
    <row r="1609" spans="1:35" x14ac:dyDescent="0.2">
      <c r="A1609" s="102">
        <v>262</v>
      </c>
      <c r="B1609">
        <v>6981</v>
      </c>
      <c r="C1609" t="s">
        <v>1392</v>
      </c>
      <c r="D1609" t="s">
        <v>1215</v>
      </c>
      <c r="E1609">
        <v>5836</v>
      </c>
      <c r="F1609">
        <v>5721</v>
      </c>
      <c r="G1609">
        <v>100</v>
      </c>
      <c r="H1609" t="s">
        <v>1210</v>
      </c>
      <c r="I1609">
        <v>6988</v>
      </c>
      <c r="J1609" t="s">
        <v>62</v>
      </c>
      <c r="K1609" t="s">
        <v>1234</v>
      </c>
      <c r="L1609">
        <v>5340</v>
      </c>
      <c r="M1609">
        <v>5420</v>
      </c>
      <c r="N1609">
        <v>100</v>
      </c>
      <c r="O1609" t="s">
        <v>1213</v>
      </c>
      <c r="P1609">
        <v>0.741748736344089</v>
      </c>
      <c r="Q1609">
        <v>0.92958209510868395</v>
      </c>
      <c r="R1609">
        <v>0.23018875899784499</v>
      </c>
      <c r="S1609">
        <v>3.5457914344716998E-2</v>
      </c>
      <c r="T1609">
        <v>0.13006851183320101</v>
      </c>
      <c r="U1609">
        <v>0.13006851183320101</v>
      </c>
      <c r="V1609">
        <v>1.1977077339475399</v>
      </c>
      <c r="W1609">
        <v>0.46</v>
      </c>
      <c r="X1609">
        <v>5.26</v>
      </c>
      <c r="Y1609">
        <v>40111</v>
      </c>
      <c r="Z1609">
        <v>5730</v>
      </c>
      <c r="AA1609">
        <v>0.83</v>
      </c>
      <c r="AB1609">
        <v>7</v>
      </c>
      <c r="AC1609">
        <v>4</v>
      </c>
      <c r="AD1609">
        <v>3</v>
      </c>
      <c r="AE1609">
        <v>57.14</v>
      </c>
      <c r="AF1609">
        <v>12</v>
      </c>
      <c r="AG1609">
        <v>2</v>
      </c>
      <c r="AH1609">
        <v>1</v>
      </c>
      <c r="AI1609">
        <v>4</v>
      </c>
    </row>
    <row r="1610" spans="1:35" x14ac:dyDescent="0.2">
      <c r="A1610" s="102">
        <v>237</v>
      </c>
      <c r="B1610">
        <v>5714</v>
      </c>
      <c r="C1610" t="s">
        <v>698</v>
      </c>
      <c r="D1610" t="s">
        <v>1225</v>
      </c>
      <c r="E1610">
        <v>3570</v>
      </c>
      <c r="F1610">
        <v>3565</v>
      </c>
      <c r="G1610">
        <v>300</v>
      </c>
      <c r="H1610" t="s">
        <v>1210</v>
      </c>
      <c r="I1610">
        <v>8253</v>
      </c>
      <c r="J1610" t="s">
        <v>525</v>
      </c>
      <c r="K1610" t="s">
        <v>1216</v>
      </c>
      <c r="L1610">
        <v>1573</v>
      </c>
      <c r="M1610">
        <v>1568</v>
      </c>
      <c r="N1610">
        <v>700</v>
      </c>
      <c r="O1610" t="s">
        <v>1213</v>
      </c>
      <c r="P1610">
        <v>0.83295001122407997</v>
      </c>
      <c r="Q1610">
        <v>0.93147642654256901</v>
      </c>
      <c r="R1610">
        <v>0.14112966258031101</v>
      </c>
      <c r="S1610">
        <v>3.28449797975044E-3</v>
      </c>
      <c r="T1610">
        <v>1.1726020887878399</v>
      </c>
      <c r="U1610">
        <v>1.1726020887878399</v>
      </c>
      <c r="V1610">
        <v>0.76927078789898795</v>
      </c>
      <c r="W1610">
        <v>3.31</v>
      </c>
      <c r="X1610">
        <v>2.63</v>
      </c>
      <c r="Y1610">
        <v>40087</v>
      </c>
      <c r="Z1610">
        <v>2672</v>
      </c>
      <c r="AA1610">
        <v>0.11</v>
      </c>
      <c r="AB1610">
        <v>15</v>
      </c>
      <c r="AC1610">
        <v>7</v>
      </c>
      <c r="AD1610">
        <v>8</v>
      </c>
      <c r="AE1610">
        <v>46.67</v>
      </c>
      <c r="AF1610">
        <v>9</v>
      </c>
      <c r="AG1610">
        <v>7</v>
      </c>
      <c r="AH1610">
        <v>7</v>
      </c>
      <c r="AI1610">
        <v>1</v>
      </c>
    </row>
    <row r="1611" spans="1:35" x14ac:dyDescent="0.2">
      <c r="A1611" s="102">
        <v>2418</v>
      </c>
      <c r="B1611">
        <v>3086</v>
      </c>
      <c r="C1611" t="s">
        <v>613</v>
      </c>
      <c r="D1611" t="s">
        <v>1235</v>
      </c>
      <c r="E1611">
        <v>1144</v>
      </c>
      <c r="F1611">
        <v>1147</v>
      </c>
      <c r="G1611">
        <v>800</v>
      </c>
      <c r="H1611" t="s">
        <v>1213</v>
      </c>
      <c r="I1611">
        <v>6952</v>
      </c>
      <c r="J1611" t="s">
        <v>435</v>
      </c>
      <c r="K1611" t="s">
        <v>1215</v>
      </c>
      <c r="L1611">
        <v>1868</v>
      </c>
      <c r="M1611">
        <v>1857</v>
      </c>
      <c r="N1611">
        <v>500</v>
      </c>
      <c r="O1611" t="s">
        <v>1210</v>
      </c>
      <c r="P1611">
        <v>0.77413333812885199</v>
      </c>
      <c r="Q1611">
        <v>0.81207601046376399</v>
      </c>
      <c r="R1611">
        <v>0.28644837928545003</v>
      </c>
      <c r="S1611">
        <v>2.1220865908971299E-2</v>
      </c>
      <c r="T1611">
        <v>-1.51831857397396</v>
      </c>
      <c r="U1611">
        <v>1.51831857397396</v>
      </c>
      <c r="V1611">
        <v>1.56779757499877</v>
      </c>
      <c r="W1611">
        <v>-9.3000000000000007</v>
      </c>
      <c r="X1611">
        <v>1.17</v>
      </c>
      <c r="Y1611">
        <v>39931</v>
      </c>
      <c r="Z1611">
        <v>2496</v>
      </c>
      <c r="AA1611">
        <v>0.15</v>
      </c>
      <c r="AB1611">
        <v>16</v>
      </c>
      <c r="AC1611">
        <v>7</v>
      </c>
      <c r="AD1611">
        <v>9</v>
      </c>
      <c r="AE1611">
        <v>43.75</v>
      </c>
      <c r="AF1611">
        <v>13</v>
      </c>
      <c r="AG1611">
        <v>6</v>
      </c>
      <c r="AH1611">
        <v>4</v>
      </c>
      <c r="AI1611">
        <v>6</v>
      </c>
    </row>
    <row r="1612" spans="1:35" x14ac:dyDescent="0.2">
      <c r="A1612" s="102">
        <v>890</v>
      </c>
      <c r="B1612">
        <v>9143</v>
      </c>
      <c r="C1612" t="s">
        <v>1408</v>
      </c>
      <c r="D1612" t="s">
        <v>1328</v>
      </c>
      <c r="E1612">
        <v>2133</v>
      </c>
      <c r="F1612">
        <v>2128</v>
      </c>
      <c r="G1612">
        <v>500</v>
      </c>
      <c r="H1612" t="s">
        <v>1213</v>
      </c>
      <c r="I1612">
        <v>9509</v>
      </c>
      <c r="J1612" t="s">
        <v>2040</v>
      </c>
      <c r="K1612" t="s">
        <v>1267</v>
      </c>
      <c r="L1612">
        <v>474</v>
      </c>
      <c r="M1612">
        <v>470</v>
      </c>
      <c r="N1612">
        <v>2300</v>
      </c>
      <c r="O1612" t="s">
        <v>1210</v>
      </c>
      <c r="P1612">
        <v>0.71146203682693598</v>
      </c>
      <c r="Q1612">
        <v>0.89202608833805397</v>
      </c>
      <c r="R1612">
        <v>0.28850529623125898</v>
      </c>
      <c r="S1612">
        <v>9.3005406358035003E-2</v>
      </c>
      <c r="T1612">
        <v>-1.13578349841571</v>
      </c>
      <c r="U1612">
        <v>1.13578349841571</v>
      </c>
      <c r="V1612">
        <v>1.3927573619529201</v>
      </c>
      <c r="W1612">
        <v>-5.57</v>
      </c>
      <c r="X1612">
        <v>1.6</v>
      </c>
      <c r="Y1612">
        <v>39790</v>
      </c>
      <c r="Z1612">
        <v>2487</v>
      </c>
      <c r="AA1612">
        <v>0.18</v>
      </c>
      <c r="AB1612">
        <v>16</v>
      </c>
      <c r="AC1612">
        <v>9</v>
      </c>
      <c r="AD1612">
        <v>7</v>
      </c>
      <c r="AE1612">
        <v>56.25</v>
      </c>
      <c r="AF1612">
        <v>9</v>
      </c>
      <c r="AG1612">
        <v>7</v>
      </c>
      <c r="AH1612">
        <v>5</v>
      </c>
      <c r="AI1612">
        <v>4</v>
      </c>
    </row>
    <row r="1613" spans="1:35" x14ac:dyDescent="0.2">
      <c r="A1613" s="102">
        <v>1569</v>
      </c>
      <c r="B1613">
        <v>7951</v>
      </c>
      <c r="C1613" t="s">
        <v>1527</v>
      </c>
      <c r="D1613" t="s">
        <v>1233</v>
      </c>
      <c r="E1613">
        <v>5310</v>
      </c>
      <c r="F1613">
        <v>5300</v>
      </c>
      <c r="G1613">
        <v>200</v>
      </c>
      <c r="H1613" t="s">
        <v>1210</v>
      </c>
      <c r="I1613">
        <v>9062</v>
      </c>
      <c r="J1613" t="s">
        <v>1175</v>
      </c>
      <c r="K1613" t="s">
        <v>1328</v>
      </c>
      <c r="L1613">
        <v>5190</v>
      </c>
      <c r="M1613">
        <v>5170</v>
      </c>
      <c r="N1613">
        <v>200</v>
      </c>
      <c r="O1613" t="s">
        <v>1213</v>
      </c>
      <c r="P1613">
        <v>0.84386524999251</v>
      </c>
      <c r="Q1613">
        <v>0.85518231304624903</v>
      </c>
      <c r="R1613">
        <v>0.14320952151480101</v>
      </c>
      <c r="S1613">
        <v>5.43111491376045E-2</v>
      </c>
      <c r="T1613">
        <v>2.3184327871293302</v>
      </c>
      <c r="U1613">
        <v>2.3184327871293302</v>
      </c>
      <c r="V1613">
        <v>2.2135887023224701</v>
      </c>
      <c r="W1613">
        <v>9.1199999999999992</v>
      </c>
      <c r="X1613">
        <v>2.4500000000000002</v>
      </c>
      <c r="Y1613">
        <v>39756</v>
      </c>
      <c r="Z1613">
        <v>9939</v>
      </c>
      <c r="AA1613">
        <v>0.64</v>
      </c>
      <c r="AB1613">
        <v>4</v>
      </c>
      <c r="AC1613">
        <v>2</v>
      </c>
      <c r="AD1613">
        <v>2</v>
      </c>
      <c r="AE1613">
        <v>50</v>
      </c>
      <c r="AF1613">
        <v>17</v>
      </c>
      <c r="AG1613">
        <v>1</v>
      </c>
      <c r="AH1613">
        <v>0</v>
      </c>
      <c r="AI1613">
        <v>3</v>
      </c>
    </row>
    <row r="1614" spans="1:35" x14ac:dyDescent="0.2">
      <c r="A1614" s="102">
        <v>2524</v>
      </c>
      <c r="B1614">
        <v>4967</v>
      </c>
      <c r="C1614" t="s">
        <v>683</v>
      </c>
      <c r="D1614" t="s">
        <v>1234</v>
      </c>
      <c r="E1614">
        <v>7940</v>
      </c>
      <c r="F1614">
        <v>7850</v>
      </c>
      <c r="G1614">
        <v>100</v>
      </c>
      <c r="H1614" t="s">
        <v>1210</v>
      </c>
      <c r="I1614">
        <v>8385</v>
      </c>
      <c r="J1614" t="s">
        <v>865</v>
      </c>
      <c r="K1614" t="s">
        <v>1265</v>
      </c>
      <c r="L1614">
        <v>485</v>
      </c>
      <c r="M1614">
        <v>488</v>
      </c>
      <c r="N1614">
        <v>1600</v>
      </c>
      <c r="O1614" t="s">
        <v>1213</v>
      </c>
      <c r="P1614">
        <v>0.86913309830401098</v>
      </c>
      <c r="Q1614">
        <v>0.80662422735041395</v>
      </c>
      <c r="R1614">
        <v>0.12892423824777299</v>
      </c>
      <c r="S1614">
        <v>4.7871881880641398E-2</v>
      </c>
      <c r="T1614">
        <v>1.5906097991024</v>
      </c>
      <c r="U1614">
        <v>1.5906097991024</v>
      </c>
      <c r="V1614">
        <v>2.0079656574109301</v>
      </c>
      <c r="W1614">
        <v>5.24</v>
      </c>
      <c r="X1614">
        <v>0.54</v>
      </c>
      <c r="Y1614">
        <v>39622</v>
      </c>
      <c r="Z1614">
        <v>2331</v>
      </c>
      <c r="AA1614">
        <v>0.08</v>
      </c>
      <c r="AB1614">
        <v>17</v>
      </c>
      <c r="AC1614">
        <v>8</v>
      </c>
      <c r="AD1614">
        <v>9</v>
      </c>
      <c r="AE1614">
        <v>47.06</v>
      </c>
      <c r="AF1614">
        <v>11</v>
      </c>
      <c r="AG1614">
        <v>8</v>
      </c>
      <c r="AH1614">
        <v>6</v>
      </c>
      <c r="AI1614">
        <v>3</v>
      </c>
    </row>
    <row r="1615" spans="1:35" x14ac:dyDescent="0.2">
      <c r="A1615" s="102">
        <v>381</v>
      </c>
      <c r="B1615">
        <v>4095</v>
      </c>
      <c r="C1615" t="s">
        <v>1863</v>
      </c>
      <c r="D1615" t="s">
        <v>1234</v>
      </c>
      <c r="E1615">
        <v>980</v>
      </c>
      <c r="F1615">
        <v>994</v>
      </c>
      <c r="G1615">
        <v>1100</v>
      </c>
      <c r="H1615" t="s">
        <v>1213</v>
      </c>
      <c r="I1615">
        <v>7182</v>
      </c>
      <c r="J1615" t="s">
        <v>1323</v>
      </c>
      <c r="K1615" t="s">
        <v>1265</v>
      </c>
      <c r="L1615">
        <v>960</v>
      </c>
      <c r="M1615">
        <v>964</v>
      </c>
      <c r="N1615">
        <v>1100</v>
      </c>
      <c r="O1615" t="s">
        <v>1210</v>
      </c>
      <c r="P1615">
        <v>0.76623580024357596</v>
      </c>
      <c r="Q1615">
        <v>0.91933283137740696</v>
      </c>
      <c r="R1615">
        <v>0.29837283575239898</v>
      </c>
      <c r="S1615">
        <v>2.1697722593218501E-2</v>
      </c>
      <c r="T1615">
        <v>-2.6654046095705501</v>
      </c>
      <c r="U1615">
        <v>2.6654046095705501</v>
      </c>
      <c r="V1615">
        <v>2.9234289571239902</v>
      </c>
      <c r="W1615">
        <v>-8.2799999999999994</v>
      </c>
      <c r="X1615">
        <v>3.02</v>
      </c>
      <c r="Y1615">
        <v>39517</v>
      </c>
      <c r="Z1615">
        <v>3040</v>
      </c>
      <c r="AA1615">
        <v>0.12</v>
      </c>
      <c r="AB1615">
        <v>13</v>
      </c>
      <c r="AC1615">
        <v>8</v>
      </c>
      <c r="AD1615">
        <v>5</v>
      </c>
      <c r="AE1615">
        <v>61.54</v>
      </c>
      <c r="AF1615">
        <v>16</v>
      </c>
      <c r="AG1615">
        <v>3</v>
      </c>
      <c r="AH1615">
        <v>2</v>
      </c>
      <c r="AI1615">
        <v>8</v>
      </c>
    </row>
    <row r="1616" spans="1:35" x14ac:dyDescent="0.2">
      <c r="A1616" s="102">
        <v>2517</v>
      </c>
      <c r="B1616">
        <v>6750</v>
      </c>
      <c r="C1616" t="s">
        <v>1268</v>
      </c>
      <c r="D1616" t="s">
        <v>1215</v>
      </c>
      <c r="E1616">
        <v>3575</v>
      </c>
      <c r="F1616">
        <v>3630</v>
      </c>
      <c r="G1616">
        <v>200</v>
      </c>
      <c r="H1616" t="s">
        <v>1213</v>
      </c>
      <c r="I1616">
        <v>7203</v>
      </c>
      <c r="J1616" t="s">
        <v>1992</v>
      </c>
      <c r="K1616" t="s">
        <v>1227</v>
      </c>
      <c r="L1616">
        <v>7202</v>
      </c>
      <c r="M1616">
        <v>7127</v>
      </c>
      <c r="N1616">
        <v>100</v>
      </c>
      <c r="O1616" t="s">
        <v>1210</v>
      </c>
      <c r="P1616">
        <v>0.52319100492176096</v>
      </c>
      <c r="Q1616">
        <v>0.80692265092229498</v>
      </c>
      <c r="R1616">
        <v>0.12697313177648401</v>
      </c>
      <c r="S1616">
        <v>7.2451726839215094E-2</v>
      </c>
      <c r="T1616">
        <v>-1.2419422420781701</v>
      </c>
      <c r="U1616">
        <v>1.2419422420781701</v>
      </c>
      <c r="V1616">
        <v>1.6444326651313499</v>
      </c>
      <c r="W1616">
        <v>-7.72</v>
      </c>
      <c r="X1616">
        <v>1.87</v>
      </c>
      <c r="Y1616">
        <v>39488</v>
      </c>
      <c r="Z1616">
        <v>4388</v>
      </c>
      <c r="AA1616">
        <v>0.28000000000000003</v>
      </c>
      <c r="AB1616">
        <v>9</v>
      </c>
      <c r="AC1616">
        <v>6</v>
      </c>
      <c r="AD1616">
        <v>3</v>
      </c>
      <c r="AE1616">
        <v>66.67</v>
      </c>
      <c r="AF1616">
        <v>12</v>
      </c>
      <c r="AG1616">
        <v>2</v>
      </c>
      <c r="AH1616">
        <v>2</v>
      </c>
      <c r="AI1616">
        <v>5</v>
      </c>
    </row>
    <row r="1617" spans="1:35" x14ac:dyDescent="0.2">
      <c r="A1617" s="102">
        <v>2469</v>
      </c>
      <c r="B1617">
        <v>4188</v>
      </c>
      <c r="C1617" t="s">
        <v>1420</v>
      </c>
      <c r="D1617" t="s">
        <v>1234</v>
      </c>
      <c r="E1617">
        <v>720</v>
      </c>
      <c r="F1617">
        <v>726.3</v>
      </c>
      <c r="G1617">
        <v>1500</v>
      </c>
      <c r="H1617" t="s">
        <v>1210</v>
      </c>
      <c r="I1617">
        <v>5713</v>
      </c>
      <c r="J1617" t="s">
        <v>1479</v>
      </c>
      <c r="K1617" t="s">
        <v>1225</v>
      </c>
      <c r="L1617">
        <v>2700</v>
      </c>
      <c r="M1617">
        <v>2685.5</v>
      </c>
      <c r="N1617">
        <v>400</v>
      </c>
      <c r="O1617" t="s">
        <v>1213</v>
      </c>
      <c r="P1617">
        <v>0.90940291883328295</v>
      </c>
      <c r="Q1617">
        <v>0.80984981502192599</v>
      </c>
      <c r="R1617">
        <v>6.1587478098878198E-2</v>
      </c>
      <c r="S1617">
        <v>5.0698782161519802E-2</v>
      </c>
      <c r="T1617">
        <v>2.4798816586562</v>
      </c>
      <c r="U1617">
        <v>2.4798816586562</v>
      </c>
      <c r="V1617">
        <v>2.4740762727160202</v>
      </c>
      <c r="W1617">
        <v>9.39</v>
      </c>
      <c r="X1617">
        <v>1.42</v>
      </c>
      <c r="Y1617">
        <v>39420</v>
      </c>
      <c r="Z1617">
        <v>2816</v>
      </c>
      <c r="AA1617">
        <v>0.17</v>
      </c>
      <c r="AB1617">
        <v>14</v>
      </c>
      <c r="AC1617">
        <v>6</v>
      </c>
      <c r="AD1617">
        <v>8</v>
      </c>
      <c r="AE1617">
        <v>42.86</v>
      </c>
      <c r="AF1617">
        <v>14</v>
      </c>
      <c r="AG1617">
        <v>5</v>
      </c>
      <c r="AH1617">
        <v>2</v>
      </c>
      <c r="AI1617">
        <v>7</v>
      </c>
    </row>
    <row r="1618" spans="1:35" x14ac:dyDescent="0.2">
      <c r="A1618" s="102">
        <v>2483</v>
      </c>
      <c r="B1618">
        <v>5021</v>
      </c>
      <c r="C1618" t="s">
        <v>2122</v>
      </c>
      <c r="D1618" t="s">
        <v>1465</v>
      </c>
      <c r="E1618">
        <v>1791</v>
      </c>
      <c r="F1618">
        <v>1802</v>
      </c>
      <c r="G1618">
        <v>600</v>
      </c>
      <c r="H1618" t="s">
        <v>1213</v>
      </c>
      <c r="I1618">
        <v>8385</v>
      </c>
      <c r="J1618" t="s">
        <v>865</v>
      </c>
      <c r="K1618" t="s">
        <v>1265</v>
      </c>
      <c r="L1618">
        <v>485</v>
      </c>
      <c r="M1618">
        <v>488</v>
      </c>
      <c r="N1618">
        <v>2200</v>
      </c>
      <c r="O1618" t="s">
        <v>1210</v>
      </c>
      <c r="P1618">
        <v>0.93936420635635398</v>
      </c>
      <c r="Q1618">
        <v>0.80928831533660095</v>
      </c>
      <c r="R1618">
        <v>0.149025729230854</v>
      </c>
      <c r="S1618">
        <v>6.9542744174636295E-2</v>
      </c>
      <c r="T1618">
        <v>-1.40764079205811</v>
      </c>
      <c r="U1618">
        <v>1.40764079205811</v>
      </c>
      <c r="V1618">
        <v>1.15479146612059</v>
      </c>
      <c r="W1618">
        <v>-7.02</v>
      </c>
      <c r="X1618">
        <v>0.7</v>
      </c>
      <c r="Y1618">
        <v>39325</v>
      </c>
      <c r="Z1618">
        <v>1512</v>
      </c>
      <c r="AA1618">
        <v>-0.09</v>
      </c>
      <c r="AB1618">
        <v>26</v>
      </c>
      <c r="AC1618">
        <v>14</v>
      </c>
      <c r="AD1618">
        <v>12</v>
      </c>
      <c r="AE1618">
        <v>53.85</v>
      </c>
      <c r="AF1618">
        <v>10</v>
      </c>
      <c r="AG1618">
        <v>13</v>
      </c>
      <c r="AH1618">
        <v>10</v>
      </c>
      <c r="AI1618">
        <v>3</v>
      </c>
    </row>
    <row r="1619" spans="1:35" x14ac:dyDescent="0.2">
      <c r="A1619" s="102">
        <v>2202</v>
      </c>
      <c r="B1619">
        <v>2220</v>
      </c>
      <c r="C1619" t="s">
        <v>1514</v>
      </c>
      <c r="D1619" t="s">
        <v>1237</v>
      </c>
      <c r="E1619">
        <v>4500</v>
      </c>
      <c r="F1619">
        <v>4375</v>
      </c>
      <c r="G1619">
        <v>200</v>
      </c>
      <c r="H1619" t="s">
        <v>1210</v>
      </c>
      <c r="I1619">
        <v>4540</v>
      </c>
      <c r="J1619" t="s">
        <v>1612</v>
      </c>
      <c r="K1619" t="s">
        <v>1232</v>
      </c>
      <c r="L1619">
        <v>2519</v>
      </c>
      <c r="M1619">
        <v>2516</v>
      </c>
      <c r="N1619">
        <v>300</v>
      </c>
      <c r="O1619" t="s">
        <v>1213</v>
      </c>
      <c r="P1619">
        <v>0.87008619855617797</v>
      </c>
      <c r="Q1619">
        <v>0.82210134758176101</v>
      </c>
      <c r="R1619">
        <v>9.8223907842555802E-2</v>
      </c>
      <c r="S1619">
        <v>1.86141715829214E-3</v>
      </c>
      <c r="T1619">
        <v>2.4314082187461099</v>
      </c>
      <c r="U1619">
        <v>2.4314082187461099</v>
      </c>
      <c r="V1619">
        <v>2.7033178993434199</v>
      </c>
      <c r="W1619">
        <v>8.0500000000000007</v>
      </c>
      <c r="X1619">
        <v>13.74</v>
      </c>
      <c r="Y1619">
        <v>39316</v>
      </c>
      <c r="Z1619">
        <v>6553</v>
      </c>
      <c r="AA1619">
        <v>0.31</v>
      </c>
      <c r="AB1619">
        <v>6</v>
      </c>
      <c r="AC1619">
        <v>4</v>
      </c>
      <c r="AD1619">
        <v>2</v>
      </c>
      <c r="AE1619">
        <v>66.67</v>
      </c>
      <c r="AF1619">
        <v>15</v>
      </c>
      <c r="AG1619">
        <v>1</v>
      </c>
      <c r="AH1619">
        <v>1</v>
      </c>
      <c r="AI1619">
        <v>4</v>
      </c>
    </row>
    <row r="1620" spans="1:35" x14ac:dyDescent="0.2">
      <c r="A1620" s="102">
        <v>2238</v>
      </c>
      <c r="B1620">
        <v>1802</v>
      </c>
      <c r="C1620" t="s">
        <v>1413</v>
      </c>
      <c r="D1620" t="s">
        <v>1220</v>
      </c>
      <c r="E1620">
        <v>1102</v>
      </c>
      <c r="F1620">
        <v>1089</v>
      </c>
      <c r="G1620">
        <v>1000</v>
      </c>
      <c r="H1620" t="s">
        <v>1210</v>
      </c>
      <c r="I1620">
        <v>8905</v>
      </c>
      <c r="J1620" t="s">
        <v>1474</v>
      </c>
      <c r="K1620" t="s">
        <v>1231</v>
      </c>
      <c r="L1620">
        <v>1555</v>
      </c>
      <c r="M1620">
        <v>1531</v>
      </c>
      <c r="N1620">
        <v>700</v>
      </c>
      <c r="O1620" t="s">
        <v>1213</v>
      </c>
      <c r="P1620">
        <v>0.75785172372365806</v>
      </c>
      <c r="Q1620">
        <v>0.82067659196919496</v>
      </c>
      <c r="R1620">
        <v>0.13995988759463401</v>
      </c>
      <c r="S1620">
        <v>2.7791309887495601E-2</v>
      </c>
      <c r="T1620">
        <v>2.4742518470341399</v>
      </c>
      <c r="U1620">
        <v>2.4742518470341399</v>
      </c>
      <c r="V1620">
        <v>2.1846966177928602</v>
      </c>
      <c r="W1620">
        <v>7.58</v>
      </c>
      <c r="X1620">
        <v>1.61</v>
      </c>
      <c r="Y1620">
        <v>38668</v>
      </c>
      <c r="Z1620">
        <v>2578</v>
      </c>
      <c r="AA1620">
        <v>0.12</v>
      </c>
      <c r="AB1620">
        <v>15</v>
      </c>
      <c r="AC1620">
        <v>9</v>
      </c>
      <c r="AD1620">
        <v>6</v>
      </c>
      <c r="AE1620">
        <v>60</v>
      </c>
      <c r="AF1620">
        <v>15</v>
      </c>
      <c r="AG1620">
        <v>4</v>
      </c>
      <c r="AH1620">
        <v>3</v>
      </c>
      <c r="AI1620">
        <v>8</v>
      </c>
    </row>
    <row r="1621" spans="1:35" x14ac:dyDescent="0.2">
      <c r="A1621" s="102">
        <v>1063</v>
      </c>
      <c r="B1621">
        <v>6506</v>
      </c>
      <c r="C1621" t="s">
        <v>1370</v>
      </c>
      <c r="D1621" t="s">
        <v>1215</v>
      </c>
      <c r="E1621">
        <v>3360</v>
      </c>
      <c r="F1621">
        <v>3385</v>
      </c>
      <c r="G1621">
        <v>200</v>
      </c>
      <c r="H1621" t="s">
        <v>1210</v>
      </c>
      <c r="I1621">
        <v>6963</v>
      </c>
      <c r="J1621" t="s">
        <v>1978</v>
      </c>
      <c r="K1621" t="s">
        <v>1215</v>
      </c>
      <c r="L1621">
        <v>7190</v>
      </c>
      <c r="M1621">
        <v>7100</v>
      </c>
      <c r="N1621">
        <v>100</v>
      </c>
      <c r="O1621" t="s">
        <v>1213</v>
      </c>
      <c r="P1621">
        <v>0.78633013989109901</v>
      </c>
      <c r="Q1621">
        <v>0.882615785445657</v>
      </c>
      <c r="R1621">
        <v>0.45278702702672102</v>
      </c>
      <c r="S1621">
        <v>7.5775298222569107E-2</v>
      </c>
      <c r="T1621">
        <v>0.62528996869292197</v>
      </c>
      <c r="U1621">
        <v>0.62528996869292197</v>
      </c>
      <c r="V1621">
        <v>0.21002013512470999</v>
      </c>
      <c r="W1621">
        <v>2.41</v>
      </c>
      <c r="X1621">
        <v>4.6500000000000004</v>
      </c>
      <c r="Y1621">
        <v>38655</v>
      </c>
      <c r="Z1621">
        <v>3866</v>
      </c>
      <c r="AA1621">
        <v>0.16</v>
      </c>
      <c r="AB1621">
        <v>10</v>
      </c>
      <c r="AC1621">
        <v>4</v>
      </c>
      <c r="AD1621">
        <v>6</v>
      </c>
      <c r="AE1621">
        <v>40</v>
      </c>
      <c r="AF1621">
        <v>10</v>
      </c>
      <c r="AG1621">
        <v>4</v>
      </c>
      <c r="AH1621">
        <v>3</v>
      </c>
      <c r="AI1621">
        <v>3</v>
      </c>
    </row>
    <row r="1622" spans="1:35" x14ac:dyDescent="0.2">
      <c r="A1622" s="102">
        <v>1945</v>
      </c>
      <c r="B1622">
        <v>4917</v>
      </c>
      <c r="C1622" t="s">
        <v>1534</v>
      </c>
      <c r="D1622" t="s">
        <v>1234</v>
      </c>
      <c r="E1622">
        <v>2338</v>
      </c>
      <c r="F1622">
        <v>2306</v>
      </c>
      <c r="G1622">
        <v>400</v>
      </c>
      <c r="H1622" t="s">
        <v>1213</v>
      </c>
      <c r="I1622">
        <v>7458</v>
      </c>
      <c r="J1622" t="s">
        <v>1623</v>
      </c>
      <c r="K1622" t="s">
        <v>1217</v>
      </c>
      <c r="L1622">
        <v>4355</v>
      </c>
      <c r="M1622">
        <v>4410</v>
      </c>
      <c r="N1622">
        <v>200</v>
      </c>
      <c r="O1622" t="s">
        <v>1210</v>
      </c>
      <c r="P1622">
        <v>0.89620328573943997</v>
      </c>
      <c r="Q1622">
        <v>0.83689564835084795</v>
      </c>
      <c r="R1622">
        <v>0.41798432072324998</v>
      </c>
      <c r="S1622">
        <v>1.4979679932956E-2</v>
      </c>
      <c r="T1622">
        <v>-0.49184889350667299</v>
      </c>
      <c r="U1622">
        <v>0.49184889350667299</v>
      </c>
      <c r="V1622">
        <v>3.67580435326363E-2</v>
      </c>
      <c r="W1622">
        <v>-1.72</v>
      </c>
      <c r="X1622">
        <v>4.58</v>
      </c>
      <c r="Y1622">
        <v>38559</v>
      </c>
      <c r="Z1622">
        <v>4284</v>
      </c>
      <c r="AA1622">
        <v>0.23</v>
      </c>
      <c r="AB1622">
        <v>9</v>
      </c>
      <c r="AC1622">
        <v>4</v>
      </c>
      <c r="AD1622">
        <v>5</v>
      </c>
      <c r="AE1622">
        <v>44.44</v>
      </c>
      <c r="AF1622">
        <v>14</v>
      </c>
      <c r="AG1622">
        <v>2</v>
      </c>
      <c r="AH1622">
        <v>2</v>
      </c>
      <c r="AI1622">
        <v>5</v>
      </c>
    </row>
    <row r="1623" spans="1:35" x14ac:dyDescent="0.2">
      <c r="A1623" s="102">
        <v>205</v>
      </c>
      <c r="B1623">
        <v>4543</v>
      </c>
      <c r="C1623" t="s">
        <v>667</v>
      </c>
      <c r="D1623" t="s">
        <v>1219</v>
      </c>
      <c r="E1623">
        <v>3456</v>
      </c>
      <c r="F1623">
        <v>3478</v>
      </c>
      <c r="G1623">
        <v>300</v>
      </c>
      <c r="H1623" t="s">
        <v>1210</v>
      </c>
      <c r="I1623">
        <v>6952</v>
      </c>
      <c r="J1623" t="s">
        <v>435</v>
      </c>
      <c r="K1623" t="s">
        <v>1215</v>
      </c>
      <c r="L1623">
        <v>1868</v>
      </c>
      <c r="M1623">
        <v>1857</v>
      </c>
      <c r="N1623">
        <v>600</v>
      </c>
      <c r="O1623" t="s">
        <v>1213</v>
      </c>
      <c r="P1623">
        <v>0.55959243013968096</v>
      </c>
      <c r="Q1623">
        <v>0.93501277736117405</v>
      </c>
      <c r="R1623">
        <v>5.3519123277496701E-2</v>
      </c>
      <c r="S1623">
        <v>4.35477150079962E-3</v>
      </c>
      <c r="T1623">
        <v>0.47532494333194603</v>
      </c>
      <c r="U1623">
        <v>0.47532494333194603</v>
      </c>
      <c r="V1623">
        <v>0.14668895888470601</v>
      </c>
      <c r="W1623">
        <v>2</v>
      </c>
      <c r="X1623">
        <v>6.79</v>
      </c>
      <c r="Y1623">
        <v>37615</v>
      </c>
      <c r="Z1623">
        <v>1791</v>
      </c>
      <c r="AA1623">
        <v>0.11</v>
      </c>
      <c r="AB1623">
        <v>21</v>
      </c>
      <c r="AC1623">
        <v>12</v>
      </c>
      <c r="AD1623">
        <v>9</v>
      </c>
      <c r="AE1623">
        <v>57.14</v>
      </c>
      <c r="AF1623">
        <v>12</v>
      </c>
      <c r="AG1623">
        <v>7</v>
      </c>
      <c r="AH1623">
        <v>7</v>
      </c>
      <c r="AI1623">
        <v>7</v>
      </c>
    </row>
    <row r="1624" spans="1:35" x14ac:dyDescent="0.2">
      <c r="A1624" s="102">
        <v>361</v>
      </c>
      <c r="B1624">
        <v>4004</v>
      </c>
      <c r="C1624" t="s">
        <v>1399</v>
      </c>
      <c r="D1624" t="s">
        <v>1234</v>
      </c>
      <c r="E1624">
        <v>2320</v>
      </c>
      <c r="F1624">
        <v>2332</v>
      </c>
      <c r="G1624">
        <v>400</v>
      </c>
      <c r="H1624" t="s">
        <v>1213</v>
      </c>
      <c r="I1624">
        <v>7182</v>
      </c>
      <c r="J1624" t="s">
        <v>1323</v>
      </c>
      <c r="K1624" t="s">
        <v>1265</v>
      </c>
      <c r="L1624">
        <v>960</v>
      </c>
      <c r="M1624">
        <v>964</v>
      </c>
      <c r="N1624">
        <v>1000</v>
      </c>
      <c r="O1624" t="s">
        <v>1210</v>
      </c>
      <c r="P1624">
        <v>0.91592161269197903</v>
      </c>
      <c r="Q1624">
        <v>0.92060030691676897</v>
      </c>
      <c r="R1624">
        <v>0.18601466634715</v>
      </c>
      <c r="S1624" s="15">
        <v>5.94774246254104E-3</v>
      </c>
      <c r="T1624">
        <v>-2.5386531945665101</v>
      </c>
      <c r="U1624">
        <v>2.5386531945665101</v>
      </c>
      <c r="V1624">
        <v>2.2234472213866199</v>
      </c>
      <c r="W1624">
        <v>-13.56</v>
      </c>
      <c r="X1624">
        <v>3.34</v>
      </c>
      <c r="Y1624">
        <v>37475</v>
      </c>
      <c r="Z1624">
        <v>1703</v>
      </c>
      <c r="AA1624">
        <v>-0.15</v>
      </c>
      <c r="AB1624">
        <v>22</v>
      </c>
      <c r="AC1624">
        <v>11</v>
      </c>
      <c r="AD1624">
        <v>11</v>
      </c>
      <c r="AE1624">
        <v>50</v>
      </c>
      <c r="AF1624">
        <v>10</v>
      </c>
      <c r="AG1624">
        <v>9</v>
      </c>
      <c r="AH1624">
        <v>10</v>
      </c>
      <c r="AI1624">
        <v>3</v>
      </c>
    </row>
    <row r="1625" spans="1:35" x14ac:dyDescent="0.2">
      <c r="A1625" s="102">
        <v>692</v>
      </c>
      <c r="B1625">
        <v>5802</v>
      </c>
      <c r="C1625" t="s">
        <v>1428</v>
      </c>
      <c r="D1625" t="s">
        <v>1225</v>
      </c>
      <c r="E1625">
        <v>1310.5</v>
      </c>
      <c r="F1625">
        <v>1290.5</v>
      </c>
      <c r="G1625">
        <v>600</v>
      </c>
      <c r="H1625" t="s">
        <v>1213</v>
      </c>
      <c r="I1625">
        <v>8309</v>
      </c>
      <c r="J1625" t="s">
        <v>845</v>
      </c>
      <c r="K1625" t="s">
        <v>1265</v>
      </c>
      <c r="L1625">
        <v>3704</v>
      </c>
      <c r="M1625">
        <v>3700</v>
      </c>
      <c r="N1625">
        <v>200</v>
      </c>
      <c r="O1625" t="s">
        <v>1210</v>
      </c>
      <c r="P1625">
        <v>0.93478636349028599</v>
      </c>
      <c r="Q1625">
        <v>0.90143145561901905</v>
      </c>
      <c r="R1625">
        <v>0.44445233394662398</v>
      </c>
      <c r="S1625">
        <v>3.9361461168706501E-2</v>
      </c>
      <c r="T1625">
        <v>-2.4143794014924298</v>
      </c>
      <c r="U1625">
        <v>2.4143794014924298</v>
      </c>
      <c r="V1625">
        <v>1.9945560952783301</v>
      </c>
      <c r="W1625">
        <v>-8.2200000000000006</v>
      </c>
      <c r="X1625">
        <v>4.6399999999999997</v>
      </c>
      <c r="Y1625">
        <v>37281</v>
      </c>
      <c r="Z1625">
        <v>2193</v>
      </c>
      <c r="AA1625">
        <v>0.16</v>
      </c>
      <c r="AB1625">
        <v>17</v>
      </c>
      <c r="AC1625">
        <v>8</v>
      </c>
      <c r="AD1625">
        <v>9</v>
      </c>
      <c r="AE1625">
        <v>47.06</v>
      </c>
      <c r="AF1625">
        <v>17</v>
      </c>
      <c r="AG1625">
        <v>3</v>
      </c>
      <c r="AH1625">
        <v>3</v>
      </c>
      <c r="AI1625">
        <v>11</v>
      </c>
    </row>
    <row r="1626" spans="1:35" x14ac:dyDescent="0.2">
      <c r="A1626" s="102">
        <v>974</v>
      </c>
      <c r="B1626">
        <v>4578</v>
      </c>
      <c r="C1626" t="s">
        <v>1982</v>
      </c>
      <c r="D1626" t="s">
        <v>1232</v>
      </c>
      <c r="E1626">
        <v>4112</v>
      </c>
      <c r="F1626">
        <v>4080</v>
      </c>
      <c r="G1626">
        <v>200</v>
      </c>
      <c r="H1626" t="s">
        <v>1213</v>
      </c>
      <c r="I1626">
        <v>9989</v>
      </c>
      <c r="J1626" t="s">
        <v>1986</v>
      </c>
      <c r="K1626" t="s">
        <v>1235</v>
      </c>
      <c r="L1626">
        <v>3175</v>
      </c>
      <c r="M1626">
        <v>3375</v>
      </c>
      <c r="N1626">
        <v>200</v>
      </c>
      <c r="O1626" t="s">
        <v>1210</v>
      </c>
      <c r="P1626">
        <v>0.76603065214510002</v>
      </c>
      <c r="Q1626">
        <v>0.88668597776372404</v>
      </c>
      <c r="R1626">
        <v>0.45215325515913901</v>
      </c>
      <c r="S1626">
        <v>6.2060950009901299E-2</v>
      </c>
      <c r="T1626">
        <v>-1.0610444093722899</v>
      </c>
      <c r="U1626">
        <v>1.0610444093722899</v>
      </c>
      <c r="V1626">
        <v>0.881045757093182</v>
      </c>
      <c r="W1626">
        <v>-5.04</v>
      </c>
      <c r="X1626">
        <v>17.28</v>
      </c>
      <c r="Y1626">
        <v>37120</v>
      </c>
      <c r="Z1626">
        <v>2855</v>
      </c>
      <c r="AA1626">
        <v>0.24</v>
      </c>
      <c r="AB1626">
        <v>13</v>
      </c>
      <c r="AC1626">
        <v>8</v>
      </c>
      <c r="AD1626">
        <v>5</v>
      </c>
      <c r="AE1626">
        <v>61.54</v>
      </c>
      <c r="AF1626">
        <v>12</v>
      </c>
      <c r="AG1626">
        <v>5</v>
      </c>
      <c r="AH1626">
        <v>4</v>
      </c>
      <c r="AI1626">
        <v>4</v>
      </c>
    </row>
    <row r="1627" spans="1:35" x14ac:dyDescent="0.2">
      <c r="A1627" s="102">
        <v>224</v>
      </c>
      <c r="B1627">
        <v>4204</v>
      </c>
      <c r="C1627" t="s">
        <v>227</v>
      </c>
      <c r="D1627" t="s">
        <v>1234</v>
      </c>
      <c r="E1627">
        <v>1638</v>
      </c>
      <c r="F1627">
        <v>1609</v>
      </c>
      <c r="G1627">
        <v>600</v>
      </c>
      <c r="H1627" t="s">
        <v>1213</v>
      </c>
      <c r="I1627">
        <v>8306</v>
      </c>
      <c r="J1627" t="s">
        <v>1401</v>
      </c>
      <c r="K1627" t="s">
        <v>1265</v>
      </c>
      <c r="L1627">
        <v>530</v>
      </c>
      <c r="M1627">
        <v>531.9</v>
      </c>
      <c r="N1627">
        <v>1800</v>
      </c>
      <c r="O1627" t="s">
        <v>1210</v>
      </c>
      <c r="P1627">
        <v>0.828230166946748</v>
      </c>
      <c r="Q1627">
        <v>0.93266900149704102</v>
      </c>
      <c r="R1627">
        <v>3.5557139323859101E-2</v>
      </c>
      <c r="S1627">
        <v>1.01572255478706E-2</v>
      </c>
      <c r="T1627">
        <v>-3.42571645934084</v>
      </c>
      <c r="U1627">
        <v>3.42571645934084</v>
      </c>
      <c r="V1627">
        <v>3.1799304288675199</v>
      </c>
      <c r="W1627">
        <v>-7.49</v>
      </c>
      <c r="X1627">
        <v>0.83</v>
      </c>
      <c r="Y1627">
        <v>36782</v>
      </c>
      <c r="Z1627">
        <v>1936</v>
      </c>
      <c r="AA1627">
        <v>0.1</v>
      </c>
      <c r="AB1627">
        <v>19</v>
      </c>
      <c r="AC1627">
        <v>12</v>
      </c>
      <c r="AD1627">
        <v>7</v>
      </c>
      <c r="AE1627">
        <v>63.16</v>
      </c>
      <c r="AF1627">
        <v>16</v>
      </c>
      <c r="AG1627">
        <v>3</v>
      </c>
      <c r="AH1627">
        <v>2</v>
      </c>
      <c r="AI1627">
        <v>14</v>
      </c>
    </row>
    <row r="1628" spans="1:35" x14ac:dyDescent="0.2">
      <c r="A1628" s="102">
        <v>1979</v>
      </c>
      <c r="B1628">
        <v>2229</v>
      </c>
      <c r="C1628" t="s">
        <v>1795</v>
      </c>
      <c r="D1628" t="s">
        <v>1237</v>
      </c>
      <c r="E1628">
        <v>2780</v>
      </c>
      <c r="F1628">
        <v>2763</v>
      </c>
      <c r="G1628">
        <v>400</v>
      </c>
      <c r="H1628" t="s">
        <v>1210</v>
      </c>
      <c r="I1628">
        <v>7735</v>
      </c>
      <c r="J1628" t="s">
        <v>1613</v>
      </c>
      <c r="K1628" t="s">
        <v>1215</v>
      </c>
      <c r="L1628">
        <v>5500</v>
      </c>
      <c r="M1628">
        <v>5470</v>
      </c>
      <c r="N1628">
        <v>200</v>
      </c>
      <c r="O1628" t="s">
        <v>1213</v>
      </c>
      <c r="P1628">
        <v>0.78257332745864405</v>
      </c>
      <c r="Q1628">
        <v>0.83478595127840904</v>
      </c>
      <c r="R1628">
        <v>6.1454741461406497E-2</v>
      </c>
      <c r="S1628">
        <v>2.0650998951974201E-2</v>
      </c>
      <c r="T1628">
        <v>0.59297778899187703</v>
      </c>
      <c r="U1628">
        <v>0.59297778899187703</v>
      </c>
      <c r="V1628">
        <v>0.30394253731071902</v>
      </c>
      <c r="W1628">
        <v>3.61</v>
      </c>
      <c r="X1628">
        <v>1.02</v>
      </c>
      <c r="Y1628">
        <v>36690</v>
      </c>
      <c r="Z1628">
        <v>5241</v>
      </c>
      <c r="AA1628">
        <v>0.08</v>
      </c>
      <c r="AB1628">
        <v>7</v>
      </c>
      <c r="AC1628">
        <v>3</v>
      </c>
      <c r="AD1628">
        <v>4</v>
      </c>
      <c r="AE1628">
        <v>42.86</v>
      </c>
      <c r="AF1628">
        <v>10</v>
      </c>
      <c r="AG1628">
        <v>3</v>
      </c>
      <c r="AH1628">
        <v>2</v>
      </c>
      <c r="AI1628">
        <v>2</v>
      </c>
    </row>
    <row r="1629" spans="1:35" x14ac:dyDescent="0.2">
      <c r="A1629" s="102">
        <v>1571</v>
      </c>
      <c r="B1629">
        <v>3141</v>
      </c>
      <c r="C1629" t="s">
        <v>1358</v>
      </c>
      <c r="D1629" t="s">
        <v>1235</v>
      </c>
      <c r="E1629">
        <v>6310</v>
      </c>
      <c r="F1629">
        <v>6500</v>
      </c>
      <c r="G1629">
        <v>100</v>
      </c>
      <c r="H1629" t="s">
        <v>1210</v>
      </c>
      <c r="I1629">
        <v>6963</v>
      </c>
      <c r="J1629" t="s">
        <v>1978</v>
      </c>
      <c r="K1629" t="s">
        <v>1215</v>
      </c>
      <c r="L1629">
        <v>7190</v>
      </c>
      <c r="M1629">
        <v>7100</v>
      </c>
      <c r="N1629">
        <v>100</v>
      </c>
      <c r="O1629" t="s">
        <v>1213</v>
      </c>
      <c r="P1629">
        <v>0.59206175607087697</v>
      </c>
      <c r="Q1629">
        <v>0.85507789796137201</v>
      </c>
      <c r="R1629">
        <v>0.212668943291937</v>
      </c>
      <c r="S1629">
        <v>2.87024588865185E-3</v>
      </c>
      <c r="T1629">
        <v>4.7809098071785998</v>
      </c>
      <c r="U1629">
        <v>4.7809098071785998</v>
      </c>
      <c r="V1629">
        <v>3.43660833514484</v>
      </c>
      <c r="W1629">
        <v>17.010000000000002</v>
      </c>
      <c r="X1629">
        <v>8.4499999999999993</v>
      </c>
      <c r="Y1629">
        <v>36542</v>
      </c>
      <c r="Z1629">
        <v>3322</v>
      </c>
      <c r="AA1629">
        <v>0.38</v>
      </c>
      <c r="AB1629">
        <v>11</v>
      </c>
      <c r="AC1629">
        <v>6</v>
      </c>
      <c r="AD1629">
        <v>5</v>
      </c>
      <c r="AE1629">
        <v>54.55</v>
      </c>
      <c r="AF1629">
        <v>9</v>
      </c>
      <c r="AG1629">
        <v>6</v>
      </c>
      <c r="AH1629">
        <v>3</v>
      </c>
      <c r="AI1629">
        <v>2</v>
      </c>
    </row>
    <row r="1630" spans="1:35" x14ac:dyDescent="0.2">
      <c r="A1630" s="102">
        <v>1256</v>
      </c>
      <c r="B1630">
        <v>3046</v>
      </c>
      <c r="C1630" t="s">
        <v>610</v>
      </c>
      <c r="D1630" t="s">
        <v>1235</v>
      </c>
      <c r="E1630">
        <v>6720</v>
      </c>
      <c r="F1630">
        <v>6630</v>
      </c>
      <c r="G1630">
        <v>100</v>
      </c>
      <c r="H1630" t="s">
        <v>1213</v>
      </c>
      <c r="I1630">
        <v>4217</v>
      </c>
      <c r="J1630" t="s">
        <v>1073</v>
      </c>
      <c r="K1630" t="s">
        <v>1234</v>
      </c>
      <c r="L1630">
        <v>4605</v>
      </c>
      <c r="M1630">
        <v>4555</v>
      </c>
      <c r="N1630">
        <v>100</v>
      </c>
      <c r="O1630" t="s">
        <v>1210</v>
      </c>
      <c r="P1630">
        <v>0.70757321298646703</v>
      </c>
      <c r="Q1630">
        <v>0.87237071347022799</v>
      </c>
      <c r="R1630">
        <v>2.04398602942573E-2</v>
      </c>
      <c r="S1630">
        <v>3.7623111384813099E-2</v>
      </c>
      <c r="T1630">
        <v>-1.9556906852832701</v>
      </c>
      <c r="U1630">
        <v>1.9556906852832701</v>
      </c>
      <c r="V1630">
        <v>1.64790049338842</v>
      </c>
      <c r="W1630">
        <v>-17.440000000000001</v>
      </c>
      <c r="X1630">
        <v>31.3</v>
      </c>
      <c r="Y1630">
        <v>36410</v>
      </c>
      <c r="Z1630">
        <v>2276</v>
      </c>
      <c r="AA1630">
        <v>-0.11</v>
      </c>
      <c r="AB1630">
        <v>16</v>
      </c>
      <c r="AC1630">
        <v>7</v>
      </c>
      <c r="AD1630">
        <v>9</v>
      </c>
      <c r="AE1630">
        <v>43.75</v>
      </c>
      <c r="AF1630">
        <v>8</v>
      </c>
      <c r="AG1630">
        <v>7</v>
      </c>
      <c r="AH1630">
        <v>7</v>
      </c>
      <c r="AI1630">
        <v>2</v>
      </c>
    </row>
    <row r="1631" spans="1:35" x14ac:dyDescent="0.2">
      <c r="A1631" s="102">
        <v>1800</v>
      </c>
      <c r="B1631">
        <v>3099</v>
      </c>
      <c r="C1631" t="s">
        <v>34</v>
      </c>
      <c r="D1631" t="s">
        <v>1235</v>
      </c>
      <c r="E1631">
        <v>705</v>
      </c>
      <c r="F1631">
        <v>707</v>
      </c>
      <c r="G1631">
        <v>1500</v>
      </c>
      <c r="H1631" t="s">
        <v>1213</v>
      </c>
      <c r="I1631">
        <v>6301</v>
      </c>
      <c r="J1631" t="s">
        <v>53</v>
      </c>
      <c r="K1631" t="s">
        <v>1222</v>
      </c>
      <c r="L1631">
        <v>2178</v>
      </c>
      <c r="M1631">
        <v>2182.5</v>
      </c>
      <c r="N1631">
        <v>500</v>
      </c>
      <c r="O1631" t="s">
        <v>1210</v>
      </c>
      <c r="P1631">
        <v>0.95625290404178698</v>
      </c>
      <c r="Q1631">
        <v>0.84432764631144797</v>
      </c>
      <c r="R1631">
        <v>0.38207480260148102</v>
      </c>
      <c r="S1631">
        <v>5.0866192878920198E-2</v>
      </c>
      <c r="T1631">
        <v>-2.6626036625317102</v>
      </c>
      <c r="U1631">
        <v>2.6626036625317102</v>
      </c>
      <c r="V1631">
        <v>2.2856343588863401</v>
      </c>
      <c r="W1631">
        <v>-13.59</v>
      </c>
      <c r="X1631">
        <v>2.82</v>
      </c>
      <c r="Y1631">
        <v>36300</v>
      </c>
      <c r="Z1631">
        <v>2017</v>
      </c>
      <c r="AA1631">
        <v>0.1</v>
      </c>
      <c r="AB1631">
        <v>18</v>
      </c>
      <c r="AC1631">
        <v>10</v>
      </c>
      <c r="AD1631">
        <v>8</v>
      </c>
      <c r="AE1631">
        <v>55.56</v>
      </c>
      <c r="AF1631">
        <v>12</v>
      </c>
      <c r="AG1631">
        <v>6</v>
      </c>
      <c r="AH1631">
        <v>4</v>
      </c>
      <c r="AI1631">
        <v>8</v>
      </c>
    </row>
    <row r="1632" spans="1:35" x14ac:dyDescent="0.2">
      <c r="A1632" s="102">
        <v>1608</v>
      </c>
      <c r="B1632">
        <v>2264</v>
      </c>
      <c r="C1632" t="s">
        <v>1470</v>
      </c>
      <c r="D1632" t="s">
        <v>1237</v>
      </c>
      <c r="E1632">
        <v>3800</v>
      </c>
      <c r="F1632">
        <v>3830</v>
      </c>
      <c r="G1632">
        <v>200</v>
      </c>
      <c r="H1632" t="s">
        <v>1210</v>
      </c>
      <c r="I1632">
        <v>4091</v>
      </c>
      <c r="J1632" t="s">
        <v>1945</v>
      </c>
      <c r="K1632" t="s">
        <v>1234</v>
      </c>
      <c r="L1632">
        <v>1981</v>
      </c>
      <c r="M1632">
        <v>1931</v>
      </c>
      <c r="N1632">
        <v>400</v>
      </c>
      <c r="O1632" t="s">
        <v>1213</v>
      </c>
      <c r="P1632">
        <v>0.74870097218522502</v>
      </c>
      <c r="Q1632">
        <v>0.85294768090231798</v>
      </c>
      <c r="R1632">
        <v>0.42988532791096501</v>
      </c>
      <c r="S1632">
        <v>4.31856993690308E-2</v>
      </c>
      <c r="T1632">
        <v>2.4949470760946002</v>
      </c>
      <c r="U1632">
        <v>2.4949470760946002</v>
      </c>
      <c r="V1632">
        <v>1.65284594926315</v>
      </c>
      <c r="W1632">
        <v>8.23</v>
      </c>
      <c r="X1632">
        <v>0.84</v>
      </c>
      <c r="Y1632">
        <v>36016</v>
      </c>
      <c r="Z1632">
        <v>1896</v>
      </c>
      <c r="AA1632">
        <v>0.17</v>
      </c>
      <c r="AB1632">
        <v>19</v>
      </c>
      <c r="AC1632">
        <v>11</v>
      </c>
      <c r="AD1632">
        <v>8</v>
      </c>
      <c r="AE1632">
        <v>57.89</v>
      </c>
      <c r="AF1632">
        <v>10</v>
      </c>
      <c r="AG1632">
        <v>7</v>
      </c>
      <c r="AH1632">
        <v>7</v>
      </c>
      <c r="AI1632">
        <v>5</v>
      </c>
    </row>
    <row r="1633" spans="1:35" x14ac:dyDescent="0.2">
      <c r="A1633" s="102">
        <v>1102</v>
      </c>
      <c r="B1633">
        <v>1605</v>
      </c>
      <c r="C1633" t="s">
        <v>1434</v>
      </c>
      <c r="D1633" t="s">
        <v>1417</v>
      </c>
      <c r="E1633">
        <v>915</v>
      </c>
      <c r="F1633">
        <v>932.9</v>
      </c>
      <c r="G1633">
        <v>1100</v>
      </c>
      <c r="H1633" t="s">
        <v>1210</v>
      </c>
      <c r="I1633">
        <v>7205</v>
      </c>
      <c r="J1633" t="s">
        <v>57</v>
      </c>
      <c r="K1633" t="s">
        <v>1227</v>
      </c>
      <c r="L1633">
        <v>900</v>
      </c>
      <c r="M1633">
        <v>892</v>
      </c>
      <c r="N1633">
        <v>1200</v>
      </c>
      <c r="O1633" t="s">
        <v>1213</v>
      </c>
      <c r="P1633">
        <v>0.873790769045243</v>
      </c>
      <c r="Q1633">
        <v>0.88070195019464104</v>
      </c>
      <c r="R1633">
        <v>0.28341883503133503</v>
      </c>
      <c r="S1633">
        <v>6.1045084869301602E-2</v>
      </c>
      <c r="T1633">
        <v>1.68151745526313</v>
      </c>
      <c r="U1633">
        <v>1.68151745526313</v>
      </c>
      <c r="V1633">
        <v>1.37189893985656</v>
      </c>
      <c r="W1633">
        <v>5.04</v>
      </c>
      <c r="X1633">
        <v>4.3099999999999996</v>
      </c>
      <c r="Y1633">
        <v>35828</v>
      </c>
      <c r="Z1633">
        <v>2559</v>
      </c>
      <c r="AA1633">
        <v>0.09</v>
      </c>
      <c r="AB1633">
        <v>14</v>
      </c>
      <c r="AC1633">
        <v>7</v>
      </c>
      <c r="AD1633">
        <v>7</v>
      </c>
      <c r="AE1633">
        <v>50</v>
      </c>
      <c r="AF1633">
        <v>13</v>
      </c>
      <c r="AG1633">
        <v>5</v>
      </c>
      <c r="AH1633">
        <v>5</v>
      </c>
      <c r="AI1633">
        <v>4</v>
      </c>
    </row>
    <row r="1634" spans="1:35" x14ac:dyDescent="0.2">
      <c r="A1634" s="102">
        <v>1455</v>
      </c>
      <c r="B1634">
        <v>4061</v>
      </c>
      <c r="C1634" t="s">
        <v>1440</v>
      </c>
      <c r="D1634" t="s">
        <v>1234</v>
      </c>
      <c r="E1634">
        <v>2746</v>
      </c>
      <c r="F1634">
        <v>2728</v>
      </c>
      <c r="G1634">
        <v>400</v>
      </c>
      <c r="H1634" t="s">
        <v>1210</v>
      </c>
      <c r="I1634">
        <v>8377</v>
      </c>
      <c r="J1634" t="s">
        <v>1329</v>
      </c>
      <c r="K1634" t="s">
        <v>1265</v>
      </c>
      <c r="L1634">
        <v>920</v>
      </c>
      <c r="M1634">
        <v>917</v>
      </c>
      <c r="N1634">
        <v>1200</v>
      </c>
      <c r="O1634" t="s">
        <v>1213</v>
      </c>
      <c r="P1634">
        <v>0.95597463570399399</v>
      </c>
      <c r="Q1634">
        <v>0.86173259395502699</v>
      </c>
      <c r="R1634">
        <v>0.10755817911049</v>
      </c>
      <c r="S1634">
        <v>3.1818945937129202E-2</v>
      </c>
      <c r="T1634">
        <v>1.4917438085599899</v>
      </c>
      <c r="U1634">
        <v>1.4917438085599899</v>
      </c>
      <c r="V1634">
        <v>1.788171908711</v>
      </c>
      <c r="W1634">
        <v>2.92</v>
      </c>
      <c r="X1634">
        <v>0.84</v>
      </c>
      <c r="Y1634">
        <v>35787</v>
      </c>
      <c r="Z1634">
        <v>1988</v>
      </c>
      <c r="AA1634">
        <v>0.17</v>
      </c>
      <c r="AB1634">
        <v>18</v>
      </c>
      <c r="AC1634">
        <v>11</v>
      </c>
      <c r="AD1634">
        <v>7</v>
      </c>
      <c r="AE1634">
        <v>61.11</v>
      </c>
      <c r="AF1634">
        <v>11</v>
      </c>
      <c r="AG1634">
        <v>9</v>
      </c>
      <c r="AH1634">
        <v>6</v>
      </c>
      <c r="AI1634">
        <v>3</v>
      </c>
    </row>
    <row r="1635" spans="1:35" x14ac:dyDescent="0.2">
      <c r="A1635" s="102">
        <v>1650</v>
      </c>
      <c r="B1635">
        <v>3086</v>
      </c>
      <c r="C1635" t="s">
        <v>613</v>
      </c>
      <c r="D1635" t="s">
        <v>1235</v>
      </c>
      <c r="E1635">
        <v>1144</v>
      </c>
      <c r="F1635">
        <v>1147</v>
      </c>
      <c r="G1635">
        <v>900</v>
      </c>
      <c r="H1635" t="s">
        <v>1213</v>
      </c>
      <c r="I1635">
        <v>9989</v>
      </c>
      <c r="J1635" t="s">
        <v>1986</v>
      </c>
      <c r="K1635" t="s">
        <v>1235</v>
      </c>
      <c r="L1635">
        <v>3175</v>
      </c>
      <c r="M1635">
        <v>3375</v>
      </c>
      <c r="N1635">
        <v>300</v>
      </c>
      <c r="O1635" t="s">
        <v>1210</v>
      </c>
      <c r="P1635">
        <v>0.86201042133470196</v>
      </c>
      <c r="Q1635">
        <v>0.85123792826252598</v>
      </c>
      <c r="R1635">
        <v>0.163866253955711</v>
      </c>
      <c r="S1635">
        <v>8.7269463511644094E-2</v>
      </c>
      <c r="T1635">
        <v>-2.6582444876797502</v>
      </c>
      <c r="U1635">
        <v>2.6582444876797502</v>
      </c>
      <c r="V1635">
        <v>0.659085916966904</v>
      </c>
      <c r="W1635">
        <v>-10.15</v>
      </c>
      <c r="X1635">
        <v>1.96</v>
      </c>
      <c r="Y1635">
        <v>35598</v>
      </c>
      <c r="Z1635">
        <v>2094</v>
      </c>
      <c r="AA1635">
        <v>0.16</v>
      </c>
      <c r="AB1635">
        <v>17</v>
      </c>
      <c r="AC1635">
        <v>6</v>
      </c>
      <c r="AD1635">
        <v>11</v>
      </c>
      <c r="AE1635">
        <v>35.29</v>
      </c>
      <c r="AF1635">
        <v>13</v>
      </c>
      <c r="AG1635">
        <v>6</v>
      </c>
      <c r="AH1635">
        <v>3</v>
      </c>
      <c r="AI1635">
        <v>8</v>
      </c>
    </row>
    <row r="1636" spans="1:35" x14ac:dyDescent="0.2">
      <c r="A1636" s="102">
        <v>1626</v>
      </c>
      <c r="B1636">
        <v>1951</v>
      </c>
      <c r="C1636" t="s">
        <v>1611</v>
      </c>
      <c r="D1636" t="s">
        <v>1220</v>
      </c>
      <c r="E1636">
        <v>2362</v>
      </c>
      <c r="F1636">
        <v>2359</v>
      </c>
      <c r="G1636">
        <v>400</v>
      </c>
      <c r="H1636" t="s">
        <v>1210</v>
      </c>
      <c r="I1636">
        <v>8218</v>
      </c>
      <c r="J1636" t="s">
        <v>1374</v>
      </c>
      <c r="K1636" t="s">
        <v>1235</v>
      </c>
      <c r="L1636">
        <v>1991</v>
      </c>
      <c r="M1636">
        <v>1950</v>
      </c>
      <c r="N1636">
        <v>500</v>
      </c>
      <c r="O1636" t="s">
        <v>1213</v>
      </c>
      <c r="P1636">
        <v>0.69973750412507196</v>
      </c>
      <c r="Q1636">
        <v>0.85217536050391596</v>
      </c>
      <c r="R1636">
        <v>0.41947228803484699</v>
      </c>
      <c r="S1636">
        <v>5.5969717114564499E-2</v>
      </c>
      <c r="T1636">
        <v>8.6124721274755206E-2</v>
      </c>
      <c r="U1636">
        <v>8.6124721274755206E-2</v>
      </c>
      <c r="V1636">
        <v>0.177574277474151</v>
      </c>
      <c r="W1636">
        <v>0.28000000000000003</v>
      </c>
      <c r="X1636">
        <v>3.33</v>
      </c>
      <c r="Y1636">
        <v>35237</v>
      </c>
      <c r="Z1636">
        <v>2202</v>
      </c>
      <c r="AA1636">
        <v>0.16</v>
      </c>
      <c r="AB1636">
        <v>16</v>
      </c>
      <c r="AC1636">
        <v>9</v>
      </c>
      <c r="AD1636">
        <v>7</v>
      </c>
      <c r="AE1636">
        <v>56.25</v>
      </c>
      <c r="AF1636">
        <v>15</v>
      </c>
      <c r="AG1636">
        <v>3</v>
      </c>
      <c r="AH1636">
        <v>2</v>
      </c>
      <c r="AI1636">
        <v>11</v>
      </c>
    </row>
    <row r="1637" spans="1:35" x14ac:dyDescent="0.2">
      <c r="A1637" s="102">
        <v>1796</v>
      </c>
      <c r="B1637">
        <v>3880</v>
      </c>
      <c r="C1637" t="s">
        <v>1155</v>
      </c>
      <c r="D1637" t="s">
        <v>1421</v>
      </c>
      <c r="E1637">
        <v>1426</v>
      </c>
      <c r="F1637">
        <v>1433</v>
      </c>
      <c r="G1637">
        <v>700</v>
      </c>
      <c r="H1637" t="s">
        <v>1210</v>
      </c>
      <c r="I1637">
        <v>9303</v>
      </c>
      <c r="J1637" t="s">
        <v>1591</v>
      </c>
      <c r="K1637" t="s">
        <v>1610</v>
      </c>
      <c r="L1637">
        <v>1288</v>
      </c>
      <c r="M1637">
        <v>1263</v>
      </c>
      <c r="N1637">
        <v>800</v>
      </c>
      <c r="O1637" t="s">
        <v>1213</v>
      </c>
      <c r="P1637">
        <v>0.76142841052559096</v>
      </c>
      <c r="Q1637">
        <v>0.844535577131453</v>
      </c>
      <c r="R1637">
        <v>0.13251955777042801</v>
      </c>
      <c r="S1637" s="15">
        <v>8.3401699833331901E-10</v>
      </c>
      <c r="T1637">
        <v>5.7139208174177796</v>
      </c>
      <c r="U1637">
        <v>5.7139208174177796</v>
      </c>
      <c r="V1637">
        <v>5.3913441273939497</v>
      </c>
      <c r="W1637">
        <v>11.8</v>
      </c>
      <c r="X1637">
        <v>0.73</v>
      </c>
      <c r="Y1637">
        <v>35050</v>
      </c>
      <c r="Z1637">
        <v>2337</v>
      </c>
      <c r="AA1637">
        <v>7.0000000000000007E-2</v>
      </c>
      <c r="AB1637">
        <v>15</v>
      </c>
      <c r="AC1637">
        <v>8</v>
      </c>
      <c r="AD1637">
        <v>7</v>
      </c>
      <c r="AE1637">
        <v>53.33</v>
      </c>
      <c r="AF1637">
        <v>13</v>
      </c>
      <c r="AG1637">
        <v>4</v>
      </c>
      <c r="AH1637">
        <v>3</v>
      </c>
      <c r="AI1637">
        <v>8</v>
      </c>
    </row>
    <row r="1638" spans="1:35" x14ac:dyDescent="0.2">
      <c r="A1638" s="102">
        <v>2191</v>
      </c>
      <c r="B1638">
        <v>5332</v>
      </c>
      <c r="C1638" t="s">
        <v>691</v>
      </c>
      <c r="D1638" t="s">
        <v>1209</v>
      </c>
      <c r="E1638">
        <v>4070</v>
      </c>
      <c r="F1638">
        <v>4095</v>
      </c>
      <c r="G1638">
        <v>200</v>
      </c>
      <c r="H1638" t="s">
        <v>1213</v>
      </c>
      <c r="I1638">
        <v>7984</v>
      </c>
      <c r="J1638" t="s">
        <v>805</v>
      </c>
      <c r="K1638" t="s">
        <v>1233</v>
      </c>
      <c r="L1638">
        <v>1529</v>
      </c>
      <c r="M1638">
        <v>1528</v>
      </c>
      <c r="N1638">
        <v>500</v>
      </c>
      <c r="O1638" t="s">
        <v>1210</v>
      </c>
      <c r="P1638">
        <v>0.706854975763059</v>
      </c>
      <c r="Q1638">
        <v>0.82291802065539799</v>
      </c>
      <c r="R1638">
        <v>0.106556573575152</v>
      </c>
      <c r="S1638">
        <v>6.1488062047001697E-2</v>
      </c>
      <c r="T1638">
        <v>-2.67197947869718</v>
      </c>
      <c r="U1638">
        <v>2.67197947869718</v>
      </c>
      <c r="V1638">
        <v>2.7950922863451599</v>
      </c>
      <c r="W1638">
        <v>-6.87</v>
      </c>
      <c r="X1638">
        <v>6.72</v>
      </c>
      <c r="Y1638">
        <v>34895</v>
      </c>
      <c r="Z1638">
        <v>1837</v>
      </c>
      <c r="AA1638">
        <v>0.1</v>
      </c>
      <c r="AB1638">
        <v>19</v>
      </c>
      <c r="AC1638">
        <v>9</v>
      </c>
      <c r="AD1638">
        <v>10</v>
      </c>
      <c r="AE1638">
        <v>47.37</v>
      </c>
      <c r="AF1638">
        <v>12</v>
      </c>
      <c r="AG1638">
        <v>8</v>
      </c>
      <c r="AH1638">
        <v>4</v>
      </c>
      <c r="AI1638">
        <v>7</v>
      </c>
    </row>
    <row r="1639" spans="1:35" x14ac:dyDescent="0.2">
      <c r="A1639" s="102">
        <v>531</v>
      </c>
      <c r="B1639">
        <v>5803</v>
      </c>
      <c r="C1639" t="s">
        <v>24</v>
      </c>
      <c r="D1639" t="s">
        <v>1225</v>
      </c>
      <c r="E1639">
        <v>343</v>
      </c>
      <c r="F1639">
        <v>346</v>
      </c>
      <c r="G1639">
        <v>3100</v>
      </c>
      <c r="H1639" t="s">
        <v>1213</v>
      </c>
      <c r="I1639">
        <v>6472</v>
      </c>
      <c r="J1639" t="s">
        <v>60</v>
      </c>
      <c r="K1639" t="s">
        <v>1222</v>
      </c>
      <c r="L1639">
        <v>266</v>
      </c>
      <c r="M1639">
        <v>261</v>
      </c>
      <c r="N1639">
        <v>4100</v>
      </c>
      <c r="O1639" t="s">
        <v>1210</v>
      </c>
      <c r="P1639">
        <v>0.93657284951800202</v>
      </c>
      <c r="Q1639">
        <v>0.90958421005599699</v>
      </c>
      <c r="R1639">
        <v>0.272289068427498</v>
      </c>
      <c r="S1639">
        <v>6.4111622499828699E-2</v>
      </c>
      <c r="T1639">
        <v>-0.21896113990273799</v>
      </c>
      <c r="U1639">
        <v>0.21896113990273799</v>
      </c>
      <c r="V1639">
        <v>0.56588833744831701</v>
      </c>
      <c r="W1639">
        <v>-0.7</v>
      </c>
      <c r="X1639">
        <v>0.23</v>
      </c>
      <c r="Y1639">
        <v>34560</v>
      </c>
      <c r="Z1639">
        <v>2160</v>
      </c>
      <c r="AA1639">
        <v>0.09</v>
      </c>
      <c r="AB1639">
        <v>16</v>
      </c>
      <c r="AC1639">
        <v>8</v>
      </c>
      <c r="AD1639">
        <v>8</v>
      </c>
      <c r="AE1639">
        <v>50</v>
      </c>
      <c r="AF1639">
        <v>13</v>
      </c>
      <c r="AG1639">
        <v>5</v>
      </c>
      <c r="AH1639">
        <v>4</v>
      </c>
      <c r="AI1639">
        <v>7</v>
      </c>
    </row>
    <row r="1640" spans="1:35" x14ac:dyDescent="0.2">
      <c r="A1640" s="102">
        <v>1913</v>
      </c>
      <c r="B1640">
        <v>4527</v>
      </c>
      <c r="C1640" t="s">
        <v>1620</v>
      </c>
      <c r="D1640" t="s">
        <v>1232</v>
      </c>
      <c r="E1640">
        <v>3115</v>
      </c>
      <c r="F1640">
        <v>3070</v>
      </c>
      <c r="G1640">
        <v>300</v>
      </c>
      <c r="H1640" t="s">
        <v>1210</v>
      </c>
      <c r="I1640">
        <v>8750</v>
      </c>
      <c r="J1640" t="s">
        <v>28</v>
      </c>
      <c r="K1640" t="s">
        <v>1386</v>
      </c>
      <c r="L1640">
        <v>1478.5</v>
      </c>
      <c r="M1640">
        <v>1478.5</v>
      </c>
      <c r="N1640">
        <v>600</v>
      </c>
      <c r="O1640" t="s">
        <v>1213</v>
      </c>
      <c r="P1640">
        <v>0.58405947904034505</v>
      </c>
      <c r="Q1640">
        <v>0.83855654320422401</v>
      </c>
      <c r="R1640">
        <v>4.4796860156869803E-2</v>
      </c>
      <c r="S1640">
        <v>3.5931213596863798E-2</v>
      </c>
      <c r="T1640">
        <v>2.0193627466761801</v>
      </c>
      <c r="U1640">
        <v>2.0193627466761801</v>
      </c>
      <c r="V1640">
        <v>2.42659612791708</v>
      </c>
      <c r="W1640">
        <v>8.2799999999999994</v>
      </c>
      <c r="X1640">
        <v>3.68</v>
      </c>
      <c r="Y1640">
        <v>34479</v>
      </c>
      <c r="Z1640">
        <v>2155</v>
      </c>
      <c r="AA1640">
        <v>0.06</v>
      </c>
      <c r="AB1640">
        <v>16</v>
      </c>
      <c r="AC1640">
        <v>8</v>
      </c>
      <c r="AD1640">
        <v>8</v>
      </c>
      <c r="AE1640">
        <v>50</v>
      </c>
      <c r="AF1640">
        <v>14</v>
      </c>
      <c r="AG1640">
        <v>6</v>
      </c>
      <c r="AH1640">
        <v>4</v>
      </c>
      <c r="AI1640">
        <v>6</v>
      </c>
    </row>
    <row r="1641" spans="1:35" x14ac:dyDescent="0.2">
      <c r="A1641" s="102">
        <v>2052</v>
      </c>
      <c r="B1641">
        <v>4208</v>
      </c>
      <c r="C1641" t="s">
        <v>1398</v>
      </c>
      <c r="D1641" t="s">
        <v>1234</v>
      </c>
      <c r="E1641">
        <v>1965</v>
      </c>
      <c r="F1641">
        <v>1968</v>
      </c>
      <c r="G1641">
        <v>500</v>
      </c>
      <c r="H1641" t="s">
        <v>1210</v>
      </c>
      <c r="I1641">
        <v>7180</v>
      </c>
      <c r="J1641" t="s">
        <v>1043</v>
      </c>
      <c r="K1641" t="s">
        <v>1265</v>
      </c>
      <c r="L1641">
        <v>373</v>
      </c>
      <c r="M1641">
        <v>368</v>
      </c>
      <c r="N1641">
        <v>2700</v>
      </c>
      <c r="O1641" t="s">
        <v>1213</v>
      </c>
      <c r="P1641">
        <v>0.89863881592110295</v>
      </c>
      <c r="Q1641">
        <v>0.830914962277848</v>
      </c>
      <c r="R1641">
        <v>0.29594725942933198</v>
      </c>
      <c r="S1641">
        <v>1.83754865949333E-2</v>
      </c>
      <c r="T1641">
        <v>2.1580196676310002</v>
      </c>
      <c r="U1641">
        <v>2.1580196676310002</v>
      </c>
      <c r="V1641">
        <v>2.1298775820171798</v>
      </c>
      <c r="W1641">
        <v>6.91</v>
      </c>
      <c r="X1641">
        <v>0.98</v>
      </c>
      <c r="Y1641">
        <v>34452</v>
      </c>
      <c r="Z1641">
        <v>2027</v>
      </c>
      <c r="AA1641">
        <v>0.1</v>
      </c>
      <c r="AB1641">
        <v>17</v>
      </c>
      <c r="AC1641">
        <v>9</v>
      </c>
      <c r="AD1641">
        <v>8</v>
      </c>
      <c r="AE1641">
        <v>52.94</v>
      </c>
      <c r="AF1641">
        <v>13</v>
      </c>
      <c r="AG1641">
        <v>5</v>
      </c>
      <c r="AH1641">
        <v>3</v>
      </c>
      <c r="AI1641">
        <v>9</v>
      </c>
    </row>
    <row r="1642" spans="1:35" x14ac:dyDescent="0.2">
      <c r="A1642" s="102">
        <v>2567</v>
      </c>
      <c r="B1642">
        <v>1812</v>
      </c>
      <c r="C1642" t="s">
        <v>1305</v>
      </c>
      <c r="D1642" t="s">
        <v>1220</v>
      </c>
      <c r="E1642">
        <v>1146</v>
      </c>
      <c r="F1642">
        <v>1163</v>
      </c>
      <c r="G1642">
        <v>900</v>
      </c>
      <c r="H1642" t="s">
        <v>1210</v>
      </c>
      <c r="I1642">
        <v>4540</v>
      </c>
      <c r="J1642" t="s">
        <v>1612</v>
      </c>
      <c r="K1642" t="s">
        <v>1232</v>
      </c>
      <c r="L1642">
        <v>2519</v>
      </c>
      <c r="M1642">
        <v>2516</v>
      </c>
      <c r="N1642">
        <v>400</v>
      </c>
      <c r="O1642" t="s">
        <v>1213</v>
      </c>
      <c r="P1642">
        <v>0.93985681073961302</v>
      </c>
      <c r="Q1642">
        <v>0.80428288157669303</v>
      </c>
      <c r="R1642">
        <v>0.20329686657458401</v>
      </c>
      <c r="S1642">
        <v>5.88325884761461E-2</v>
      </c>
      <c r="T1642">
        <v>0.260431300792761</v>
      </c>
      <c r="U1642">
        <v>0.260431300792761</v>
      </c>
      <c r="V1642">
        <v>8.5345595232667507E-2</v>
      </c>
      <c r="W1642">
        <v>0.66</v>
      </c>
      <c r="X1642">
        <v>4</v>
      </c>
      <c r="Y1642">
        <v>34164</v>
      </c>
      <c r="Z1642">
        <v>1898</v>
      </c>
      <c r="AA1642">
        <v>0.05</v>
      </c>
      <c r="AB1642">
        <v>18</v>
      </c>
      <c r="AC1642">
        <v>9</v>
      </c>
      <c r="AD1642">
        <v>9</v>
      </c>
      <c r="AE1642">
        <v>50</v>
      </c>
      <c r="AF1642">
        <v>11</v>
      </c>
      <c r="AG1642">
        <v>7</v>
      </c>
      <c r="AH1642">
        <v>5</v>
      </c>
      <c r="AI1642">
        <v>6</v>
      </c>
    </row>
    <row r="1643" spans="1:35" x14ac:dyDescent="0.2">
      <c r="A1643" s="102">
        <v>908</v>
      </c>
      <c r="B1643">
        <v>4095</v>
      </c>
      <c r="C1643" t="s">
        <v>1863</v>
      </c>
      <c r="D1643" t="s">
        <v>1234</v>
      </c>
      <c r="E1643">
        <v>980</v>
      </c>
      <c r="F1643">
        <v>994</v>
      </c>
      <c r="G1643">
        <v>1100</v>
      </c>
      <c r="H1643" t="s">
        <v>1210</v>
      </c>
      <c r="I1643">
        <v>9603</v>
      </c>
      <c r="J1643" t="s">
        <v>1380</v>
      </c>
      <c r="K1643" t="s">
        <v>1224</v>
      </c>
      <c r="L1643">
        <v>2035</v>
      </c>
      <c r="M1643">
        <v>2130</v>
      </c>
      <c r="N1643">
        <v>500</v>
      </c>
      <c r="O1643" t="s">
        <v>1213</v>
      </c>
      <c r="P1643">
        <v>0.71413198079186702</v>
      </c>
      <c r="Q1643">
        <v>0.89095911244964898</v>
      </c>
      <c r="R1643">
        <v>0.12852835830343401</v>
      </c>
      <c r="S1643">
        <v>3.2717032708251798E-2</v>
      </c>
      <c r="T1643">
        <v>1.7843326984037899</v>
      </c>
      <c r="U1643">
        <v>1.7843326984037899</v>
      </c>
      <c r="V1643">
        <v>1.65986689292613</v>
      </c>
      <c r="W1643">
        <v>12</v>
      </c>
      <c r="X1643">
        <v>2.67</v>
      </c>
      <c r="Y1643">
        <v>33728</v>
      </c>
      <c r="Z1643">
        <v>1874</v>
      </c>
      <c r="AA1643">
        <v>7.0000000000000007E-2</v>
      </c>
      <c r="AB1643">
        <v>18</v>
      </c>
      <c r="AC1643">
        <v>8</v>
      </c>
      <c r="AD1643">
        <v>10</v>
      </c>
      <c r="AE1643">
        <v>44.44</v>
      </c>
      <c r="AF1643">
        <v>11</v>
      </c>
      <c r="AG1643">
        <v>6</v>
      </c>
      <c r="AH1643">
        <v>5</v>
      </c>
      <c r="AI1643">
        <v>7</v>
      </c>
    </row>
    <row r="1644" spans="1:35" x14ac:dyDescent="0.2">
      <c r="A1644" s="102">
        <v>2559</v>
      </c>
      <c r="B1644">
        <v>6703</v>
      </c>
      <c r="C1644" t="s">
        <v>1454</v>
      </c>
      <c r="D1644" t="s">
        <v>1215</v>
      </c>
      <c r="E1644">
        <v>1190</v>
      </c>
      <c r="F1644">
        <v>1190</v>
      </c>
      <c r="G1644">
        <v>900</v>
      </c>
      <c r="H1644" t="s">
        <v>1213</v>
      </c>
      <c r="I1644">
        <v>7649</v>
      </c>
      <c r="J1644" t="s">
        <v>1433</v>
      </c>
      <c r="K1644" t="s">
        <v>1235</v>
      </c>
      <c r="L1644">
        <v>5150</v>
      </c>
      <c r="M1644">
        <v>5110</v>
      </c>
      <c r="N1644">
        <v>200</v>
      </c>
      <c r="O1644" t="s">
        <v>1210</v>
      </c>
      <c r="P1644">
        <v>0.898503246492379</v>
      </c>
      <c r="Q1644">
        <v>0.80451279079725901</v>
      </c>
      <c r="R1644">
        <v>0.146639968442492</v>
      </c>
      <c r="S1644">
        <v>1.6240442227775499E-3</v>
      </c>
      <c r="T1644">
        <v>-2.1157768690985002</v>
      </c>
      <c r="U1644">
        <v>2.1157768690985002</v>
      </c>
      <c r="V1644">
        <v>2.0803722325580098</v>
      </c>
      <c r="W1644">
        <v>-7.79</v>
      </c>
      <c r="X1644">
        <v>4.79</v>
      </c>
      <c r="Y1644">
        <v>33432</v>
      </c>
      <c r="Z1644">
        <v>2229</v>
      </c>
      <c r="AA1644">
        <v>0.19</v>
      </c>
      <c r="AB1644">
        <v>15</v>
      </c>
      <c r="AC1644">
        <v>8</v>
      </c>
      <c r="AD1644">
        <v>7</v>
      </c>
      <c r="AE1644">
        <v>53.33</v>
      </c>
      <c r="AF1644">
        <v>14</v>
      </c>
      <c r="AG1644">
        <v>6</v>
      </c>
      <c r="AH1644">
        <v>3</v>
      </c>
      <c r="AI1644">
        <v>6</v>
      </c>
    </row>
    <row r="1645" spans="1:35" x14ac:dyDescent="0.2">
      <c r="A1645" s="102">
        <v>2629</v>
      </c>
      <c r="B1645">
        <v>2427</v>
      </c>
      <c r="C1645" t="s">
        <v>1467</v>
      </c>
      <c r="D1645" t="s">
        <v>1224</v>
      </c>
      <c r="E1645">
        <v>800</v>
      </c>
      <c r="F1645">
        <v>787</v>
      </c>
      <c r="G1645">
        <v>1300</v>
      </c>
      <c r="H1645" t="s">
        <v>1213</v>
      </c>
      <c r="I1645">
        <v>3865</v>
      </c>
      <c r="J1645" t="s">
        <v>1160</v>
      </c>
      <c r="K1645" t="s">
        <v>1421</v>
      </c>
      <c r="L1645">
        <v>439</v>
      </c>
      <c r="M1645">
        <v>439</v>
      </c>
      <c r="N1645">
        <v>2300</v>
      </c>
      <c r="O1645" t="s">
        <v>1210</v>
      </c>
      <c r="P1645">
        <v>0.971163993255723</v>
      </c>
      <c r="Q1645">
        <v>0.80106807580747996</v>
      </c>
      <c r="R1645">
        <v>2.2733515573259799E-3</v>
      </c>
      <c r="S1645">
        <v>4.4965371343324297E-2</v>
      </c>
      <c r="T1645">
        <v>-2.8805827921457201</v>
      </c>
      <c r="U1645">
        <v>2.8805827921457201</v>
      </c>
      <c r="V1645">
        <v>2.0231125726647101</v>
      </c>
      <c r="W1645">
        <v>-13.63</v>
      </c>
      <c r="X1645">
        <v>1.31</v>
      </c>
      <c r="Y1645">
        <v>33029</v>
      </c>
      <c r="Z1645">
        <v>1139</v>
      </c>
      <c r="AA1645">
        <v>0.01</v>
      </c>
      <c r="AB1645">
        <v>29</v>
      </c>
      <c r="AC1645">
        <v>15</v>
      </c>
      <c r="AD1645">
        <v>14</v>
      </c>
      <c r="AE1645">
        <v>51.72</v>
      </c>
      <c r="AF1645">
        <v>9</v>
      </c>
      <c r="AG1645">
        <v>14</v>
      </c>
      <c r="AH1645">
        <v>13</v>
      </c>
      <c r="AI1645">
        <v>2</v>
      </c>
    </row>
    <row r="1646" spans="1:35" x14ac:dyDescent="0.2">
      <c r="A1646" s="102">
        <v>893</v>
      </c>
      <c r="B1646">
        <v>5947</v>
      </c>
      <c r="C1646" t="s">
        <v>228</v>
      </c>
      <c r="D1646" t="s">
        <v>1404</v>
      </c>
      <c r="E1646">
        <v>7470</v>
      </c>
      <c r="F1646">
        <v>7370</v>
      </c>
      <c r="G1646">
        <v>100</v>
      </c>
      <c r="H1646" t="s">
        <v>1210</v>
      </c>
      <c r="I1646">
        <v>6995</v>
      </c>
      <c r="J1646" t="s">
        <v>48</v>
      </c>
      <c r="K1646" t="s">
        <v>1227</v>
      </c>
      <c r="L1646">
        <v>1629</v>
      </c>
      <c r="M1646">
        <v>1627</v>
      </c>
      <c r="N1646">
        <v>500</v>
      </c>
      <c r="O1646" t="s">
        <v>1213</v>
      </c>
      <c r="P1646">
        <v>0.89996643123592002</v>
      </c>
      <c r="Q1646">
        <v>0.89173811108530499</v>
      </c>
      <c r="R1646">
        <v>1.7252053790955998E-2</v>
      </c>
      <c r="S1646">
        <v>1.5845435488946999E-2</v>
      </c>
      <c r="T1646">
        <v>2.40841698482879</v>
      </c>
      <c r="U1646">
        <v>2.40841698482879</v>
      </c>
      <c r="V1646">
        <v>2.6671498779562501</v>
      </c>
      <c r="W1646">
        <v>10.11</v>
      </c>
      <c r="X1646">
        <v>10.38</v>
      </c>
      <c r="Y1646">
        <v>32760</v>
      </c>
      <c r="Z1646">
        <v>2184</v>
      </c>
      <c r="AA1646">
        <v>0.27</v>
      </c>
      <c r="AB1646">
        <v>15</v>
      </c>
      <c r="AC1646">
        <v>8</v>
      </c>
      <c r="AD1646">
        <v>7</v>
      </c>
      <c r="AE1646">
        <v>53.33</v>
      </c>
      <c r="AF1646">
        <v>13</v>
      </c>
      <c r="AG1646">
        <v>6</v>
      </c>
      <c r="AH1646">
        <v>3</v>
      </c>
      <c r="AI1646">
        <v>6</v>
      </c>
    </row>
    <row r="1647" spans="1:35" x14ac:dyDescent="0.2">
      <c r="A1647" s="102">
        <v>2236</v>
      </c>
      <c r="B1647">
        <v>3048</v>
      </c>
      <c r="C1647" t="s">
        <v>1516</v>
      </c>
      <c r="D1647" t="s">
        <v>1235</v>
      </c>
      <c r="E1647">
        <v>952</v>
      </c>
      <c r="F1647">
        <v>953</v>
      </c>
      <c r="G1647">
        <v>1100</v>
      </c>
      <c r="H1647" t="s">
        <v>1213</v>
      </c>
      <c r="I1647">
        <v>7701</v>
      </c>
      <c r="J1647" t="s">
        <v>1631</v>
      </c>
      <c r="K1647" t="s">
        <v>1219</v>
      </c>
      <c r="L1647">
        <v>2704</v>
      </c>
      <c r="M1647">
        <v>2628</v>
      </c>
      <c r="N1647">
        <v>400</v>
      </c>
      <c r="O1647" t="s">
        <v>1210</v>
      </c>
      <c r="P1647">
        <v>0.84721614067484496</v>
      </c>
      <c r="Q1647">
        <v>0.82069304742689098</v>
      </c>
      <c r="R1647">
        <v>0.153785544811888</v>
      </c>
      <c r="S1647">
        <v>4.2724583345533598E-2</v>
      </c>
      <c r="T1647">
        <v>-1.0799146190387501</v>
      </c>
      <c r="U1647">
        <v>1.0799146190387501</v>
      </c>
      <c r="V1647">
        <v>1.5163855103555901</v>
      </c>
      <c r="W1647">
        <v>-3.85</v>
      </c>
      <c r="X1647">
        <v>0.28000000000000003</v>
      </c>
      <c r="Y1647">
        <v>32616</v>
      </c>
      <c r="Z1647">
        <v>2174</v>
      </c>
      <c r="AA1647">
        <v>0.15</v>
      </c>
      <c r="AB1647">
        <v>15</v>
      </c>
      <c r="AC1647">
        <v>8</v>
      </c>
      <c r="AD1647">
        <v>7</v>
      </c>
      <c r="AE1647">
        <v>53.33</v>
      </c>
      <c r="AF1647">
        <v>11</v>
      </c>
      <c r="AG1647">
        <v>7</v>
      </c>
      <c r="AH1647">
        <v>5</v>
      </c>
      <c r="AI1647">
        <v>3</v>
      </c>
    </row>
    <row r="1648" spans="1:35" x14ac:dyDescent="0.2">
      <c r="A1648" s="102">
        <v>686</v>
      </c>
      <c r="B1648">
        <v>1833</v>
      </c>
      <c r="C1648" t="s">
        <v>1628</v>
      </c>
      <c r="D1648" t="s">
        <v>1220</v>
      </c>
      <c r="E1648">
        <v>2638</v>
      </c>
      <c r="F1648">
        <v>2624</v>
      </c>
      <c r="G1648">
        <v>400</v>
      </c>
      <c r="H1648" t="s">
        <v>1210</v>
      </c>
      <c r="I1648">
        <v>3765</v>
      </c>
      <c r="J1648" t="s">
        <v>1490</v>
      </c>
      <c r="K1648" t="s">
        <v>1212</v>
      </c>
      <c r="L1648">
        <v>1725</v>
      </c>
      <c r="M1648">
        <v>1707</v>
      </c>
      <c r="N1648">
        <v>600</v>
      </c>
      <c r="O1648" t="s">
        <v>1213</v>
      </c>
      <c r="P1648">
        <v>0.88303440613884399</v>
      </c>
      <c r="Q1648">
        <v>0.90161109523340199</v>
      </c>
      <c r="R1648">
        <v>6.43317644890012E-2</v>
      </c>
      <c r="S1648">
        <v>5.7840844790970701E-2</v>
      </c>
      <c r="T1648">
        <v>2.2056264812108299</v>
      </c>
      <c r="U1648">
        <v>2.2056264812108299</v>
      </c>
      <c r="V1648">
        <v>2.1170877173185301</v>
      </c>
      <c r="W1648">
        <v>12.26</v>
      </c>
      <c r="X1648">
        <v>2.42</v>
      </c>
      <c r="Y1648">
        <v>32310</v>
      </c>
      <c r="Z1648">
        <v>2154</v>
      </c>
      <c r="AA1648">
        <v>0.15</v>
      </c>
      <c r="AB1648">
        <v>15</v>
      </c>
      <c r="AC1648">
        <v>8</v>
      </c>
      <c r="AD1648">
        <v>7</v>
      </c>
      <c r="AE1648">
        <v>53.33</v>
      </c>
      <c r="AF1648">
        <v>11</v>
      </c>
      <c r="AG1648">
        <v>6</v>
      </c>
      <c r="AH1648">
        <v>4</v>
      </c>
      <c r="AI1648">
        <v>5</v>
      </c>
    </row>
    <row r="1649" spans="1:35" x14ac:dyDescent="0.2">
      <c r="A1649" s="102">
        <v>1988</v>
      </c>
      <c r="B1649">
        <v>3765</v>
      </c>
      <c r="C1649" t="s">
        <v>1490</v>
      </c>
      <c r="D1649" t="s">
        <v>1212</v>
      </c>
      <c r="E1649">
        <v>1725</v>
      </c>
      <c r="F1649">
        <v>1707</v>
      </c>
      <c r="G1649">
        <v>500</v>
      </c>
      <c r="H1649" t="s">
        <v>1213</v>
      </c>
      <c r="I1649">
        <v>5444</v>
      </c>
      <c r="J1649" t="s">
        <v>1633</v>
      </c>
      <c r="K1649" t="s">
        <v>1263</v>
      </c>
      <c r="L1649">
        <v>2305</v>
      </c>
      <c r="M1649">
        <v>2260</v>
      </c>
      <c r="N1649">
        <v>400</v>
      </c>
      <c r="O1649" t="s">
        <v>1210</v>
      </c>
      <c r="P1649">
        <v>0.92348894345833998</v>
      </c>
      <c r="Q1649">
        <v>0.83421129242202696</v>
      </c>
      <c r="R1649">
        <v>4.4352747255228198E-2</v>
      </c>
      <c r="S1649">
        <v>8.4875335746678507E-2</v>
      </c>
      <c r="T1649">
        <v>-1.66342619783331</v>
      </c>
      <c r="U1649">
        <v>1.66342619783331</v>
      </c>
      <c r="V1649">
        <v>1.91678529232073</v>
      </c>
      <c r="W1649">
        <v>-9.6199999999999992</v>
      </c>
      <c r="X1649">
        <v>5.59</v>
      </c>
      <c r="Y1649">
        <v>32288</v>
      </c>
      <c r="Z1649">
        <v>2018</v>
      </c>
      <c r="AA1649">
        <v>0.1</v>
      </c>
      <c r="AB1649">
        <v>16</v>
      </c>
      <c r="AC1649">
        <v>9</v>
      </c>
      <c r="AD1649">
        <v>7</v>
      </c>
      <c r="AE1649">
        <v>56.25</v>
      </c>
      <c r="AF1649">
        <v>8</v>
      </c>
      <c r="AG1649">
        <v>8</v>
      </c>
      <c r="AH1649">
        <v>5</v>
      </c>
      <c r="AI1649">
        <v>3</v>
      </c>
    </row>
    <row r="1650" spans="1:35" x14ac:dyDescent="0.2">
      <c r="A1650" s="102">
        <v>882</v>
      </c>
      <c r="B1650">
        <v>6750</v>
      </c>
      <c r="C1650" t="s">
        <v>1268</v>
      </c>
      <c r="D1650" t="s">
        <v>1215</v>
      </c>
      <c r="E1650">
        <v>3575</v>
      </c>
      <c r="F1650">
        <v>3630</v>
      </c>
      <c r="G1650">
        <v>300</v>
      </c>
      <c r="H1650" t="s">
        <v>1213</v>
      </c>
      <c r="I1650">
        <v>6857</v>
      </c>
      <c r="J1650" t="s">
        <v>1397</v>
      </c>
      <c r="K1650" t="s">
        <v>1215</v>
      </c>
      <c r="L1650">
        <v>4920</v>
      </c>
      <c r="M1650">
        <v>4915</v>
      </c>
      <c r="N1650">
        <v>200</v>
      </c>
      <c r="O1650" t="s">
        <v>1210</v>
      </c>
      <c r="P1650">
        <v>0.82089589187089296</v>
      </c>
      <c r="Q1650">
        <v>0.89235657779932798</v>
      </c>
      <c r="R1650">
        <v>0.496172568491411</v>
      </c>
      <c r="S1650" s="15">
        <v>2.69455008484864E-2</v>
      </c>
      <c r="T1650">
        <v>-5.4574553648599901E-2</v>
      </c>
      <c r="U1650">
        <v>5.4574553648599901E-2</v>
      </c>
      <c r="V1650">
        <v>0.88726182126965703</v>
      </c>
      <c r="W1650">
        <v>-0.24</v>
      </c>
      <c r="X1650">
        <v>10.78</v>
      </c>
      <c r="Y1650">
        <v>31993</v>
      </c>
      <c r="Z1650">
        <v>2285</v>
      </c>
      <c r="AA1650">
        <v>0.09</v>
      </c>
      <c r="AB1650">
        <v>14</v>
      </c>
      <c r="AC1650">
        <v>7</v>
      </c>
      <c r="AD1650">
        <v>7</v>
      </c>
      <c r="AE1650">
        <v>50</v>
      </c>
      <c r="AF1650">
        <v>11</v>
      </c>
      <c r="AG1650">
        <v>7</v>
      </c>
      <c r="AH1650">
        <v>6</v>
      </c>
      <c r="AI1650">
        <v>1</v>
      </c>
    </row>
    <row r="1651" spans="1:35" x14ac:dyDescent="0.2">
      <c r="A1651" s="102">
        <v>502</v>
      </c>
      <c r="B1651">
        <v>1893</v>
      </c>
      <c r="C1651" t="s">
        <v>1599</v>
      </c>
      <c r="D1651" t="s">
        <v>1220</v>
      </c>
      <c r="E1651">
        <v>580</v>
      </c>
      <c r="F1651">
        <v>575</v>
      </c>
      <c r="G1651">
        <v>1800</v>
      </c>
      <c r="H1651" t="s">
        <v>1210</v>
      </c>
      <c r="I1651">
        <v>4536</v>
      </c>
      <c r="J1651" t="s">
        <v>1488</v>
      </c>
      <c r="K1651" t="s">
        <v>1232</v>
      </c>
      <c r="L1651">
        <v>1782</v>
      </c>
      <c r="M1651">
        <v>1732</v>
      </c>
      <c r="N1651">
        <v>600</v>
      </c>
      <c r="O1651" t="s">
        <v>1213</v>
      </c>
      <c r="P1651">
        <v>0.64395688022239295</v>
      </c>
      <c r="Q1651">
        <v>0.91111317729070895</v>
      </c>
      <c r="R1651">
        <v>0.23736789897795599</v>
      </c>
      <c r="S1651">
        <v>1.2790804351148899E-2</v>
      </c>
      <c r="T1651">
        <v>0.63867386278680705</v>
      </c>
      <c r="U1651">
        <v>0.63867386278680705</v>
      </c>
      <c r="V1651">
        <v>0.36834419242793898</v>
      </c>
      <c r="W1651">
        <v>2.13</v>
      </c>
      <c r="X1651">
        <v>0.4</v>
      </c>
      <c r="Y1651">
        <v>31753</v>
      </c>
      <c r="Z1651">
        <v>2117</v>
      </c>
      <c r="AA1651">
        <v>0.08</v>
      </c>
      <c r="AB1651">
        <v>15</v>
      </c>
      <c r="AC1651">
        <v>8</v>
      </c>
      <c r="AD1651">
        <v>7</v>
      </c>
      <c r="AE1651">
        <v>53.33</v>
      </c>
      <c r="AF1651">
        <v>13</v>
      </c>
      <c r="AG1651">
        <v>4</v>
      </c>
      <c r="AH1651">
        <v>3</v>
      </c>
      <c r="AI1651">
        <v>8</v>
      </c>
    </row>
    <row r="1652" spans="1:35" x14ac:dyDescent="0.2">
      <c r="A1652" s="102">
        <v>1280</v>
      </c>
      <c r="B1652">
        <v>7459</v>
      </c>
      <c r="C1652" t="s">
        <v>776</v>
      </c>
      <c r="D1652" t="s">
        <v>1217</v>
      </c>
      <c r="E1652">
        <v>1983</v>
      </c>
      <c r="F1652">
        <v>1972</v>
      </c>
      <c r="G1652">
        <v>500</v>
      </c>
      <c r="H1652" t="s">
        <v>1213</v>
      </c>
      <c r="I1652">
        <v>9003</v>
      </c>
      <c r="J1652" t="s">
        <v>1437</v>
      </c>
      <c r="K1652" t="s">
        <v>1328</v>
      </c>
      <c r="L1652">
        <v>2455</v>
      </c>
      <c r="M1652">
        <v>2456</v>
      </c>
      <c r="N1652">
        <v>400</v>
      </c>
      <c r="O1652" t="s">
        <v>1210</v>
      </c>
      <c r="P1652">
        <v>0.90200359535790298</v>
      </c>
      <c r="Q1652">
        <v>0.871523301835888</v>
      </c>
      <c r="R1652">
        <v>0.32495690515432801</v>
      </c>
      <c r="S1652">
        <v>3.6597631010811801E-4</v>
      </c>
      <c r="T1652">
        <v>-0.407921472268719</v>
      </c>
      <c r="U1652">
        <v>0.407921472268719</v>
      </c>
      <c r="V1652">
        <v>0.95835523988369498</v>
      </c>
      <c r="W1652">
        <v>-0.86</v>
      </c>
      <c r="X1652">
        <v>0.37</v>
      </c>
      <c r="Y1652">
        <v>31552</v>
      </c>
      <c r="Z1652">
        <v>2629</v>
      </c>
      <c r="AA1652">
        <v>0.18</v>
      </c>
      <c r="AB1652">
        <v>12</v>
      </c>
      <c r="AC1652">
        <v>8</v>
      </c>
      <c r="AD1652">
        <v>4</v>
      </c>
      <c r="AE1652">
        <v>66.67</v>
      </c>
      <c r="AF1652">
        <v>14</v>
      </c>
      <c r="AG1652">
        <v>3</v>
      </c>
      <c r="AH1652">
        <v>2</v>
      </c>
      <c r="AI1652">
        <v>7</v>
      </c>
    </row>
    <row r="1653" spans="1:35" x14ac:dyDescent="0.2">
      <c r="A1653" s="102">
        <v>80</v>
      </c>
      <c r="B1653">
        <v>4118</v>
      </c>
      <c r="C1653" t="s">
        <v>1449</v>
      </c>
      <c r="D1653" t="s">
        <v>1234</v>
      </c>
      <c r="E1653">
        <v>2950</v>
      </c>
      <c r="F1653">
        <v>2909</v>
      </c>
      <c r="G1653">
        <v>300</v>
      </c>
      <c r="H1653" t="s">
        <v>1210</v>
      </c>
      <c r="I1653">
        <v>5214</v>
      </c>
      <c r="J1653" t="s">
        <v>1483</v>
      </c>
      <c r="K1653" t="s">
        <v>1209</v>
      </c>
      <c r="L1653">
        <v>1861</v>
      </c>
      <c r="M1653">
        <v>1823</v>
      </c>
      <c r="N1653">
        <v>500</v>
      </c>
      <c r="O1653" t="s">
        <v>1213</v>
      </c>
      <c r="P1653">
        <v>0.88839132924387998</v>
      </c>
      <c r="Q1653">
        <v>0.95101522567706598</v>
      </c>
      <c r="R1653">
        <v>7.8040951225956903E-2</v>
      </c>
      <c r="S1653">
        <v>7.38770663006484E-2</v>
      </c>
      <c r="T1653">
        <v>1.2906823263426199</v>
      </c>
      <c r="U1653">
        <v>1.2906823263426199</v>
      </c>
      <c r="V1653">
        <v>1.12058366186977</v>
      </c>
      <c r="W1653">
        <v>4.54</v>
      </c>
      <c r="X1653">
        <v>4.45</v>
      </c>
      <c r="Y1653">
        <v>30975</v>
      </c>
      <c r="Z1653">
        <v>2581</v>
      </c>
      <c r="AA1653">
        <v>0.39</v>
      </c>
      <c r="AB1653">
        <v>12</v>
      </c>
      <c r="AC1653">
        <v>6</v>
      </c>
      <c r="AD1653">
        <v>6</v>
      </c>
      <c r="AE1653">
        <v>50</v>
      </c>
      <c r="AF1653">
        <v>12</v>
      </c>
      <c r="AG1653">
        <v>5</v>
      </c>
      <c r="AH1653">
        <v>4</v>
      </c>
      <c r="AI1653">
        <v>3</v>
      </c>
    </row>
    <row r="1654" spans="1:35" x14ac:dyDescent="0.2">
      <c r="A1654" s="102">
        <v>1046</v>
      </c>
      <c r="B1654">
        <v>1662</v>
      </c>
      <c r="C1654" t="s">
        <v>562</v>
      </c>
      <c r="D1654" t="s">
        <v>1417</v>
      </c>
      <c r="E1654">
        <v>2345</v>
      </c>
      <c r="F1654">
        <v>2311</v>
      </c>
      <c r="G1654">
        <v>500</v>
      </c>
      <c r="H1654" t="s">
        <v>1210</v>
      </c>
      <c r="I1654">
        <v>7735</v>
      </c>
      <c r="J1654" t="s">
        <v>1613</v>
      </c>
      <c r="K1654" t="s">
        <v>1215</v>
      </c>
      <c r="L1654">
        <v>5500</v>
      </c>
      <c r="M1654">
        <v>5470</v>
      </c>
      <c r="N1654">
        <v>200</v>
      </c>
      <c r="O1654" t="s">
        <v>1213</v>
      </c>
      <c r="P1654">
        <v>0.79275503982755302</v>
      </c>
      <c r="Q1654">
        <v>0.88343624444324398</v>
      </c>
      <c r="R1654">
        <v>5.0325660508002697E-2</v>
      </c>
      <c r="S1654">
        <v>8.0105338159791005E-3</v>
      </c>
      <c r="T1654">
        <v>0.70713281086997504</v>
      </c>
      <c r="U1654">
        <v>0.70713281086997504</v>
      </c>
      <c r="V1654">
        <v>0.86675196138145205</v>
      </c>
      <c r="W1654">
        <v>4.2699999999999996</v>
      </c>
      <c r="X1654">
        <v>5.62</v>
      </c>
      <c r="Y1654">
        <v>30788</v>
      </c>
      <c r="Z1654">
        <v>3079</v>
      </c>
      <c r="AA1654">
        <v>0.44</v>
      </c>
      <c r="AB1654">
        <v>10</v>
      </c>
      <c r="AC1654">
        <v>6</v>
      </c>
      <c r="AD1654">
        <v>4</v>
      </c>
      <c r="AE1654">
        <v>60</v>
      </c>
      <c r="AF1654">
        <v>9</v>
      </c>
      <c r="AG1654">
        <v>6</v>
      </c>
      <c r="AH1654">
        <v>4</v>
      </c>
      <c r="AI1654">
        <v>0</v>
      </c>
    </row>
    <row r="1655" spans="1:35" x14ac:dyDescent="0.2">
      <c r="A1655" s="102">
        <v>1243</v>
      </c>
      <c r="B1655">
        <v>1332</v>
      </c>
      <c r="C1655" t="s">
        <v>1600</v>
      </c>
      <c r="D1655" t="s">
        <v>1326</v>
      </c>
      <c r="E1655">
        <v>514</v>
      </c>
      <c r="F1655">
        <v>511</v>
      </c>
      <c r="G1655">
        <v>2000</v>
      </c>
      <c r="H1655" t="s">
        <v>1213</v>
      </c>
      <c r="I1655">
        <v>2607</v>
      </c>
      <c r="J1655" t="s">
        <v>1238</v>
      </c>
      <c r="K1655" t="s">
        <v>1237</v>
      </c>
      <c r="L1655">
        <v>2550</v>
      </c>
      <c r="M1655">
        <v>2505</v>
      </c>
      <c r="N1655">
        <v>400</v>
      </c>
      <c r="O1655" t="s">
        <v>1210</v>
      </c>
      <c r="P1655">
        <v>0.83725485094327201</v>
      </c>
      <c r="Q1655">
        <v>0.872768382268718</v>
      </c>
      <c r="R1655">
        <v>8.6956863457075803E-2</v>
      </c>
      <c r="S1655">
        <v>4.9388738794463399E-2</v>
      </c>
      <c r="T1655">
        <v>-0.85446095448630299</v>
      </c>
      <c r="U1655">
        <v>0.85446095448630299</v>
      </c>
      <c r="V1655">
        <v>0.80678624981059099</v>
      </c>
      <c r="W1655">
        <v>-3.25</v>
      </c>
      <c r="X1655">
        <v>2</v>
      </c>
      <c r="Y1655">
        <v>30653</v>
      </c>
      <c r="Z1655">
        <v>1803</v>
      </c>
      <c r="AA1655">
        <v>0.05</v>
      </c>
      <c r="AB1655">
        <v>17</v>
      </c>
      <c r="AC1655">
        <v>8</v>
      </c>
      <c r="AD1655">
        <v>9</v>
      </c>
      <c r="AE1655">
        <v>47.06</v>
      </c>
      <c r="AF1655">
        <v>14</v>
      </c>
      <c r="AG1655">
        <v>7</v>
      </c>
      <c r="AH1655">
        <v>5</v>
      </c>
      <c r="AI1655">
        <v>5</v>
      </c>
    </row>
    <row r="1656" spans="1:35" x14ac:dyDescent="0.2">
      <c r="A1656" s="102">
        <v>1062</v>
      </c>
      <c r="B1656">
        <v>2001</v>
      </c>
      <c r="C1656" t="s">
        <v>1132</v>
      </c>
      <c r="D1656" t="s">
        <v>1237</v>
      </c>
      <c r="E1656">
        <v>1586</v>
      </c>
      <c r="F1656">
        <v>1604</v>
      </c>
      <c r="G1656">
        <v>700</v>
      </c>
      <c r="H1656" t="s">
        <v>1210</v>
      </c>
      <c r="I1656">
        <v>5233</v>
      </c>
      <c r="J1656" t="s">
        <v>1405</v>
      </c>
      <c r="K1656" t="s">
        <v>1209</v>
      </c>
      <c r="L1656">
        <v>2655</v>
      </c>
      <c r="M1656">
        <v>2663</v>
      </c>
      <c r="N1656">
        <v>400</v>
      </c>
      <c r="O1656" t="s">
        <v>1213</v>
      </c>
      <c r="P1656">
        <v>0.92053276455797595</v>
      </c>
      <c r="Q1656">
        <v>0.88264716423739098</v>
      </c>
      <c r="R1656">
        <v>4.6205240928344502E-3</v>
      </c>
      <c r="S1656">
        <v>5.7403003120136797E-2</v>
      </c>
      <c r="T1656">
        <v>2.9162778060353398</v>
      </c>
      <c r="U1656">
        <v>2.9162778060353398</v>
      </c>
      <c r="V1656">
        <v>2.3247766942777202</v>
      </c>
      <c r="W1656">
        <v>10.46</v>
      </c>
      <c r="X1656">
        <v>5.41</v>
      </c>
      <c r="Y1656">
        <v>30065</v>
      </c>
      <c r="Z1656">
        <v>2004</v>
      </c>
      <c r="AA1656">
        <v>0.02</v>
      </c>
      <c r="AB1656">
        <v>15</v>
      </c>
      <c r="AC1656">
        <v>8</v>
      </c>
      <c r="AD1656">
        <v>7</v>
      </c>
      <c r="AE1656">
        <v>53.33</v>
      </c>
      <c r="AF1656">
        <v>14</v>
      </c>
      <c r="AG1656">
        <v>5</v>
      </c>
      <c r="AH1656">
        <v>4</v>
      </c>
      <c r="AI1656">
        <v>6</v>
      </c>
    </row>
    <row r="1657" spans="1:35" x14ac:dyDescent="0.2">
      <c r="A1657" s="102">
        <v>2137</v>
      </c>
      <c r="B1657">
        <v>4544</v>
      </c>
      <c r="C1657" t="s">
        <v>1618</v>
      </c>
      <c r="D1657" t="s">
        <v>1224</v>
      </c>
      <c r="E1657">
        <v>2662</v>
      </c>
      <c r="F1657">
        <v>2685</v>
      </c>
      <c r="G1657">
        <v>400</v>
      </c>
      <c r="H1657" t="s">
        <v>1210</v>
      </c>
      <c r="I1657">
        <v>8304</v>
      </c>
      <c r="J1657" t="s">
        <v>1528</v>
      </c>
      <c r="K1657" t="s">
        <v>1265</v>
      </c>
      <c r="L1657">
        <v>2737</v>
      </c>
      <c r="M1657">
        <v>2702</v>
      </c>
      <c r="N1657">
        <v>400</v>
      </c>
      <c r="O1657" t="s">
        <v>1213</v>
      </c>
      <c r="P1657">
        <v>0.58399382489543605</v>
      </c>
      <c r="Q1657">
        <v>0.82579008269367904</v>
      </c>
      <c r="R1657">
        <v>0.353174441469436</v>
      </c>
      <c r="S1657">
        <v>1.7509642265208299E-2</v>
      </c>
      <c r="T1657">
        <v>1.64904751215294</v>
      </c>
      <c r="U1657">
        <v>1.64904751215294</v>
      </c>
      <c r="V1657">
        <v>0.354800907272801</v>
      </c>
      <c r="W1657">
        <v>4.87</v>
      </c>
      <c r="X1657">
        <v>0.63</v>
      </c>
      <c r="Y1657">
        <v>29811</v>
      </c>
      <c r="Z1657">
        <v>2981</v>
      </c>
      <c r="AA1657">
        <v>0.19</v>
      </c>
      <c r="AB1657">
        <v>10</v>
      </c>
      <c r="AC1657">
        <v>6</v>
      </c>
      <c r="AD1657">
        <v>4</v>
      </c>
      <c r="AE1657">
        <v>60</v>
      </c>
      <c r="AF1657">
        <v>11</v>
      </c>
      <c r="AG1657">
        <v>4</v>
      </c>
      <c r="AH1657">
        <v>4</v>
      </c>
      <c r="AI1657">
        <v>2</v>
      </c>
    </row>
    <row r="1658" spans="1:35" x14ac:dyDescent="0.2">
      <c r="A1658" s="102">
        <v>855</v>
      </c>
      <c r="B1658">
        <v>8308</v>
      </c>
      <c r="C1658" t="s">
        <v>49</v>
      </c>
      <c r="D1658" t="s">
        <v>1265</v>
      </c>
      <c r="E1658">
        <v>409.7</v>
      </c>
      <c r="F1658">
        <v>409.2</v>
      </c>
      <c r="G1658">
        <v>2600</v>
      </c>
      <c r="H1658" t="s">
        <v>1210</v>
      </c>
      <c r="I1658">
        <v>8385</v>
      </c>
      <c r="J1658" t="s">
        <v>865</v>
      </c>
      <c r="K1658" t="s">
        <v>1265</v>
      </c>
      <c r="L1658">
        <v>485</v>
      </c>
      <c r="M1658">
        <v>488</v>
      </c>
      <c r="N1658">
        <v>2200</v>
      </c>
      <c r="O1658" t="s">
        <v>1213</v>
      </c>
      <c r="P1658">
        <v>0.957395452620176</v>
      </c>
      <c r="Q1658">
        <v>0.89356360288584702</v>
      </c>
      <c r="R1658">
        <v>0.45287340119188102</v>
      </c>
      <c r="S1658">
        <v>9.0221739448035493E-3</v>
      </c>
      <c r="T1658">
        <v>2.3077839318609699</v>
      </c>
      <c r="U1658">
        <v>2.3077839318609699</v>
      </c>
      <c r="V1658">
        <v>2.6919795929022001</v>
      </c>
      <c r="W1658">
        <v>5.21</v>
      </c>
      <c r="X1658">
        <v>0.9</v>
      </c>
      <c r="Y1658">
        <v>29342</v>
      </c>
      <c r="Z1658">
        <v>2096</v>
      </c>
      <c r="AA1658">
        <v>0.1</v>
      </c>
      <c r="AB1658">
        <v>14</v>
      </c>
      <c r="AC1658">
        <v>6</v>
      </c>
      <c r="AD1658">
        <v>8</v>
      </c>
      <c r="AE1658">
        <v>42.86</v>
      </c>
      <c r="AF1658">
        <v>17</v>
      </c>
      <c r="AG1658">
        <v>2</v>
      </c>
      <c r="AH1658">
        <v>1</v>
      </c>
      <c r="AI1658">
        <v>11</v>
      </c>
    </row>
    <row r="1659" spans="1:35" x14ac:dyDescent="0.2">
      <c r="A1659" s="102">
        <v>438</v>
      </c>
      <c r="B1659">
        <v>6588</v>
      </c>
      <c r="C1659" t="s">
        <v>434</v>
      </c>
      <c r="D1659" t="s">
        <v>1215</v>
      </c>
      <c r="E1659">
        <v>3910</v>
      </c>
      <c r="F1659">
        <v>3980</v>
      </c>
      <c r="G1659">
        <v>200</v>
      </c>
      <c r="H1659" t="s">
        <v>1210</v>
      </c>
      <c r="I1659">
        <v>9706</v>
      </c>
      <c r="J1659" t="s">
        <v>1332</v>
      </c>
      <c r="K1659" t="s">
        <v>1231</v>
      </c>
      <c r="L1659">
        <v>4295</v>
      </c>
      <c r="M1659">
        <v>4220</v>
      </c>
      <c r="N1659">
        <v>200</v>
      </c>
      <c r="O1659" t="s">
        <v>1213</v>
      </c>
      <c r="P1659">
        <v>0.81957546089840305</v>
      </c>
      <c r="Q1659">
        <v>0.91489750681104198</v>
      </c>
      <c r="R1659">
        <v>0.419162474637924</v>
      </c>
      <c r="S1659">
        <v>2.2053368792412098E-3</v>
      </c>
      <c r="T1659">
        <v>3.5862652474160299</v>
      </c>
      <c r="U1659">
        <v>3.5862652474160299</v>
      </c>
      <c r="V1659">
        <v>2.2394500889159898</v>
      </c>
      <c r="W1659">
        <v>16.11</v>
      </c>
      <c r="X1659">
        <v>5.69</v>
      </c>
      <c r="Y1659">
        <v>29290</v>
      </c>
      <c r="Z1659">
        <v>2929</v>
      </c>
      <c r="AA1659">
        <v>0.21</v>
      </c>
      <c r="AB1659">
        <v>10</v>
      </c>
      <c r="AC1659">
        <v>6</v>
      </c>
      <c r="AD1659">
        <v>4</v>
      </c>
      <c r="AE1659">
        <v>60</v>
      </c>
      <c r="AF1659">
        <v>11</v>
      </c>
      <c r="AG1659">
        <v>4</v>
      </c>
      <c r="AH1659">
        <v>3</v>
      </c>
      <c r="AI1659">
        <v>3</v>
      </c>
    </row>
    <row r="1660" spans="1:35" x14ac:dyDescent="0.2">
      <c r="A1660" s="102">
        <v>1802</v>
      </c>
      <c r="B1660">
        <v>1662</v>
      </c>
      <c r="C1660" t="s">
        <v>562</v>
      </c>
      <c r="D1660" t="s">
        <v>1417</v>
      </c>
      <c r="E1660">
        <v>2345</v>
      </c>
      <c r="F1660">
        <v>2311</v>
      </c>
      <c r="G1660">
        <v>400</v>
      </c>
      <c r="H1660" t="s">
        <v>1213</v>
      </c>
      <c r="I1660">
        <v>6723</v>
      </c>
      <c r="J1660" t="s">
        <v>1457</v>
      </c>
      <c r="K1660" t="s">
        <v>1215</v>
      </c>
      <c r="L1660">
        <v>673</v>
      </c>
      <c r="M1660">
        <v>651</v>
      </c>
      <c r="N1660">
        <v>1400</v>
      </c>
      <c r="O1660" t="s">
        <v>1210</v>
      </c>
      <c r="P1660">
        <v>0.55548267115698802</v>
      </c>
      <c r="Q1660">
        <v>0.844109612894964</v>
      </c>
      <c r="R1660">
        <v>0.29671012352974901</v>
      </c>
      <c r="S1660">
        <v>6.5943005371002894E-2</v>
      </c>
      <c r="T1660">
        <v>-1.8152692899848599</v>
      </c>
      <c r="U1660">
        <v>1.8152692899848599</v>
      </c>
      <c r="V1660">
        <v>2.1164465405581101</v>
      </c>
      <c r="W1660">
        <v>-9.66</v>
      </c>
      <c r="X1660">
        <v>1.41</v>
      </c>
      <c r="Y1660">
        <v>29248</v>
      </c>
      <c r="Z1660">
        <v>1272</v>
      </c>
      <c r="AA1660">
        <v>0.1</v>
      </c>
      <c r="AB1660">
        <v>23</v>
      </c>
      <c r="AC1660">
        <v>11</v>
      </c>
      <c r="AD1660">
        <v>12</v>
      </c>
      <c r="AE1660">
        <v>47.83</v>
      </c>
      <c r="AF1660">
        <v>8</v>
      </c>
      <c r="AG1660">
        <v>10</v>
      </c>
      <c r="AH1660">
        <v>12</v>
      </c>
      <c r="AI1660">
        <v>1</v>
      </c>
    </row>
    <row r="1661" spans="1:35" x14ac:dyDescent="0.2">
      <c r="A1661" s="102">
        <v>397</v>
      </c>
      <c r="B1661">
        <v>2768</v>
      </c>
      <c r="C1661" t="s">
        <v>1987</v>
      </c>
      <c r="D1661" t="s">
        <v>1217</v>
      </c>
      <c r="E1661">
        <v>314</v>
      </c>
      <c r="F1661">
        <v>312</v>
      </c>
      <c r="G1661">
        <v>2100</v>
      </c>
      <c r="H1661" t="s">
        <v>1210</v>
      </c>
      <c r="I1661">
        <v>4581</v>
      </c>
      <c r="J1661" t="s">
        <v>1627</v>
      </c>
      <c r="K1661" t="s">
        <v>1232</v>
      </c>
      <c r="L1661">
        <v>6610</v>
      </c>
      <c r="M1661">
        <v>6690</v>
      </c>
      <c r="N1661">
        <v>100</v>
      </c>
      <c r="O1661" t="s">
        <v>1213</v>
      </c>
      <c r="P1661">
        <v>0.85015544824354405</v>
      </c>
      <c r="Q1661">
        <v>0.91836423712871895</v>
      </c>
      <c r="R1661">
        <v>1.0131470004289701E-2</v>
      </c>
      <c r="S1661">
        <v>1.29753549797685E-2</v>
      </c>
      <c r="T1661">
        <v>1.79508493062173</v>
      </c>
      <c r="U1661">
        <v>1.79508493062173</v>
      </c>
      <c r="V1661">
        <v>2.2864556710263999</v>
      </c>
      <c r="W1661">
        <v>5.57</v>
      </c>
      <c r="X1661">
        <v>2.06</v>
      </c>
      <c r="Y1661">
        <v>28639</v>
      </c>
      <c r="Z1661">
        <v>2046</v>
      </c>
      <c r="AA1661">
        <v>0.08</v>
      </c>
      <c r="AB1661">
        <v>14</v>
      </c>
      <c r="AC1661">
        <v>6</v>
      </c>
      <c r="AD1661">
        <v>8</v>
      </c>
      <c r="AE1661">
        <v>42.86</v>
      </c>
      <c r="AF1661">
        <v>14</v>
      </c>
      <c r="AG1661">
        <v>3</v>
      </c>
      <c r="AH1661">
        <v>2</v>
      </c>
      <c r="AI1661">
        <v>9</v>
      </c>
    </row>
    <row r="1662" spans="1:35" x14ac:dyDescent="0.2">
      <c r="A1662" s="102">
        <v>2540</v>
      </c>
      <c r="B1662">
        <v>2269</v>
      </c>
      <c r="C1662" t="s">
        <v>2136</v>
      </c>
      <c r="D1662" t="s">
        <v>1237</v>
      </c>
      <c r="E1662">
        <v>6490</v>
      </c>
      <c r="F1662">
        <v>6440</v>
      </c>
      <c r="G1662">
        <v>100</v>
      </c>
      <c r="H1662" t="s">
        <v>1210</v>
      </c>
      <c r="I1662">
        <v>4005</v>
      </c>
      <c r="J1662" t="s">
        <v>1445</v>
      </c>
      <c r="K1662" t="s">
        <v>1234</v>
      </c>
      <c r="L1662">
        <v>398</v>
      </c>
      <c r="M1662">
        <v>393</v>
      </c>
      <c r="N1662">
        <v>1600</v>
      </c>
      <c r="O1662" t="s">
        <v>1213</v>
      </c>
      <c r="P1662">
        <v>0.56806717377842397</v>
      </c>
      <c r="Q1662">
        <v>0.80557654637792397</v>
      </c>
      <c r="R1662">
        <v>0.41218964064511898</v>
      </c>
      <c r="S1662">
        <v>8.5853059313802896E-2</v>
      </c>
      <c r="T1662">
        <v>1.38116173022845</v>
      </c>
      <c r="U1662">
        <v>1.38116173022845</v>
      </c>
      <c r="V1662">
        <v>0.81774431674209302</v>
      </c>
      <c r="W1662">
        <v>5.67</v>
      </c>
      <c r="X1662">
        <v>2.36</v>
      </c>
      <c r="Y1662">
        <v>28417</v>
      </c>
      <c r="Z1662">
        <v>1579</v>
      </c>
      <c r="AA1662">
        <v>0.12</v>
      </c>
      <c r="AB1662">
        <v>18</v>
      </c>
      <c r="AC1662">
        <v>11</v>
      </c>
      <c r="AD1662">
        <v>7</v>
      </c>
      <c r="AE1662">
        <v>61.11</v>
      </c>
      <c r="AF1662">
        <v>13</v>
      </c>
      <c r="AG1662">
        <v>6</v>
      </c>
      <c r="AH1662">
        <v>5</v>
      </c>
      <c r="AI1662">
        <v>7</v>
      </c>
    </row>
    <row r="1663" spans="1:35" x14ac:dyDescent="0.2">
      <c r="A1663" s="102">
        <v>2277</v>
      </c>
      <c r="B1663">
        <v>6136</v>
      </c>
      <c r="C1663" t="s">
        <v>2133</v>
      </c>
      <c r="D1663" t="s">
        <v>1222</v>
      </c>
      <c r="E1663">
        <v>1622</v>
      </c>
      <c r="F1663">
        <v>1619</v>
      </c>
      <c r="G1663">
        <v>500</v>
      </c>
      <c r="H1663" t="s">
        <v>1210</v>
      </c>
      <c r="I1663">
        <v>6908</v>
      </c>
      <c r="J1663" t="s">
        <v>2138</v>
      </c>
      <c r="K1663" t="s">
        <v>1215</v>
      </c>
      <c r="L1663">
        <v>3720</v>
      </c>
      <c r="M1663">
        <v>3670</v>
      </c>
      <c r="N1663">
        <v>200</v>
      </c>
      <c r="O1663" t="s">
        <v>1213</v>
      </c>
      <c r="P1663">
        <v>0.97091796653487705</v>
      </c>
      <c r="Q1663">
        <v>0.81850771912961395</v>
      </c>
      <c r="R1663">
        <v>0.12790310916218001</v>
      </c>
      <c r="S1663">
        <v>8.0640326657517705E-2</v>
      </c>
      <c r="T1663">
        <v>0.583890815001742</v>
      </c>
      <c r="U1663">
        <v>0.583890815001742</v>
      </c>
      <c r="V1663">
        <v>7.3279102334417201E-2</v>
      </c>
      <c r="W1663">
        <v>1.62</v>
      </c>
      <c r="X1663">
        <v>10.29</v>
      </c>
      <c r="Y1663">
        <v>28298</v>
      </c>
      <c r="Z1663">
        <v>1887</v>
      </c>
      <c r="AA1663">
        <v>0.15</v>
      </c>
      <c r="AB1663">
        <v>15</v>
      </c>
      <c r="AC1663">
        <v>8</v>
      </c>
      <c r="AD1663">
        <v>7</v>
      </c>
      <c r="AE1663">
        <v>53.33</v>
      </c>
      <c r="AF1663">
        <v>13</v>
      </c>
      <c r="AG1663">
        <v>4</v>
      </c>
      <c r="AH1663">
        <v>5</v>
      </c>
      <c r="AI1663">
        <v>6</v>
      </c>
    </row>
    <row r="1664" spans="1:35" x14ac:dyDescent="0.2">
      <c r="A1664" s="102">
        <v>1504</v>
      </c>
      <c r="B1664">
        <v>1820</v>
      </c>
      <c r="C1664" t="s">
        <v>59</v>
      </c>
      <c r="D1664" t="s">
        <v>1220</v>
      </c>
      <c r="E1664">
        <v>2242</v>
      </c>
      <c r="F1664">
        <v>2272</v>
      </c>
      <c r="G1664">
        <v>400</v>
      </c>
      <c r="H1664" t="s">
        <v>1210</v>
      </c>
      <c r="I1664">
        <v>9069</v>
      </c>
      <c r="J1664" t="s">
        <v>1318</v>
      </c>
      <c r="K1664" t="s">
        <v>1328</v>
      </c>
      <c r="L1664">
        <v>805</v>
      </c>
      <c r="M1664">
        <v>792</v>
      </c>
      <c r="N1664">
        <v>1100</v>
      </c>
      <c r="O1664" t="s">
        <v>1213</v>
      </c>
      <c r="P1664">
        <v>0.67168493552984099</v>
      </c>
      <c r="Q1664">
        <v>0.85886817497328205</v>
      </c>
      <c r="R1664">
        <v>0.25639635815730999</v>
      </c>
      <c r="S1664">
        <v>1.07343809828613E-4</v>
      </c>
      <c r="T1664">
        <v>1.98530963887338</v>
      </c>
      <c r="U1664">
        <v>1.98530963887338</v>
      </c>
      <c r="V1664">
        <v>1.15000610314158</v>
      </c>
      <c r="W1664">
        <v>5.67</v>
      </c>
      <c r="X1664">
        <v>4.1399999999999997</v>
      </c>
      <c r="Y1664">
        <v>28215</v>
      </c>
      <c r="Z1664">
        <v>1485</v>
      </c>
      <c r="AA1664">
        <v>0.01</v>
      </c>
      <c r="AB1664">
        <v>19</v>
      </c>
      <c r="AC1664">
        <v>12</v>
      </c>
      <c r="AD1664">
        <v>7</v>
      </c>
      <c r="AE1664">
        <v>63.16</v>
      </c>
      <c r="AF1664">
        <v>14</v>
      </c>
      <c r="AG1664">
        <v>4</v>
      </c>
      <c r="AH1664">
        <v>4</v>
      </c>
      <c r="AI1664">
        <v>11</v>
      </c>
    </row>
    <row r="1665" spans="1:35" x14ac:dyDescent="0.2">
      <c r="A1665" s="102">
        <v>690</v>
      </c>
      <c r="B1665">
        <v>1941</v>
      </c>
      <c r="C1665" t="s">
        <v>1579</v>
      </c>
      <c r="D1665" t="s">
        <v>1220</v>
      </c>
      <c r="E1665">
        <v>2286</v>
      </c>
      <c r="F1665">
        <v>2249</v>
      </c>
      <c r="G1665">
        <v>400</v>
      </c>
      <c r="H1665" t="s">
        <v>1210</v>
      </c>
      <c r="I1665">
        <v>2602</v>
      </c>
      <c r="J1665" t="s">
        <v>548</v>
      </c>
      <c r="K1665" t="s">
        <v>1237</v>
      </c>
      <c r="L1665">
        <v>3380</v>
      </c>
      <c r="M1665">
        <v>3335</v>
      </c>
      <c r="N1665">
        <v>300</v>
      </c>
      <c r="O1665" t="s">
        <v>1213</v>
      </c>
      <c r="P1665">
        <v>0.82334462799850305</v>
      </c>
      <c r="Q1665">
        <v>0.90149945642045703</v>
      </c>
      <c r="R1665">
        <v>4.79699679809579E-2</v>
      </c>
      <c r="S1665">
        <v>1.10502249190242E-2</v>
      </c>
      <c r="T1665">
        <v>0.62443160066317105</v>
      </c>
      <c r="U1665">
        <v>0.62443160066317105</v>
      </c>
      <c r="V1665">
        <v>0.79871466790552104</v>
      </c>
      <c r="W1665">
        <v>1.54</v>
      </c>
      <c r="X1665">
        <v>10.08</v>
      </c>
      <c r="Y1665">
        <v>28141</v>
      </c>
      <c r="Z1665">
        <v>2345</v>
      </c>
      <c r="AA1665">
        <v>0.17</v>
      </c>
      <c r="AB1665">
        <v>12</v>
      </c>
      <c r="AC1665">
        <v>7</v>
      </c>
      <c r="AD1665">
        <v>5</v>
      </c>
      <c r="AE1665">
        <v>58.33</v>
      </c>
      <c r="AF1665">
        <v>15</v>
      </c>
      <c r="AG1665">
        <v>3</v>
      </c>
      <c r="AH1665">
        <v>3</v>
      </c>
      <c r="AI1665">
        <v>6</v>
      </c>
    </row>
    <row r="1666" spans="1:35" x14ac:dyDescent="0.2">
      <c r="A1666" s="102">
        <v>414</v>
      </c>
      <c r="B1666">
        <v>4543</v>
      </c>
      <c r="C1666" t="s">
        <v>667</v>
      </c>
      <c r="D1666" t="s">
        <v>1219</v>
      </c>
      <c r="E1666">
        <v>3456</v>
      </c>
      <c r="F1666">
        <v>3478</v>
      </c>
      <c r="G1666">
        <v>300</v>
      </c>
      <c r="H1666" t="s">
        <v>1210</v>
      </c>
      <c r="I1666">
        <v>8425</v>
      </c>
      <c r="J1666" t="s">
        <v>1384</v>
      </c>
      <c r="K1666" t="s">
        <v>1216</v>
      </c>
      <c r="L1666">
        <v>2878</v>
      </c>
      <c r="M1666">
        <v>2848</v>
      </c>
      <c r="N1666">
        <v>400</v>
      </c>
      <c r="O1666" t="s">
        <v>1213</v>
      </c>
      <c r="P1666">
        <v>0.77388639800361503</v>
      </c>
      <c r="Q1666">
        <v>0.91688287966513904</v>
      </c>
      <c r="R1666">
        <v>3.7775090515783399E-2</v>
      </c>
      <c r="S1666">
        <v>3.5820716354983302E-2</v>
      </c>
      <c r="T1666">
        <v>1.6491475456484299</v>
      </c>
      <c r="U1666">
        <v>1.6491475456484299</v>
      </c>
      <c r="V1666">
        <v>0.88874880107026299</v>
      </c>
      <c r="W1666">
        <v>4.1500000000000004</v>
      </c>
      <c r="X1666">
        <v>9.18</v>
      </c>
      <c r="Y1666">
        <v>28014</v>
      </c>
      <c r="Z1666">
        <v>2334</v>
      </c>
      <c r="AA1666">
        <v>0.23</v>
      </c>
      <c r="AB1666">
        <v>12</v>
      </c>
      <c r="AC1666">
        <v>6</v>
      </c>
      <c r="AD1666">
        <v>6</v>
      </c>
      <c r="AE1666">
        <v>50</v>
      </c>
      <c r="AF1666">
        <v>13</v>
      </c>
      <c r="AG1666">
        <v>5</v>
      </c>
      <c r="AH1666">
        <v>3</v>
      </c>
      <c r="AI1666">
        <v>4</v>
      </c>
    </row>
    <row r="1667" spans="1:35" x14ac:dyDescent="0.2">
      <c r="A1667" s="102">
        <v>1803</v>
      </c>
      <c r="B1667">
        <v>5332</v>
      </c>
      <c r="C1667" t="s">
        <v>691</v>
      </c>
      <c r="D1667" t="s">
        <v>1209</v>
      </c>
      <c r="E1667">
        <v>4070</v>
      </c>
      <c r="F1667">
        <v>4095</v>
      </c>
      <c r="G1667">
        <v>200</v>
      </c>
      <c r="H1667" t="s">
        <v>1210</v>
      </c>
      <c r="I1667">
        <v>5802</v>
      </c>
      <c r="J1667" t="s">
        <v>1428</v>
      </c>
      <c r="K1667" t="s">
        <v>1225</v>
      </c>
      <c r="L1667">
        <v>1310.5</v>
      </c>
      <c r="M1667">
        <v>1290.5</v>
      </c>
      <c r="N1667">
        <v>600</v>
      </c>
      <c r="O1667" t="s">
        <v>1213</v>
      </c>
      <c r="P1667">
        <v>0.55352601434380799</v>
      </c>
      <c r="Q1667">
        <v>0.84410632521928097</v>
      </c>
      <c r="R1667">
        <v>5.5392448301266599E-2</v>
      </c>
      <c r="S1667">
        <v>6.3312665771344603E-2</v>
      </c>
      <c r="T1667">
        <v>1.24458317630185</v>
      </c>
      <c r="U1667">
        <v>1.24458317630185</v>
      </c>
      <c r="V1667">
        <v>1.0012755825502999</v>
      </c>
      <c r="W1667">
        <v>5.65</v>
      </c>
      <c r="X1667">
        <v>5.46</v>
      </c>
      <c r="Y1667">
        <v>28001</v>
      </c>
      <c r="Z1667">
        <v>1474</v>
      </c>
      <c r="AA1667">
        <v>0.02</v>
      </c>
      <c r="AB1667">
        <v>19</v>
      </c>
      <c r="AC1667">
        <v>9</v>
      </c>
      <c r="AD1667">
        <v>10</v>
      </c>
      <c r="AE1667">
        <v>47.37</v>
      </c>
      <c r="AF1667">
        <v>12</v>
      </c>
      <c r="AG1667">
        <v>6</v>
      </c>
      <c r="AH1667">
        <v>5</v>
      </c>
      <c r="AI1667">
        <v>8</v>
      </c>
    </row>
    <row r="1668" spans="1:35" x14ac:dyDescent="0.2">
      <c r="A1668" s="102">
        <v>1708</v>
      </c>
      <c r="B1668">
        <v>4676</v>
      </c>
      <c r="C1668" t="s">
        <v>1638</v>
      </c>
      <c r="D1668" t="s">
        <v>1212</v>
      </c>
      <c r="E1668">
        <v>1296</v>
      </c>
      <c r="F1668">
        <v>1275</v>
      </c>
      <c r="G1668">
        <v>700</v>
      </c>
      <c r="H1668" t="s">
        <v>1210</v>
      </c>
      <c r="I1668">
        <v>5201</v>
      </c>
      <c r="J1668" t="s">
        <v>1584</v>
      </c>
      <c r="K1668" t="s">
        <v>1209</v>
      </c>
      <c r="L1668">
        <v>3100</v>
      </c>
      <c r="M1668">
        <v>3100</v>
      </c>
      <c r="N1668">
        <v>300</v>
      </c>
      <c r="O1668" t="s">
        <v>1213</v>
      </c>
      <c r="P1668">
        <v>0.87137485771865897</v>
      </c>
      <c r="Q1668">
        <v>0.84858714351489595</v>
      </c>
      <c r="R1668">
        <v>0.30370425638253901</v>
      </c>
      <c r="S1668">
        <v>1.52649841730906E-3</v>
      </c>
      <c r="T1668">
        <v>1.1895589294797899</v>
      </c>
      <c r="U1668">
        <v>1.1895589294797899</v>
      </c>
      <c r="V1668">
        <v>1.58634503421505</v>
      </c>
      <c r="W1668">
        <v>4.37</v>
      </c>
      <c r="X1668">
        <v>4.03</v>
      </c>
      <c r="Y1668">
        <v>27813</v>
      </c>
      <c r="Z1668">
        <v>1545</v>
      </c>
      <c r="AA1668">
        <v>0.06</v>
      </c>
      <c r="AB1668">
        <v>18</v>
      </c>
      <c r="AC1668">
        <v>11</v>
      </c>
      <c r="AD1668">
        <v>7</v>
      </c>
      <c r="AE1668">
        <v>61.11</v>
      </c>
      <c r="AF1668">
        <v>14</v>
      </c>
      <c r="AG1668">
        <v>3</v>
      </c>
      <c r="AH1668">
        <v>3</v>
      </c>
      <c r="AI1668">
        <v>12</v>
      </c>
    </row>
    <row r="1669" spans="1:35" x14ac:dyDescent="0.2">
      <c r="A1669" s="102">
        <v>1497</v>
      </c>
      <c r="B1669">
        <v>5714</v>
      </c>
      <c r="C1669" t="s">
        <v>698</v>
      </c>
      <c r="D1669" t="s">
        <v>1225</v>
      </c>
      <c r="E1669">
        <v>3570</v>
      </c>
      <c r="F1669">
        <v>3565</v>
      </c>
      <c r="G1669">
        <v>300</v>
      </c>
      <c r="H1669" t="s">
        <v>1213</v>
      </c>
      <c r="I1669">
        <v>9989</v>
      </c>
      <c r="J1669" t="s">
        <v>1986</v>
      </c>
      <c r="K1669" t="s">
        <v>1235</v>
      </c>
      <c r="L1669">
        <v>3175</v>
      </c>
      <c r="M1669">
        <v>3375</v>
      </c>
      <c r="N1669">
        <v>300</v>
      </c>
      <c r="O1669" t="s">
        <v>1210</v>
      </c>
      <c r="P1669">
        <v>0.78320061801959795</v>
      </c>
      <c r="Q1669">
        <v>0.85919401359664804</v>
      </c>
      <c r="R1669">
        <v>0.16386295307722601</v>
      </c>
      <c r="S1669">
        <v>6.6887413445981106E-2</v>
      </c>
      <c r="T1669">
        <v>-2.75220053598162E-2</v>
      </c>
      <c r="U1669">
        <v>2.75220053598162E-2</v>
      </c>
      <c r="V1669">
        <v>1.67400803671152</v>
      </c>
      <c r="W1669">
        <v>-0.13</v>
      </c>
      <c r="X1669">
        <v>5.33</v>
      </c>
      <c r="Y1669">
        <v>27340</v>
      </c>
      <c r="Z1669">
        <v>2485</v>
      </c>
      <c r="AA1669">
        <v>0.14000000000000001</v>
      </c>
      <c r="AB1669">
        <v>11</v>
      </c>
      <c r="AC1669">
        <v>6</v>
      </c>
      <c r="AD1669">
        <v>5</v>
      </c>
      <c r="AE1669">
        <v>54.55</v>
      </c>
      <c r="AF1669">
        <v>12</v>
      </c>
      <c r="AG1669">
        <v>4</v>
      </c>
      <c r="AH1669">
        <v>3</v>
      </c>
      <c r="AI1669">
        <v>4</v>
      </c>
    </row>
    <row r="1670" spans="1:35" x14ac:dyDescent="0.2">
      <c r="A1670" s="102">
        <v>1822</v>
      </c>
      <c r="B1670">
        <v>3076</v>
      </c>
      <c r="C1670" t="s">
        <v>1517</v>
      </c>
      <c r="D1670" t="s">
        <v>1217</v>
      </c>
      <c r="E1670">
        <v>1532</v>
      </c>
      <c r="F1670">
        <v>1525</v>
      </c>
      <c r="G1670">
        <v>700</v>
      </c>
      <c r="H1670" t="s">
        <v>1213</v>
      </c>
      <c r="I1670">
        <v>4188</v>
      </c>
      <c r="J1670" t="s">
        <v>1420</v>
      </c>
      <c r="K1670" t="s">
        <v>1234</v>
      </c>
      <c r="L1670">
        <v>720</v>
      </c>
      <c r="M1670">
        <v>726.3</v>
      </c>
      <c r="N1670">
        <v>1500</v>
      </c>
      <c r="O1670" t="s">
        <v>1210</v>
      </c>
      <c r="P1670">
        <v>0.913083307608893</v>
      </c>
      <c r="Q1670">
        <v>0.84322442280113297</v>
      </c>
      <c r="R1670">
        <v>0.24324208697667701</v>
      </c>
      <c r="S1670">
        <v>3.50968422768536E-3</v>
      </c>
      <c r="T1670">
        <v>-2.8216093238098798</v>
      </c>
      <c r="U1670">
        <v>2.8216093238098798</v>
      </c>
      <c r="V1670">
        <v>2.70144583849773</v>
      </c>
      <c r="W1670">
        <v>-12.63</v>
      </c>
      <c r="X1670">
        <v>2.06</v>
      </c>
      <c r="Y1670">
        <v>27277</v>
      </c>
      <c r="Z1670">
        <v>1948</v>
      </c>
      <c r="AA1670">
        <v>0.1</v>
      </c>
      <c r="AB1670">
        <v>14</v>
      </c>
      <c r="AC1670">
        <v>6</v>
      </c>
      <c r="AD1670">
        <v>8</v>
      </c>
      <c r="AE1670">
        <v>42.86</v>
      </c>
      <c r="AF1670">
        <v>12</v>
      </c>
      <c r="AG1670">
        <v>4</v>
      </c>
      <c r="AH1670">
        <v>3</v>
      </c>
      <c r="AI1670">
        <v>7</v>
      </c>
    </row>
    <row r="1671" spans="1:35" x14ac:dyDescent="0.2">
      <c r="A1671" s="102">
        <v>1625</v>
      </c>
      <c r="B1671">
        <v>5332</v>
      </c>
      <c r="C1671" t="s">
        <v>691</v>
      </c>
      <c r="D1671" t="s">
        <v>1209</v>
      </c>
      <c r="E1671">
        <v>4070</v>
      </c>
      <c r="F1671">
        <v>4095</v>
      </c>
      <c r="G1671">
        <v>200</v>
      </c>
      <c r="H1671" t="s">
        <v>1213</v>
      </c>
      <c r="I1671">
        <v>5333</v>
      </c>
      <c r="J1671" t="s">
        <v>234</v>
      </c>
      <c r="K1671" t="s">
        <v>1209</v>
      </c>
      <c r="L1671">
        <v>1712</v>
      </c>
      <c r="M1671">
        <v>1697</v>
      </c>
      <c r="N1671">
        <v>500</v>
      </c>
      <c r="O1671" t="s">
        <v>1210</v>
      </c>
      <c r="P1671">
        <v>0.56969787572562702</v>
      </c>
      <c r="Q1671">
        <v>0.852196484850133</v>
      </c>
      <c r="R1671">
        <v>0.107825127027617</v>
      </c>
      <c r="S1671">
        <v>7.7561790865419305E-4</v>
      </c>
      <c r="T1671">
        <v>-1.12076038382476</v>
      </c>
      <c r="U1671">
        <v>1.12076038382476</v>
      </c>
      <c r="V1671">
        <v>1.66465371398025</v>
      </c>
      <c r="W1671">
        <v>-3.61</v>
      </c>
      <c r="X1671">
        <v>3.6</v>
      </c>
      <c r="Y1671">
        <v>26873</v>
      </c>
      <c r="Z1671">
        <v>1680</v>
      </c>
      <c r="AA1671">
        <v>0.08</v>
      </c>
      <c r="AB1671">
        <v>16</v>
      </c>
      <c r="AC1671">
        <v>9</v>
      </c>
      <c r="AD1671">
        <v>7</v>
      </c>
      <c r="AE1671">
        <v>56.25</v>
      </c>
      <c r="AF1671">
        <v>12</v>
      </c>
      <c r="AG1671">
        <v>6</v>
      </c>
      <c r="AH1671">
        <v>4</v>
      </c>
      <c r="AI1671">
        <v>6</v>
      </c>
    </row>
    <row r="1672" spans="1:35" x14ac:dyDescent="0.2">
      <c r="A1672" s="102">
        <v>1376</v>
      </c>
      <c r="B1672">
        <v>3291</v>
      </c>
      <c r="C1672" t="s">
        <v>56</v>
      </c>
      <c r="D1672" t="s">
        <v>1231</v>
      </c>
      <c r="E1672">
        <v>1476</v>
      </c>
      <c r="F1672">
        <v>1459</v>
      </c>
      <c r="G1672">
        <v>600</v>
      </c>
      <c r="H1672" t="s">
        <v>1213</v>
      </c>
      <c r="I1672">
        <v>7458</v>
      </c>
      <c r="J1672" t="s">
        <v>1623</v>
      </c>
      <c r="K1672" t="s">
        <v>1217</v>
      </c>
      <c r="L1672">
        <v>4355</v>
      </c>
      <c r="M1672">
        <v>4410</v>
      </c>
      <c r="N1672">
        <v>200</v>
      </c>
      <c r="O1672" t="s">
        <v>1210</v>
      </c>
      <c r="P1672">
        <v>0.93682102564527503</v>
      </c>
      <c r="Q1672">
        <v>0.86648003552513297</v>
      </c>
      <c r="R1672">
        <v>0.149203457219583</v>
      </c>
      <c r="S1672">
        <v>4.3617408120632001E-2</v>
      </c>
      <c r="T1672">
        <v>-1.82362009364031</v>
      </c>
      <c r="U1672">
        <v>1.82362009364031</v>
      </c>
      <c r="V1672">
        <v>1.1284356893840799</v>
      </c>
      <c r="W1672">
        <v>-4.71</v>
      </c>
      <c r="X1672">
        <v>0.75</v>
      </c>
      <c r="Y1672">
        <v>26716</v>
      </c>
      <c r="Z1672">
        <v>1572</v>
      </c>
      <c r="AA1672">
        <v>0.16</v>
      </c>
      <c r="AB1672">
        <v>17</v>
      </c>
      <c r="AC1672">
        <v>10</v>
      </c>
      <c r="AD1672">
        <v>7</v>
      </c>
      <c r="AE1672">
        <v>58.82</v>
      </c>
      <c r="AF1672">
        <v>13</v>
      </c>
      <c r="AG1672">
        <v>5</v>
      </c>
      <c r="AH1672">
        <v>4</v>
      </c>
      <c r="AI1672">
        <v>8</v>
      </c>
    </row>
    <row r="1673" spans="1:35" x14ac:dyDescent="0.2">
      <c r="A1673" s="102">
        <v>2217</v>
      </c>
      <c r="B1673">
        <v>3291</v>
      </c>
      <c r="C1673" t="s">
        <v>56</v>
      </c>
      <c r="D1673" t="s">
        <v>1231</v>
      </c>
      <c r="E1673">
        <v>1476</v>
      </c>
      <c r="F1673">
        <v>1459</v>
      </c>
      <c r="G1673">
        <v>600</v>
      </c>
      <c r="H1673" t="s">
        <v>1213</v>
      </c>
      <c r="I1673">
        <v>3593</v>
      </c>
      <c r="J1673" t="s">
        <v>1985</v>
      </c>
      <c r="K1673" t="s">
        <v>1480</v>
      </c>
      <c r="L1673">
        <v>3125</v>
      </c>
      <c r="M1673">
        <v>3085</v>
      </c>
      <c r="N1673">
        <v>300</v>
      </c>
      <c r="O1673" t="s">
        <v>1210</v>
      </c>
      <c r="P1673">
        <v>0.811332707456215</v>
      </c>
      <c r="Q1673">
        <v>0.82148932894009397</v>
      </c>
      <c r="R1673">
        <v>0.33578901082699197</v>
      </c>
      <c r="S1673">
        <v>7.6699361599073096E-4</v>
      </c>
      <c r="T1673">
        <v>-2.2840545349496102</v>
      </c>
      <c r="U1673">
        <v>2.2840545349496102</v>
      </c>
      <c r="V1673">
        <v>2.1967082741866899</v>
      </c>
      <c r="W1673">
        <v>-10.17</v>
      </c>
      <c r="X1673">
        <v>5.41</v>
      </c>
      <c r="Y1673">
        <v>26715</v>
      </c>
      <c r="Z1673">
        <v>1571</v>
      </c>
      <c r="AA1673">
        <v>0.11</v>
      </c>
      <c r="AB1673">
        <v>17</v>
      </c>
      <c r="AC1673">
        <v>8</v>
      </c>
      <c r="AD1673">
        <v>9</v>
      </c>
      <c r="AE1673">
        <v>47.06</v>
      </c>
      <c r="AF1673">
        <v>13</v>
      </c>
      <c r="AG1673">
        <v>6</v>
      </c>
      <c r="AH1673">
        <v>6</v>
      </c>
      <c r="AI1673">
        <v>5</v>
      </c>
    </row>
    <row r="1674" spans="1:35" x14ac:dyDescent="0.2">
      <c r="A1674" s="102">
        <v>1697</v>
      </c>
      <c r="B1674">
        <v>2730</v>
      </c>
      <c r="C1674" t="s">
        <v>599</v>
      </c>
      <c r="D1674" t="s">
        <v>1235</v>
      </c>
      <c r="E1674">
        <v>916</v>
      </c>
      <c r="F1674">
        <v>906</v>
      </c>
      <c r="G1674">
        <v>900</v>
      </c>
      <c r="H1674" t="s">
        <v>1213</v>
      </c>
      <c r="I1674">
        <v>6588</v>
      </c>
      <c r="J1674" t="s">
        <v>434</v>
      </c>
      <c r="K1674" t="s">
        <v>1215</v>
      </c>
      <c r="L1674">
        <v>3910</v>
      </c>
      <c r="M1674">
        <v>3980</v>
      </c>
      <c r="N1674">
        <v>200</v>
      </c>
      <c r="O1674" t="s">
        <v>1210</v>
      </c>
      <c r="P1674">
        <v>0.91617483544335698</v>
      </c>
      <c r="Q1674">
        <v>0.84922469347400797</v>
      </c>
      <c r="R1674">
        <v>7.7127274191130302E-2</v>
      </c>
      <c r="S1674">
        <v>1.8533146161585001E-3</v>
      </c>
      <c r="T1674">
        <v>-2.3468874345587398</v>
      </c>
      <c r="U1674">
        <v>2.3468874345587398</v>
      </c>
      <c r="V1674">
        <v>1.89092937466383</v>
      </c>
      <c r="W1674">
        <v>-15.53</v>
      </c>
      <c r="X1674">
        <v>2.44</v>
      </c>
      <c r="Y1674">
        <v>26636</v>
      </c>
      <c r="Z1674">
        <v>1480</v>
      </c>
      <c r="AA1674">
        <v>0</v>
      </c>
      <c r="AB1674">
        <v>18</v>
      </c>
      <c r="AC1674">
        <v>10</v>
      </c>
      <c r="AD1674">
        <v>8</v>
      </c>
      <c r="AE1674">
        <v>55.56</v>
      </c>
      <c r="AF1674">
        <v>11</v>
      </c>
      <c r="AG1674">
        <v>8</v>
      </c>
      <c r="AH1674">
        <v>6</v>
      </c>
      <c r="AI1674">
        <v>4</v>
      </c>
    </row>
    <row r="1675" spans="1:35" x14ac:dyDescent="0.2">
      <c r="A1675" s="102">
        <v>935</v>
      </c>
      <c r="B1675">
        <v>4042</v>
      </c>
      <c r="C1675" t="s">
        <v>1489</v>
      </c>
      <c r="D1675" t="s">
        <v>1234</v>
      </c>
      <c r="E1675">
        <v>1489</v>
      </c>
      <c r="F1675">
        <v>1481</v>
      </c>
      <c r="G1675">
        <v>700</v>
      </c>
      <c r="H1675" t="s">
        <v>1210</v>
      </c>
      <c r="I1675">
        <v>7278</v>
      </c>
      <c r="J1675" t="s">
        <v>43</v>
      </c>
      <c r="K1675" t="s">
        <v>1227</v>
      </c>
      <c r="L1675">
        <v>2008</v>
      </c>
      <c r="M1675">
        <v>2017</v>
      </c>
      <c r="N1675">
        <v>500</v>
      </c>
      <c r="O1675" t="s">
        <v>1213</v>
      </c>
      <c r="P1675">
        <v>0.73448928128669799</v>
      </c>
      <c r="Q1675">
        <v>0.88961653177600197</v>
      </c>
      <c r="R1675">
        <v>0.137686546680482</v>
      </c>
      <c r="S1675">
        <v>6.5635920786976804E-2</v>
      </c>
      <c r="T1675">
        <v>1.2999626810190199</v>
      </c>
      <c r="U1675">
        <v>1.2999626810190199</v>
      </c>
      <c r="V1675">
        <v>2.04164310882638</v>
      </c>
      <c r="W1675">
        <v>5.44</v>
      </c>
      <c r="X1675">
        <v>2.8</v>
      </c>
      <c r="Y1675">
        <v>26547</v>
      </c>
      <c r="Z1675">
        <v>1397</v>
      </c>
      <c r="AA1675">
        <v>0.13</v>
      </c>
      <c r="AB1675">
        <v>19</v>
      </c>
      <c r="AC1675">
        <v>10</v>
      </c>
      <c r="AD1675">
        <v>9</v>
      </c>
      <c r="AE1675">
        <v>52.63</v>
      </c>
      <c r="AF1675">
        <v>12</v>
      </c>
      <c r="AG1675">
        <v>7</v>
      </c>
      <c r="AH1675">
        <v>6</v>
      </c>
      <c r="AI1675">
        <v>6</v>
      </c>
    </row>
    <row r="1676" spans="1:35" x14ac:dyDescent="0.2">
      <c r="A1676" s="102">
        <v>122</v>
      </c>
      <c r="B1676">
        <v>4204</v>
      </c>
      <c r="C1676" t="s">
        <v>227</v>
      </c>
      <c r="D1676" t="s">
        <v>1234</v>
      </c>
      <c r="E1676">
        <v>1638</v>
      </c>
      <c r="F1676">
        <v>1609</v>
      </c>
      <c r="G1676">
        <v>600</v>
      </c>
      <c r="H1676" t="s">
        <v>1213</v>
      </c>
      <c r="I1676">
        <v>7282</v>
      </c>
      <c r="J1676" t="s">
        <v>1453</v>
      </c>
      <c r="K1676" t="s">
        <v>1227</v>
      </c>
      <c r="L1676">
        <v>2311</v>
      </c>
      <c r="M1676">
        <v>2306</v>
      </c>
      <c r="N1676">
        <v>400</v>
      </c>
      <c r="O1676" t="s">
        <v>1210</v>
      </c>
      <c r="P1676">
        <v>0.68300346389391098</v>
      </c>
      <c r="Q1676">
        <v>0.94357251611960202</v>
      </c>
      <c r="R1676">
        <v>0.28203692259963098</v>
      </c>
      <c r="S1676">
        <v>1.06083803143997E-2</v>
      </c>
      <c r="T1676">
        <v>-0.90293375193612202</v>
      </c>
      <c r="U1676">
        <v>0.90293375193612202</v>
      </c>
      <c r="V1676">
        <v>0.63253972787409396</v>
      </c>
      <c r="W1676">
        <v>-3.64</v>
      </c>
      <c r="X1676">
        <v>4.66</v>
      </c>
      <c r="Y1676">
        <v>26438</v>
      </c>
      <c r="Z1676">
        <v>1763</v>
      </c>
      <c r="AA1676">
        <v>0.18</v>
      </c>
      <c r="AB1676">
        <v>15</v>
      </c>
      <c r="AC1676">
        <v>7</v>
      </c>
      <c r="AD1676">
        <v>8</v>
      </c>
      <c r="AE1676">
        <v>46.67</v>
      </c>
      <c r="AF1676">
        <v>14</v>
      </c>
      <c r="AG1676">
        <v>5</v>
      </c>
      <c r="AH1676">
        <v>2</v>
      </c>
      <c r="AI1676">
        <v>8</v>
      </c>
    </row>
    <row r="1677" spans="1:35" x14ac:dyDescent="0.2">
      <c r="A1677" s="102">
        <v>81</v>
      </c>
      <c r="B1677">
        <v>3863</v>
      </c>
      <c r="C1677" t="s">
        <v>1422</v>
      </c>
      <c r="D1677" t="s">
        <v>1421</v>
      </c>
      <c r="E1677">
        <v>1583</v>
      </c>
      <c r="F1677">
        <v>1564</v>
      </c>
      <c r="G1677">
        <v>700</v>
      </c>
      <c r="H1677" t="s">
        <v>1213</v>
      </c>
      <c r="I1677">
        <v>7182</v>
      </c>
      <c r="J1677" t="s">
        <v>1323</v>
      </c>
      <c r="K1677" t="s">
        <v>1265</v>
      </c>
      <c r="L1677">
        <v>960</v>
      </c>
      <c r="M1677">
        <v>964</v>
      </c>
      <c r="N1677">
        <v>1100</v>
      </c>
      <c r="O1677" t="s">
        <v>1210</v>
      </c>
      <c r="P1677">
        <v>0.91018180230663703</v>
      </c>
      <c r="Q1677">
        <v>0.95069964044696997</v>
      </c>
      <c r="R1677">
        <v>0.276323654316528</v>
      </c>
      <c r="S1677">
        <v>2.56001123816611E-2</v>
      </c>
      <c r="T1677">
        <v>-3.71798506187459</v>
      </c>
      <c r="U1677">
        <v>3.71798506187459</v>
      </c>
      <c r="V1677">
        <v>3.6766834597258402</v>
      </c>
      <c r="W1677">
        <v>-8.64</v>
      </c>
      <c r="X1677">
        <v>3.14</v>
      </c>
      <c r="Y1677">
        <v>26092</v>
      </c>
      <c r="Z1677">
        <v>1450</v>
      </c>
      <c r="AA1677">
        <v>7.0000000000000007E-2</v>
      </c>
      <c r="AB1677">
        <v>18</v>
      </c>
      <c r="AC1677">
        <v>9</v>
      </c>
      <c r="AD1677">
        <v>9</v>
      </c>
      <c r="AE1677">
        <v>50</v>
      </c>
      <c r="AF1677">
        <v>14</v>
      </c>
      <c r="AG1677">
        <v>6</v>
      </c>
      <c r="AH1677">
        <v>4</v>
      </c>
      <c r="AI1677">
        <v>8</v>
      </c>
    </row>
    <row r="1678" spans="1:35" x14ac:dyDescent="0.2">
      <c r="A1678" s="102">
        <v>996</v>
      </c>
      <c r="B1678">
        <v>2212</v>
      </c>
      <c r="C1678" t="s">
        <v>579</v>
      </c>
      <c r="D1678" t="s">
        <v>1237</v>
      </c>
      <c r="E1678">
        <v>1820</v>
      </c>
      <c r="F1678">
        <v>1835</v>
      </c>
      <c r="G1678">
        <v>500</v>
      </c>
      <c r="H1678" t="s">
        <v>1210</v>
      </c>
      <c r="I1678">
        <v>8804</v>
      </c>
      <c r="J1678" t="s">
        <v>882</v>
      </c>
      <c r="K1678" t="s">
        <v>1231</v>
      </c>
      <c r="L1678">
        <v>1510</v>
      </c>
      <c r="M1678">
        <v>1473</v>
      </c>
      <c r="N1678">
        <v>600</v>
      </c>
      <c r="O1678" t="s">
        <v>1213</v>
      </c>
      <c r="P1678">
        <v>0.77148585729548302</v>
      </c>
      <c r="Q1678">
        <v>0.88580676358005095</v>
      </c>
      <c r="R1678">
        <v>0.320544107103169</v>
      </c>
      <c r="S1678">
        <v>6.1950058111441601E-2</v>
      </c>
      <c r="T1678">
        <v>1.4101168599329901</v>
      </c>
      <c r="U1678">
        <v>1.4101168599329901</v>
      </c>
      <c r="V1678">
        <v>0.22630898735086499</v>
      </c>
      <c r="W1678">
        <v>4.84</v>
      </c>
      <c r="X1678">
        <v>3.67</v>
      </c>
      <c r="Y1678">
        <v>25800</v>
      </c>
      <c r="Z1678">
        <v>1433</v>
      </c>
      <c r="AA1678">
        <v>0.04</v>
      </c>
      <c r="AB1678">
        <v>18</v>
      </c>
      <c r="AC1678">
        <v>8</v>
      </c>
      <c r="AD1678">
        <v>10</v>
      </c>
      <c r="AE1678">
        <v>44.44</v>
      </c>
      <c r="AF1678">
        <v>12</v>
      </c>
      <c r="AG1678">
        <v>7</v>
      </c>
      <c r="AH1678">
        <v>4</v>
      </c>
      <c r="AI1678">
        <v>7</v>
      </c>
    </row>
    <row r="1679" spans="1:35" x14ac:dyDescent="0.2">
      <c r="A1679" s="102">
        <v>654</v>
      </c>
      <c r="B1679">
        <v>8385</v>
      </c>
      <c r="C1679" t="s">
        <v>865</v>
      </c>
      <c r="D1679" t="s">
        <v>1265</v>
      </c>
      <c r="E1679">
        <v>485</v>
      </c>
      <c r="F1679">
        <v>488</v>
      </c>
      <c r="G1679">
        <v>2100</v>
      </c>
      <c r="H1679" t="s">
        <v>1210</v>
      </c>
      <c r="I1679">
        <v>9072</v>
      </c>
      <c r="J1679" t="s">
        <v>1327</v>
      </c>
      <c r="K1679" t="s">
        <v>1328</v>
      </c>
      <c r="L1679">
        <v>2105</v>
      </c>
      <c r="M1679">
        <v>2087</v>
      </c>
      <c r="N1679">
        <v>500</v>
      </c>
      <c r="O1679" t="s">
        <v>1213</v>
      </c>
      <c r="P1679">
        <v>0.97290142364383903</v>
      </c>
      <c r="Q1679">
        <v>0.90316503846710505</v>
      </c>
      <c r="R1679">
        <v>0.126042325752969</v>
      </c>
      <c r="S1679">
        <v>8.8461908982356997E-3</v>
      </c>
      <c r="T1679">
        <v>3.3392133406411699</v>
      </c>
      <c r="U1679">
        <v>3.3392133406411699</v>
      </c>
      <c r="V1679">
        <v>2.04867635809868</v>
      </c>
      <c r="W1679">
        <v>4.7300000000000004</v>
      </c>
      <c r="X1679">
        <v>1.79</v>
      </c>
      <c r="Y1679">
        <v>25666</v>
      </c>
      <c r="Z1679">
        <v>1711</v>
      </c>
      <c r="AA1679">
        <v>0.09</v>
      </c>
      <c r="AB1679">
        <v>15</v>
      </c>
      <c r="AC1679">
        <v>8</v>
      </c>
      <c r="AD1679">
        <v>7</v>
      </c>
      <c r="AE1679">
        <v>53.33</v>
      </c>
      <c r="AF1679">
        <v>16</v>
      </c>
      <c r="AG1679">
        <v>1</v>
      </c>
      <c r="AH1679">
        <v>1</v>
      </c>
      <c r="AI1679">
        <v>13</v>
      </c>
    </row>
    <row r="1680" spans="1:35" x14ac:dyDescent="0.2">
      <c r="A1680" s="102">
        <v>449</v>
      </c>
      <c r="B1680">
        <v>5401</v>
      </c>
      <c r="C1680" t="s">
        <v>1536</v>
      </c>
      <c r="D1680" t="s">
        <v>1263</v>
      </c>
      <c r="E1680">
        <v>1230</v>
      </c>
      <c r="F1680">
        <v>1216</v>
      </c>
      <c r="G1680">
        <v>900</v>
      </c>
      <c r="H1680" t="s">
        <v>1213</v>
      </c>
      <c r="I1680">
        <v>7751</v>
      </c>
      <c r="J1680" t="s">
        <v>1619</v>
      </c>
      <c r="K1680" t="s">
        <v>1215</v>
      </c>
      <c r="L1680">
        <v>2719.5</v>
      </c>
      <c r="M1680">
        <v>2733.5</v>
      </c>
      <c r="N1680">
        <v>400</v>
      </c>
      <c r="O1680" t="s">
        <v>1210</v>
      </c>
      <c r="P1680">
        <v>0.90928711937263296</v>
      </c>
      <c r="Q1680">
        <v>0.91426386731172504</v>
      </c>
      <c r="R1680" s="15">
        <v>5.2976782325853199E-2</v>
      </c>
      <c r="S1680">
        <v>5.2777070945210598E-3</v>
      </c>
      <c r="T1680">
        <v>-3.4197828775149399</v>
      </c>
      <c r="U1680">
        <v>3.4197828775149399</v>
      </c>
      <c r="V1680">
        <v>3.4262676029031298</v>
      </c>
      <c r="W1680">
        <v>-19.82</v>
      </c>
      <c r="X1680">
        <v>0.09</v>
      </c>
      <c r="Y1680">
        <v>25410</v>
      </c>
      <c r="Z1680">
        <v>1955</v>
      </c>
      <c r="AA1680">
        <v>0.06</v>
      </c>
      <c r="AB1680">
        <v>13</v>
      </c>
      <c r="AC1680">
        <v>9</v>
      </c>
      <c r="AD1680">
        <v>4</v>
      </c>
      <c r="AE1680">
        <v>69.23</v>
      </c>
      <c r="AF1680">
        <v>13</v>
      </c>
      <c r="AG1680">
        <v>3</v>
      </c>
      <c r="AH1680">
        <v>3</v>
      </c>
      <c r="AI1680">
        <v>7</v>
      </c>
    </row>
    <row r="1681" spans="1:35" x14ac:dyDescent="0.2">
      <c r="A1681" s="102">
        <v>263</v>
      </c>
      <c r="B1681">
        <v>8002</v>
      </c>
      <c r="C1681" t="s">
        <v>27</v>
      </c>
      <c r="D1681" t="s">
        <v>1217</v>
      </c>
      <c r="E1681">
        <v>720.2</v>
      </c>
      <c r="F1681">
        <v>716.8</v>
      </c>
      <c r="G1681">
        <v>1200</v>
      </c>
      <c r="H1681" t="s">
        <v>1210</v>
      </c>
      <c r="I1681">
        <v>9810</v>
      </c>
      <c r="J1681" t="s">
        <v>1177</v>
      </c>
      <c r="K1681" t="s">
        <v>1217</v>
      </c>
      <c r="L1681">
        <v>4305</v>
      </c>
      <c r="M1681">
        <v>4380</v>
      </c>
      <c r="N1681">
        <v>200</v>
      </c>
      <c r="O1681" t="s">
        <v>1213</v>
      </c>
      <c r="P1681">
        <v>0.84973851509290999</v>
      </c>
      <c r="Q1681">
        <v>0.92952449151136896</v>
      </c>
      <c r="R1681">
        <v>7.9403313517074903E-4</v>
      </c>
      <c r="S1681">
        <v>2.9708296244842902E-2</v>
      </c>
      <c r="T1681">
        <v>0.509334067592352</v>
      </c>
      <c r="U1681">
        <v>0.509334067592352</v>
      </c>
      <c r="V1681">
        <v>1.6104730145939199</v>
      </c>
      <c r="W1681">
        <v>1.5</v>
      </c>
      <c r="X1681">
        <v>1.81</v>
      </c>
      <c r="Y1681">
        <v>25300</v>
      </c>
      <c r="Z1681">
        <v>1332</v>
      </c>
      <c r="AA1681">
        <v>0.16</v>
      </c>
      <c r="AB1681">
        <v>19</v>
      </c>
      <c r="AC1681">
        <v>9</v>
      </c>
      <c r="AD1681">
        <v>10</v>
      </c>
      <c r="AE1681">
        <v>47.37</v>
      </c>
      <c r="AF1681">
        <v>13</v>
      </c>
      <c r="AG1681">
        <v>6</v>
      </c>
      <c r="AH1681">
        <v>3</v>
      </c>
      <c r="AI1681">
        <v>10</v>
      </c>
    </row>
    <row r="1682" spans="1:35" x14ac:dyDescent="0.2">
      <c r="A1682" s="102">
        <v>269</v>
      </c>
      <c r="B1682">
        <v>6845</v>
      </c>
      <c r="C1682" t="s">
        <v>1439</v>
      </c>
      <c r="D1682" t="s">
        <v>1215</v>
      </c>
      <c r="E1682">
        <v>2718</v>
      </c>
      <c r="F1682">
        <v>2673</v>
      </c>
      <c r="G1682">
        <v>300</v>
      </c>
      <c r="H1682" t="s">
        <v>1210</v>
      </c>
      <c r="I1682">
        <v>9684</v>
      </c>
      <c r="J1682" t="s">
        <v>1389</v>
      </c>
      <c r="K1682" t="s">
        <v>1212</v>
      </c>
      <c r="L1682">
        <v>4300</v>
      </c>
      <c r="M1682">
        <v>4350</v>
      </c>
      <c r="N1682">
        <v>200</v>
      </c>
      <c r="O1682" t="s">
        <v>1213</v>
      </c>
      <c r="P1682">
        <v>0.84287800577744598</v>
      </c>
      <c r="Q1682">
        <v>0.92867312040740302</v>
      </c>
      <c r="R1682">
        <v>0.26508261899169899</v>
      </c>
      <c r="S1682">
        <v>9.8291428269234298E-3</v>
      </c>
      <c r="T1682">
        <v>1.1353264229457201</v>
      </c>
      <c r="U1682">
        <v>1.1353264229457201</v>
      </c>
      <c r="V1682">
        <v>1.3137339748774901</v>
      </c>
      <c r="W1682">
        <v>5.3</v>
      </c>
      <c r="X1682">
        <v>7.83</v>
      </c>
      <c r="Y1682">
        <v>25056</v>
      </c>
      <c r="Z1682">
        <v>1474</v>
      </c>
      <c r="AA1682">
        <v>0.09</v>
      </c>
      <c r="AB1682">
        <v>17</v>
      </c>
      <c r="AC1682">
        <v>8</v>
      </c>
      <c r="AD1682">
        <v>9</v>
      </c>
      <c r="AE1682">
        <v>47.06</v>
      </c>
      <c r="AF1682">
        <v>11</v>
      </c>
      <c r="AG1682">
        <v>6</v>
      </c>
      <c r="AH1682">
        <v>4</v>
      </c>
      <c r="AI1682">
        <v>7</v>
      </c>
    </row>
    <row r="1683" spans="1:35" x14ac:dyDescent="0.2">
      <c r="A1683" s="102">
        <v>2547</v>
      </c>
      <c r="B1683">
        <v>3405</v>
      </c>
      <c r="C1683" t="s">
        <v>1851</v>
      </c>
      <c r="D1683" t="s">
        <v>1234</v>
      </c>
      <c r="E1683">
        <v>1121</v>
      </c>
      <c r="F1683">
        <v>1124</v>
      </c>
      <c r="G1683">
        <v>900</v>
      </c>
      <c r="H1683" t="s">
        <v>1210</v>
      </c>
      <c r="I1683">
        <v>7272</v>
      </c>
      <c r="J1683" t="s">
        <v>1411</v>
      </c>
      <c r="K1683" t="s">
        <v>1227</v>
      </c>
      <c r="L1683">
        <v>1735</v>
      </c>
      <c r="M1683">
        <v>1728</v>
      </c>
      <c r="N1683">
        <v>600</v>
      </c>
      <c r="O1683" t="s">
        <v>1213</v>
      </c>
      <c r="P1683">
        <v>0.80529681683091303</v>
      </c>
      <c r="Q1683">
        <v>0.805125972152685</v>
      </c>
      <c r="R1683">
        <v>0.193525672929237</v>
      </c>
      <c r="S1683">
        <v>9.4509939944688301E-2</v>
      </c>
      <c r="T1683">
        <v>1.1273375129767</v>
      </c>
      <c r="U1683">
        <v>1.1273375129767</v>
      </c>
      <c r="V1683">
        <v>1.0896054947115099</v>
      </c>
      <c r="W1683">
        <v>5.2</v>
      </c>
      <c r="X1683">
        <v>2.4300000000000002</v>
      </c>
      <c r="Y1683">
        <v>24738</v>
      </c>
      <c r="Z1683">
        <v>1302</v>
      </c>
      <c r="AA1683">
        <v>0.17</v>
      </c>
      <c r="AB1683">
        <v>19</v>
      </c>
      <c r="AC1683">
        <v>12</v>
      </c>
      <c r="AD1683">
        <v>7</v>
      </c>
      <c r="AE1683">
        <v>63.16</v>
      </c>
      <c r="AF1683">
        <v>13</v>
      </c>
      <c r="AG1683">
        <v>7</v>
      </c>
      <c r="AH1683">
        <v>5</v>
      </c>
      <c r="AI1683">
        <v>7</v>
      </c>
    </row>
    <row r="1684" spans="1:35" x14ac:dyDescent="0.2">
      <c r="A1684" s="102">
        <v>899</v>
      </c>
      <c r="B1684">
        <v>5332</v>
      </c>
      <c r="C1684" t="s">
        <v>691</v>
      </c>
      <c r="D1684" t="s">
        <v>1209</v>
      </c>
      <c r="E1684">
        <v>4070</v>
      </c>
      <c r="F1684">
        <v>4095</v>
      </c>
      <c r="G1684">
        <v>300</v>
      </c>
      <c r="H1684" t="s">
        <v>1213</v>
      </c>
      <c r="I1684">
        <v>6988</v>
      </c>
      <c r="J1684" t="s">
        <v>62</v>
      </c>
      <c r="K1684" t="s">
        <v>1234</v>
      </c>
      <c r="L1684">
        <v>5340</v>
      </c>
      <c r="M1684">
        <v>5420</v>
      </c>
      <c r="N1684">
        <v>200</v>
      </c>
      <c r="O1684" t="s">
        <v>1210</v>
      </c>
      <c r="P1684">
        <v>0.80091584123015802</v>
      </c>
      <c r="Q1684">
        <v>0.89144011946047097</v>
      </c>
      <c r="R1684">
        <v>4.2290177998482802E-2</v>
      </c>
      <c r="S1684">
        <v>1.2235854086109299E-2</v>
      </c>
      <c r="T1684">
        <v>-0.46055338219643699</v>
      </c>
      <c r="U1684">
        <v>0.46055338219643699</v>
      </c>
      <c r="V1684">
        <v>0.181607551006713</v>
      </c>
      <c r="W1684">
        <v>-1.08</v>
      </c>
      <c r="X1684">
        <v>13.33</v>
      </c>
      <c r="Y1684">
        <v>24651</v>
      </c>
      <c r="Z1684">
        <v>6163</v>
      </c>
      <c r="AA1684">
        <v>0.23</v>
      </c>
      <c r="AB1684">
        <v>4</v>
      </c>
      <c r="AC1684">
        <v>2</v>
      </c>
      <c r="AD1684">
        <v>2</v>
      </c>
      <c r="AE1684">
        <v>50</v>
      </c>
      <c r="AF1684">
        <v>12</v>
      </c>
      <c r="AG1684">
        <v>2</v>
      </c>
      <c r="AH1684">
        <v>1</v>
      </c>
      <c r="AI1684">
        <v>1</v>
      </c>
    </row>
    <row r="1685" spans="1:35" x14ac:dyDescent="0.2">
      <c r="A1685" s="102">
        <v>609</v>
      </c>
      <c r="B1685">
        <v>5201</v>
      </c>
      <c r="C1685" t="s">
        <v>1584</v>
      </c>
      <c r="D1685" t="s">
        <v>1209</v>
      </c>
      <c r="E1685">
        <v>3100</v>
      </c>
      <c r="F1685">
        <v>3100</v>
      </c>
      <c r="G1685">
        <v>300</v>
      </c>
      <c r="H1685" t="s">
        <v>1213</v>
      </c>
      <c r="I1685">
        <v>8316</v>
      </c>
      <c r="J1685" t="s">
        <v>1423</v>
      </c>
      <c r="K1685" t="s">
        <v>1265</v>
      </c>
      <c r="L1685">
        <v>3462</v>
      </c>
      <c r="M1685">
        <v>3484</v>
      </c>
      <c r="N1685">
        <v>300</v>
      </c>
      <c r="O1685" t="s">
        <v>1210</v>
      </c>
      <c r="P1685">
        <v>0.87408581794930695</v>
      </c>
      <c r="Q1685">
        <v>0.90545068088915304</v>
      </c>
      <c r="R1685">
        <v>0.41429994712177298</v>
      </c>
      <c r="S1685">
        <v>2.9388819609635899E-3</v>
      </c>
      <c r="T1685">
        <v>-2.33549615017726</v>
      </c>
      <c r="U1685">
        <v>2.33549615017726</v>
      </c>
      <c r="V1685">
        <v>2.1420624798508299</v>
      </c>
      <c r="W1685">
        <v>-9.32</v>
      </c>
      <c r="X1685">
        <v>11.02</v>
      </c>
      <c r="Y1685">
        <v>24591</v>
      </c>
      <c r="Z1685">
        <v>1639</v>
      </c>
      <c r="AA1685">
        <v>0.1</v>
      </c>
      <c r="AB1685">
        <v>15</v>
      </c>
      <c r="AC1685">
        <v>8</v>
      </c>
      <c r="AD1685">
        <v>7</v>
      </c>
      <c r="AE1685">
        <v>53.33</v>
      </c>
      <c r="AF1685">
        <v>13</v>
      </c>
      <c r="AG1685">
        <v>4</v>
      </c>
      <c r="AH1685">
        <v>2</v>
      </c>
      <c r="AI1685">
        <v>9</v>
      </c>
    </row>
    <row r="1686" spans="1:35" x14ac:dyDescent="0.2">
      <c r="A1686" s="102">
        <v>1220</v>
      </c>
      <c r="B1686">
        <v>6201</v>
      </c>
      <c r="C1686" t="s">
        <v>1565</v>
      </c>
      <c r="D1686" t="s">
        <v>1227</v>
      </c>
      <c r="E1686">
        <v>5800</v>
      </c>
      <c r="F1686">
        <v>5710</v>
      </c>
      <c r="G1686">
        <v>100</v>
      </c>
      <c r="H1686" t="s">
        <v>1210</v>
      </c>
      <c r="I1686">
        <v>6457</v>
      </c>
      <c r="J1686" t="s">
        <v>1526</v>
      </c>
      <c r="K1686" t="s">
        <v>1222</v>
      </c>
      <c r="L1686">
        <v>2901</v>
      </c>
      <c r="M1686">
        <v>2874</v>
      </c>
      <c r="N1686">
        <v>200</v>
      </c>
      <c r="O1686" t="s">
        <v>1213</v>
      </c>
      <c r="P1686">
        <v>0.81957531811571604</v>
      </c>
      <c r="Q1686">
        <v>0.87394531748633897</v>
      </c>
      <c r="R1686">
        <v>1.7471969401605401E-4</v>
      </c>
      <c r="S1686">
        <v>1.7040811069914601E-2</v>
      </c>
      <c r="T1686">
        <v>1.2335224220765499</v>
      </c>
      <c r="U1686">
        <v>1.2335224220765499</v>
      </c>
      <c r="V1686">
        <v>0.86072890970757199</v>
      </c>
      <c r="W1686">
        <v>2.29</v>
      </c>
      <c r="X1686">
        <v>0.67</v>
      </c>
      <c r="Y1686">
        <v>24518</v>
      </c>
      <c r="Z1686">
        <v>2229</v>
      </c>
      <c r="AA1686">
        <v>0.23</v>
      </c>
      <c r="AB1686">
        <v>11</v>
      </c>
      <c r="AC1686">
        <v>8</v>
      </c>
      <c r="AD1686">
        <v>3</v>
      </c>
      <c r="AE1686">
        <v>72.73</v>
      </c>
      <c r="AF1686">
        <v>12</v>
      </c>
      <c r="AG1686">
        <v>5</v>
      </c>
      <c r="AH1686">
        <v>3</v>
      </c>
      <c r="AI1686">
        <v>3</v>
      </c>
    </row>
    <row r="1687" spans="1:35" x14ac:dyDescent="0.2">
      <c r="A1687" s="102">
        <v>371</v>
      </c>
      <c r="B1687">
        <v>6976</v>
      </c>
      <c r="C1687" t="s">
        <v>759</v>
      </c>
      <c r="D1687" t="s">
        <v>1215</v>
      </c>
      <c r="E1687">
        <v>3000</v>
      </c>
      <c r="F1687">
        <v>3020</v>
      </c>
      <c r="G1687">
        <v>300</v>
      </c>
      <c r="H1687" t="s">
        <v>1213</v>
      </c>
      <c r="I1687">
        <v>8806</v>
      </c>
      <c r="J1687" t="s">
        <v>1402</v>
      </c>
      <c r="K1687" t="s">
        <v>1231</v>
      </c>
      <c r="L1687">
        <v>1213</v>
      </c>
      <c r="M1687">
        <v>1203</v>
      </c>
      <c r="N1687">
        <v>800</v>
      </c>
      <c r="O1687" t="s">
        <v>1210</v>
      </c>
      <c r="P1687">
        <v>0.81464493809263705</v>
      </c>
      <c r="Q1687">
        <v>0.92001984027489003</v>
      </c>
      <c r="R1687">
        <v>0.32026419482005097</v>
      </c>
      <c r="S1687">
        <v>5.3403643882925803E-2</v>
      </c>
      <c r="T1687">
        <v>-0.42124813328188798</v>
      </c>
      <c r="U1687">
        <v>0.42124813328188798</v>
      </c>
      <c r="V1687">
        <v>0.59752788062746098</v>
      </c>
      <c r="W1687">
        <v>-1.61</v>
      </c>
      <c r="X1687">
        <v>6.23</v>
      </c>
      <c r="Y1687">
        <v>24092</v>
      </c>
      <c r="Z1687">
        <v>1147</v>
      </c>
      <c r="AA1687">
        <v>0.04</v>
      </c>
      <c r="AB1687">
        <v>21</v>
      </c>
      <c r="AC1687">
        <v>12</v>
      </c>
      <c r="AD1687">
        <v>9</v>
      </c>
      <c r="AE1687">
        <v>57.14</v>
      </c>
      <c r="AF1687">
        <v>10</v>
      </c>
      <c r="AG1687">
        <v>11</v>
      </c>
      <c r="AH1687">
        <v>7</v>
      </c>
      <c r="AI1687">
        <v>3</v>
      </c>
    </row>
    <row r="1688" spans="1:35" x14ac:dyDescent="0.2">
      <c r="A1688" s="102">
        <v>294</v>
      </c>
      <c r="B1688">
        <v>2127</v>
      </c>
      <c r="C1688" t="s">
        <v>1387</v>
      </c>
      <c r="D1688" t="s">
        <v>1224</v>
      </c>
      <c r="E1688">
        <v>3240</v>
      </c>
      <c r="F1688">
        <v>3280</v>
      </c>
      <c r="G1688">
        <v>300</v>
      </c>
      <c r="H1688" t="s">
        <v>1210</v>
      </c>
      <c r="I1688">
        <v>6952</v>
      </c>
      <c r="J1688" t="s">
        <v>435</v>
      </c>
      <c r="K1688" t="s">
        <v>1215</v>
      </c>
      <c r="L1688">
        <v>1868</v>
      </c>
      <c r="M1688">
        <v>1857</v>
      </c>
      <c r="N1688">
        <v>500</v>
      </c>
      <c r="O1688" t="s">
        <v>1213</v>
      </c>
      <c r="P1688">
        <v>0.69821783704763196</v>
      </c>
      <c r="Q1688">
        <v>0.92726391818303699</v>
      </c>
      <c r="R1688">
        <v>3.4439665482415699E-2</v>
      </c>
      <c r="S1688" s="15">
        <v>8.3671896629494008E-3</v>
      </c>
      <c r="T1688">
        <v>0.15318644027514899</v>
      </c>
      <c r="U1688">
        <v>0.15318644027514899</v>
      </c>
      <c r="V1688">
        <v>9.2834816348670701E-3</v>
      </c>
      <c r="W1688">
        <v>0.57999999999999996</v>
      </c>
      <c r="X1688">
        <v>5.64</v>
      </c>
      <c r="Y1688">
        <v>23781</v>
      </c>
      <c r="Z1688">
        <v>991</v>
      </c>
      <c r="AA1688">
        <v>0.11</v>
      </c>
      <c r="AB1688">
        <v>24</v>
      </c>
      <c r="AC1688">
        <v>12</v>
      </c>
      <c r="AD1688">
        <v>12</v>
      </c>
      <c r="AE1688">
        <v>50</v>
      </c>
      <c r="AF1688">
        <v>9</v>
      </c>
      <c r="AG1688">
        <v>11</v>
      </c>
      <c r="AH1688">
        <v>11</v>
      </c>
      <c r="AI1688">
        <v>2</v>
      </c>
    </row>
    <row r="1689" spans="1:35" x14ac:dyDescent="0.2">
      <c r="A1689" s="102">
        <v>1449</v>
      </c>
      <c r="B1689">
        <v>4183</v>
      </c>
      <c r="C1689" t="s">
        <v>1400</v>
      </c>
      <c r="D1689" t="s">
        <v>1234</v>
      </c>
      <c r="E1689">
        <v>2350</v>
      </c>
      <c r="F1689">
        <v>2339</v>
      </c>
      <c r="G1689">
        <v>400</v>
      </c>
      <c r="H1689" t="s">
        <v>1210</v>
      </c>
      <c r="I1689">
        <v>7327</v>
      </c>
      <c r="J1689" t="s">
        <v>1452</v>
      </c>
      <c r="K1689" t="s">
        <v>1265</v>
      </c>
      <c r="L1689">
        <v>2258</v>
      </c>
      <c r="M1689">
        <v>2240</v>
      </c>
      <c r="N1689">
        <v>400</v>
      </c>
      <c r="O1689" t="s">
        <v>1213</v>
      </c>
      <c r="P1689">
        <v>0.823055600728403</v>
      </c>
      <c r="Q1689">
        <v>0.86202101996834701</v>
      </c>
      <c r="R1689">
        <v>0.236955573249746</v>
      </c>
      <c r="S1689">
        <v>8.6389151487041904E-2</v>
      </c>
      <c r="T1689">
        <v>2.8541708562844801</v>
      </c>
      <c r="U1689">
        <v>2.8541708562844801</v>
      </c>
      <c r="V1689">
        <v>2.98528867330928</v>
      </c>
      <c r="W1689">
        <v>12.11</v>
      </c>
      <c r="X1689">
        <v>4.2300000000000004</v>
      </c>
      <c r="Y1689">
        <v>23573</v>
      </c>
      <c r="Z1689">
        <v>4715</v>
      </c>
      <c r="AA1689">
        <v>0.37</v>
      </c>
      <c r="AB1689">
        <v>5</v>
      </c>
      <c r="AC1689">
        <v>3</v>
      </c>
      <c r="AD1689">
        <v>2</v>
      </c>
      <c r="AE1689">
        <v>60</v>
      </c>
      <c r="AF1689">
        <v>12</v>
      </c>
      <c r="AG1689">
        <v>2</v>
      </c>
      <c r="AH1689">
        <v>2</v>
      </c>
      <c r="AI1689">
        <v>1</v>
      </c>
    </row>
    <row r="1690" spans="1:35" x14ac:dyDescent="0.2">
      <c r="A1690" s="102">
        <v>2091</v>
      </c>
      <c r="B1690">
        <v>2220</v>
      </c>
      <c r="C1690" t="s">
        <v>1514</v>
      </c>
      <c r="D1690" t="s">
        <v>1237</v>
      </c>
      <c r="E1690">
        <v>4500</v>
      </c>
      <c r="F1690">
        <v>4375</v>
      </c>
      <c r="G1690">
        <v>200</v>
      </c>
      <c r="H1690" t="s">
        <v>1213</v>
      </c>
      <c r="I1690">
        <v>3222</v>
      </c>
      <c r="J1690" t="s">
        <v>623</v>
      </c>
      <c r="K1690" t="s">
        <v>1235</v>
      </c>
      <c r="L1690">
        <v>845</v>
      </c>
      <c r="M1690">
        <v>855</v>
      </c>
      <c r="N1690">
        <v>1000</v>
      </c>
      <c r="O1690" t="s">
        <v>1210</v>
      </c>
      <c r="P1690">
        <v>0.81516514182579403</v>
      </c>
      <c r="Q1690">
        <v>0.82846096786840195</v>
      </c>
      <c r="R1690">
        <v>0.104588631427448</v>
      </c>
      <c r="S1690">
        <v>6.1780594514937301E-3</v>
      </c>
      <c r="T1690">
        <v>-6.6796530676654906E-2</v>
      </c>
      <c r="U1690">
        <v>6.6796530676654906E-2</v>
      </c>
      <c r="V1690">
        <v>0.68924505289136795</v>
      </c>
      <c r="W1690">
        <v>-0.1</v>
      </c>
      <c r="X1690">
        <v>2.29</v>
      </c>
      <c r="Y1690">
        <v>23397</v>
      </c>
      <c r="Z1690">
        <v>2127</v>
      </c>
      <c r="AA1690">
        <v>0.12</v>
      </c>
      <c r="AB1690">
        <v>11</v>
      </c>
      <c r="AC1690">
        <v>6</v>
      </c>
      <c r="AD1690">
        <v>5</v>
      </c>
      <c r="AE1690">
        <v>54.55</v>
      </c>
      <c r="AF1690">
        <v>12</v>
      </c>
      <c r="AG1690">
        <v>4</v>
      </c>
      <c r="AH1690">
        <v>3</v>
      </c>
      <c r="AI1690">
        <v>4</v>
      </c>
    </row>
    <row r="1691" spans="1:35" x14ac:dyDescent="0.2">
      <c r="A1691" s="102">
        <v>1142</v>
      </c>
      <c r="B1691">
        <v>1662</v>
      </c>
      <c r="C1691" t="s">
        <v>562</v>
      </c>
      <c r="D1691" t="s">
        <v>1417</v>
      </c>
      <c r="E1691">
        <v>2345</v>
      </c>
      <c r="F1691">
        <v>2311</v>
      </c>
      <c r="G1691">
        <v>400</v>
      </c>
      <c r="H1691" t="s">
        <v>1213</v>
      </c>
      <c r="I1691">
        <v>6460</v>
      </c>
      <c r="J1691" t="s">
        <v>1481</v>
      </c>
      <c r="K1691" t="s">
        <v>1222</v>
      </c>
      <c r="L1691">
        <v>1483</v>
      </c>
      <c r="M1691">
        <v>1423</v>
      </c>
      <c r="N1691">
        <v>600</v>
      </c>
      <c r="O1691" t="s">
        <v>1210</v>
      </c>
      <c r="P1691">
        <v>0.54790647523717795</v>
      </c>
      <c r="Q1691">
        <v>0.87807828457805803</v>
      </c>
      <c r="R1691">
        <v>0.16481104470615801</v>
      </c>
      <c r="S1691" s="15">
        <v>1.6535654307375E-3</v>
      </c>
      <c r="T1691">
        <v>-2.5162380371456701</v>
      </c>
      <c r="U1691">
        <v>2.5162380371456701</v>
      </c>
      <c r="V1691">
        <v>2.8976010438587601</v>
      </c>
      <c r="W1691">
        <v>-12.64</v>
      </c>
      <c r="X1691">
        <v>7.64</v>
      </c>
      <c r="Y1691">
        <v>23353</v>
      </c>
      <c r="Z1691">
        <v>1374</v>
      </c>
      <c r="AA1691">
        <v>0.06</v>
      </c>
      <c r="AB1691">
        <v>17</v>
      </c>
      <c r="AC1691">
        <v>9</v>
      </c>
      <c r="AD1691">
        <v>8</v>
      </c>
      <c r="AE1691">
        <v>52.94</v>
      </c>
      <c r="AF1691">
        <v>11</v>
      </c>
      <c r="AG1691">
        <v>5</v>
      </c>
      <c r="AH1691">
        <v>8</v>
      </c>
      <c r="AI1691">
        <v>4</v>
      </c>
    </row>
    <row r="1692" spans="1:35" x14ac:dyDescent="0.2">
      <c r="A1692" s="102">
        <v>2135</v>
      </c>
      <c r="B1692">
        <v>2220</v>
      </c>
      <c r="C1692" t="s">
        <v>1514</v>
      </c>
      <c r="D1692" t="s">
        <v>1237</v>
      </c>
      <c r="E1692">
        <v>4500</v>
      </c>
      <c r="F1692">
        <v>4375</v>
      </c>
      <c r="G1692">
        <v>200</v>
      </c>
      <c r="H1692" t="s">
        <v>1210</v>
      </c>
      <c r="I1692">
        <v>6371</v>
      </c>
      <c r="J1692" t="s">
        <v>1368</v>
      </c>
      <c r="K1692" t="s">
        <v>1222</v>
      </c>
      <c r="L1692">
        <v>2995</v>
      </c>
      <c r="M1692">
        <v>2943</v>
      </c>
      <c r="N1692">
        <v>300</v>
      </c>
      <c r="O1692" t="s">
        <v>1213</v>
      </c>
      <c r="P1692">
        <v>0.71748001113326498</v>
      </c>
      <c r="Q1692">
        <v>0.82594164974014295</v>
      </c>
      <c r="R1692">
        <v>4.6132917079105697E-2</v>
      </c>
      <c r="S1692">
        <v>1.03832395092524E-2</v>
      </c>
      <c r="T1692">
        <v>1.71250178557059</v>
      </c>
      <c r="U1692">
        <v>1.71250178557059</v>
      </c>
      <c r="V1692">
        <v>1.70465169122175</v>
      </c>
      <c r="W1692">
        <v>9.15</v>
      </c>
      <c r="X1692">
        <v>0.9</v>
      </c>
      <c r="Y1692">
        <v>22860</v>
      </c>
      <c r="Z1692">
        <v>3810</v>
      </c>
      <c r="AA1692">
        <v>0.19</v>
      </c>
      <c r="AB1692">
        <v>6</v>
      </c>
      <c r="AC1692">
        <v>3</v>
      </c>
      <c r="AD1692">
        <v>3</v>
      </c>
      <c r="AE1692">
        <v>50</v>
      </c>
      <c r="AF1692">
        <v>16</v>
      </c>
      <c r="AG1692">
        <v>2</v>
      </c>
      <c r="AH1692">
        <v>1</v>
      </c>
      <c r="AI1692">
        <v>3</v>
      </c>
    </row>
    <row r="1693" spans="1:35" x14ac:dyDescent="0.2">
      <c r="A1693" s="102">
        <v>2063</v>
      </c>
      <c r="B1693">
        <v>3405</v>
      </c>
      <c r="C1693" t="s">
        <v>1851</v>
      </c>
      <c r="D1693" t="s">
        <v>1234</v>
      </c>
      <c r="E1693">
        <v>1121</v>
      </c>
      <c r="F1693">
        <v>1124</v>
      </c>
      <c r="G1693">
        <v>900</v>
      </c>
      <c r="H1693" t="s">
        <v>1210</v>
      </c>
      <c r="I1693">
        <v>4005</v>
      </c>
      <c r="J1693" t="s">
        <v>1445</v>
      </c>
      <c r="K1693" t="s">
        <v>1234</v>
      </c>
      <c r="L1693">
        <v>398</v>
      </c>
      <c r="M1693">
        <v>393</v>
      </c>
      <c r="N1693">
        <v>2600</v>
      </c>
      <c r="O1693" t="s">
        <v>1213</v>
      </c>
      <c r="P1693">
        <v>0.785475246165381</v>
      </c>
      <c r="Q1693">
        <v>0.83021436169797802</v>
      </c>
      <c r="R1693">
        <v>0.19623271159147099</v>
      </c>
      <c r="S1693">
        <v>5.8723814847632998E-2</v>
      </c>
      <c r="T1693">
        <v>1.09419959548431</v>
      </c>
      <c r="U1693">
        <v>1.09419959548431</v>
      </c>
      <c r="V1693">
        <v>0.63409907278668198</v>
      </c>
      <c r="W1693">
        <v>3.99</v>
      </c>
      <c r="X1693">
        <v>1.01</v>
      </c>
      <c r="Y1693">
        <v>22715</v>
      </c>
      <c r="Z1693">
        <v>1336</v>
      </c>
      <c r="AA1693">
        <v>7.0000000000000007E-2</v>
      </c>
      <c r="AB1693">
        <v>17</v>
      </c>
      <c r="AC1693">
        <v>9</v>
      </c>
      <c r="AD1693">
        <v>8</v>
      </c>
      <c r="AE1693">
        <v>52.94</v>
      </c>
      <c r="AF1693">
        <v>14</v>
      </c>
      <c r="AG1693">
        <v>5</v>
      </c>
      <c r="AH1693">
        <v>3</v>
      </c>
      <c r="AI1693">
        <v>9</v>
      </c>
    </row>
    <row r="1694" spans="1:35" x14ac:dyDescent="0.2">
      <c r="A1694" s="102">
        <v>957</v>
      </c>
      <c r="B1694">
        <v>9201</v>
      </c>
      <c r="C1694" t="s">
        <v>1461</v>
      </c>
      <c r="D1694" t="s">
        <v>1462</v>
      </c>
      <c r="E1694">
        <v>2595.5</v>
      </c>
      <c r="F1694">
        <v>2678</v>
      </c>
      <c r="G1694">
        <v>400</v>
      </c>
      <c r="H1694" t="s">
        <v>1210</v>
      </c>
      <c r="I1694">
        <v>9603</v>
      </c>
      <c r="J1694" t="s">
        <v>1380</v>
      </c>
      <c r="K1694" t="s">
        <v>1224</v>
      </c>
      <c r="L1694">
        <v>2035</v>
      </c>
      <c r="M1694">
        <v>2130</v>
      </c>
      <c r="N1694">
        <v>500</v>
      </c>
      <c r="O1694" t="s">
        <v>1213</v>
      </c>
      <c r="P1694">
        <v>0.95448734429385396</v>
      </c>
      <c r="Q1694">
        <v>0.88778095772328003</v>
      </c>
      <c r="R1694">
        <v>0.16811690195335099</v>
      </c>
      <c r="S1694">
        <v>3.1497929847207902E-2</v>
      </c>
      <c r="T1694">
        <v>2.0994730226134801</v>
      </c>
      <c r="U1694">
        <v>2.0994730226134801</v>
      </c>
      <c r="V1694">
        <v>1.6975979182956999</v>
      </c>
      <c r="W1694">
        <v>8.5500000000000007</v>
      </c>
      <c r="X1694">
        <v>0.57999999999999996</v>
      </c>
      <c r="Y1694">
        <v>22646</v>
      </c>
      <c r="Z1694">
        <v>1887</v>
      </c>
      <c r="AA1694">
        <v>0.22</v>
      </c>
      <c r="AB1694">
        <v>12</v>
      </c>
      <c r="AC1694">
        <v>7</v>
      </c>
      <c r="AD1694">
        <v>5</v>
      </c>
      <c r="AE1694">
        <v>58.33</v>
      </c>
      <c r="AF1694">
        <v>14</v>
      </c>
      <c r="AG1694">
        <v>2</v>
      </c>
      <c r="AH1694">
        <v>4</v>
      </c>
      <c r="AI1694">
        <v>6</v>
      </c>
    </row>
    <row r="1695" spans="1:35" x14ac:dyDescent="0.2">
      <c r="A1695" s="102">
        <v>368</v>
      </c>
      <c r="B1695">
        <v>2001</v>
      </c>
      <c r="C1695" t="s">
        <v>1132</v>
      </c>
      <c r="D1695" t="s">
        <v>1237</v>
      </c>
      <c r="E1695">
        <v>1586</v>
      </c>
      <c r="F1695">
        <v>1604</v>
      </c>
      <c r="G1695">
        <v>400</v>
      </c>
      <c r="H1695" t="s">
        <v>1210</v>
      </c>
      <c r="I1695">
        <v>4581</v>
      </c>
      <c r="J1695" t="s">
        <v>1627</v>
      </c>
      <c r="K1695" t="s">
        <v>1232</v>
      </c>
      <c r="L1695">
        <v>6610</v>
      </c>
      <c r="M1695">
        <v>6690</v>
      </c>
      <c r="N1695">
        <v>100</v>
      </c>
      <c r="O1695" t="s">
        <v>1213</v>
      </c>
      <c r="P1695">
        <v>0.83229791484425597</v>
      </c>
      <c r="Q1695">
        <v>0.92021309346481805</v>
      </c>
      <c r="R1695">
        <v>0.25886824263762998</v>
      </c>
      <c r="S1695">
        <v>7.1992552957519496E-2</v>
      </c>
      <c r="T1695">
        <v>2.7948386819748601</v>
      </c>
      <c r="U1695">
        <v>2.7948386819748601</v>
      </c>
      <c r="V1695">
        <v>2.6735794993411801</v>
      </c>
      <c r="W1695">
        <v>10.5</v>
      </c>
      <c r="X1695">
        <v>4.0999999999999996</v>
      </c>
      <c r="Y1695">
        <v>22580</v>
      </c>
      <c r="Z1695">
        <v>1254</v>
      </c>
      <c r="AA1695">
        <v>0.16</v>
      </c>
      <c r="AB1695">
        <v>18</v>
      </c>
      <c r="AC1695">
        <v>10</v>
      </c>
      <c r="AD1695">
        <v>8</v>
      </c>
      <c r="AE1695">
        <v>55.56</v>
      </c>
      <c r="AF1695">
        <v>14</v>
      </c>
      <c r="AG1695">
        <v>4</v>
      </c>
      <c r="AH1695">
        <v>3</v>
      </c>
      <c r="AI1695">
        <v>11</v>
      </c>
    </row>
    <row r="1696" spans="1:35" x14ac:dyDescent="0.2">
      <c r="A1696" s="102">
        <v>40</v>
      </c>
      <c r="B1696">
        <v>1928</v>
      </c>
      <c r="C1696" t="s">
        <v>217</v>
      </c>
      <c r="D1696" t="s">
        <v>1220</v>
      </c>
      <c r="E1696">
        <v>2126</v>
      </c>
      <c r="F1696">
        <v>2117</v>
      </c>
      <c r="G1696">
        <v>500</v>
      </c>
      <c r="H1696" t="s">
        <v>1210</v>
      </c>
      <c r="I1696">
        <v>8585</v>
      </c>
      <c r="J1696" t="s">
        <v>1630</v>
      </c>
      <c r="K1696" t="s">
        <v>1216</v>
      </c>
      <c r="L1696">
        <v>134</v>
      </c>
      <c r="M1696">
        <v>133</v>
      </c>
      <c r="N1696">
        <v>8000</v>
      </c>
      <c r="O1696" t="s">
        <v>1213</v>
      </c>
      <c r="P1696">
        <v>0.79643062831616696</v>
      </c>
      <c r="Q1696">
        <v>0.95917775179208598</v>
      </c>
      <c r="R1696">
        <v>1.0843688725436999E-2</v>
      </c>
      <c r="S1696">
        <v>2.9838689840751501E-2</v>
      </c>
      <c r="T1696">
        <v>2.8881229773336901</v>
      </c>
      <c r="U1696">
        <v>2.8881229773336901</v>
      </c>
      <c r="V1696">
        <v>2.0908950055636799</v>
      </c>
      <c r="W1696">
        <v>8.82</v>
      </c>
      <c r="X1696">
        <v>0.52</v>
      </c>
      <c r="Y1696">
        <v>22503</v>
      </c>
      <c r="Z1696">
        <v>1250</v>
      </c>
      <c r="AA1696">
        <v>0.13</v>
      </c>
      <c r="AB1696">
        <v>18</v>
      </c>
      <c r="AC1696">
        <v>9</v>
      </c>
      <c r="AD1696">
        <v>9</v>
      </c>
      <c r="AE1696">
        <v>50</v>
      </c>
      <c r="AF1696">
        <v>12</v>
      </c>
      <c r="AG1696">
        <v>8</v>
      </c>
      <c r="AH1696">
        <v>5</v>
      </c>
      <c r="AI1696">
        <v>5</v>
      </c>
    </row>
    <row r="1697" spans="1:35" x14ac:dyDescent="0.2">
      <c r="A1697" s="102">
        <v>1446</v>
      </c>
      <c r="B1697">
        <v>1812</v>
      </c>
      <c r="C1697" t="s">
        <v>1305</v>
      </c>
      <c r="D1697" t="s">
        <v>1220</v>
      </c>
      <c r="E1697">
        <v>1146</v>
      </c>
      <c r="F1697">
        <v>1163</v>
      </c>
      <c r="G1697">
        <v>800</v>
      </c>
      <c r="H1697" t="s">
        <v>1210</v>
      </c>
      <c r="I1697">
        <v>7327</v>
      </c>
      <c r="J1697" t="s">
        <v>1452</v>
      </c>
      <c r="K1697" t="s">
        <v>1265</v>
      </c>
      <c r="L1697">
        <v>2258</v>
      </c>
      <c r="M1697">
        <v>2240</v>
      </c>
      <c r="N1697">
        <v>400</v>
      </c>
      <c r="O1697" t="s">
        <v>1213</v>
      </c>
      <c r="P1697">
        <v>0.91009942005289302</v>
      </c>
      <c r="Q1697">
        <v>0.86208016888094396</v>
      </c>
      <c r="R1697">
        <v>0.46448697553204599</v>
      </c>
      <c r="S1697">
        <v>5.6733075959768502E-2</v>
      </c>
      <c r="T1697">
        <v>1.1806772381778701</v>
      </c>
      <c r="U1697">
        <v>1.1806772381778701</v>
      </c>
      <c r="V1697">
        <v>0.49730236941514999</v>
      </c>
      <c r="W1697">
        <v>3.8</v>
      </c>
      <c r="X1697">
        <v>3.84</v>
      </c>
      <c r="Y1697">
        <v>22482</v>
      </c>
      <c r="Z1697">
        <v>11241</v>
      </c>
      <c r="AA1697">
        <v>0.66</v>
      </c>
      <c r="AB1697">
        <v>2</v>
      </c>
      <c r="AC1697">
        <v>2</v>
      </c>
      <c r="AD1697">
        <v>0</v>
      </c>
      <c r="AE1697">
        <v>100</v>
      </c>
      <c r="AF1697">
        <v>18</v>
      </c>
      <c r="AG1697">
        <v>0</v>
      </c>
      <c r="AH1697">
        <v>0</v>
      </c>
      <c r="AI1697">
        <v>2</v>
      </c>
    </row>
    <row r="1698" spans="1:35" x14ac:dyDescent="0.2">
      <c r="A1698" s="102">
        <v>1281</v>
      </c>
      <c r="B1698">
        <v>4204</v>
      </c>
      <c r="C1698" t="s">
        <v>227</v>
      </c>
      <c r="D1698" t="s">
        <v>1234</v>
      </c>
      <c r="E1698">
        <v>1638</v>
      </c>
      <c r="F1698">
        <v>1609</v>
      </c>
      <c r="G1698">
        <v>600</v>
      </c>
      <c r="H1698" t="s">
        <v>1213</v>
      </c>
      <c r="I1698">
        <v>7984</v>
      </c>
      <c r="J1698" t="s">
        <v>805</v>
      </c>
      <c r="K1698" t="s">
        <v>1233</v>
      </c>
      <c r="L1698">
        <v>1529</v>
      </c>
      <c r="M1698">
        <v>1528</v>
      </c>
      <c r="N1698">
        <v>600</v>
      </c>
      <c r="O1698" t="s">
        <v>1210</v>
      </c>
      <c r="P1698">
        <v>0.76839597114434</v>
      </c>
      <c r="Q1698">
        <v>0.87151869723734199</v>
      </c>
      <c r="R1698">
        <v>3.8735127319874702E-3</v>
      </c>
      <c r="S1698">
        <v>2.0612410565109401E-2</v>
      </c>
      <c r="T1698">
        <v>-3.4591725423909701</v>
      </c>
      <c r="U1698">
        <v>3.4591725423909701</v>
      </c>
      <c r="V1698">
        <v>3.3851081993413699</v>
      </c>
      <c r="W1698">
        <v>-8.94</v>
      </c>
      <c r="X1698">
        <v>5.03</v>
      </c>
      <c r="Y1698">
        <v>22184</v>
      </c>
      <c r="Z1698">
        <v>1056</v>
      </c>
      <c r="AA1698">
        <v>0.04</v>
      </c>
      <c r="AB1698">
        <v>21</v>
      </c>
      <c r="AC1698">
        <v>10</v>
      </c>
      <c r="AD1698">
        <v>11</v>
      </c>
      <c r="AE1698">
        <v>47.62</v>
      </c>
      <c r="AF1698">
        <v>13</v>
      </c>
      <c r="AG1698">
        <v>8</v>
      </c>
      <c r="AH1698">
        <v>7</v>
      </c>
      <c r="AI1698">
        <v>6</v>
      </c>
    </row>
    <row r="1699" spans="1:35" x14ac:dyDescent="0.2">
      <c r="A1699" s="102">
        <v>648</v>
      </c>
      <c r="B1699">
        <v>2768</v>
      </c>
      <c r="C1699" t="s">
        <v>1987</v>
      </c>
      <c r="D1699" t="s">
        <v>1217</v>
      </c>
      <c r="E1699">
        <v>314</v>
      </c>
      <c r="F1699">
        <v>312</v>
      </c>
      <c r="G1699">
        <v>3400</v>
      </c>
      <c r="H1699" t="s">
        <v>1210</v>
      </c>
      <c r="I1699">
        <v>9603</v>
      </c>
      <c r="J1699" t="s">
        <v>1380</v>
      </c>
      <c r="K1699" t="s">
        <v>1224</v>
      </c>
      <c r="L1699">
        <v>2035</v>
      </c>
      <c r="M1699">
        <v>2130</v>
      </c>
      <c r="N1699">
        <v>500</v>
      </c>
      <c r="O1699" t="s">
        <v>1213</v>
      </c>
      <c r="P1699">
        <v>0.73947743604467797</v>
      </c>
      <c r="Q1699">
        <v>0.90356726873484505</v>
      </c>
      <c r="R1699">
        <v>1.4004733148854301E-2</v>
      </c>
      <c r="S1699" s="15">
        <v>2.0618860386893499E-2</v>
      </c>
      <c r="T1699">
        <v>2.3303168793128801</v>
      </c>
      <c r="U1699">
        <v>2.3303168793128801</v>
      </c>
      <c r="V1699">
        <v>2.4507308250870299</v>
      </c>
      <c r="W1699">
        <v>16.11</v>
      </c>
      <c r="X1699">
        <v>0.39</v>
      </c>
      <c r="Y1699">
        <v>21719</v>
      </c>
      <c r="Z1699">
        <v>1086</v>
      </c>
      <c r="AA1699">
        <v>0.16</v>
      </c>
      <c r="AB1699">
        <v>20</v>
      </c>
      <c r="AC1699">
        <v>10</v>
      </c>
      <c r="AD1699">
        <v>10</v>
      </c>
      <c r="AE1699">
        <v>50</v>
      </c>
      <c r="AF1699">
        <v>11</v>
      </c>
      <c r="AG1699">
        <v>9</v>
      </c>
      <c r="AH1699">
        <v>6</v>
      </c>
      <c r="AI1699">
        <v>5</v>
      </c>
    </row>
    <row r="1700" spans="1:35" x14ac:dyDescent="0.2">
      <c r="A1700" s="102">
        <v>369</v>
      </c>
      <c r="B1700">
        <v>4208</v>
      </c>
      <c r="C1700" t="s">
        <v>1398</v>
      </c>
      <c r="D1700" t="s">
        <v>1234</v>
      </c>
      <c r="E1700">
        <v>1965</v>
      </c>
      <c r="F1700">
        <v>1968</v>
      </c>
      <c r="G1700">
        <v>500</v>
      </c>
      <c r="H1700" t="s">
        <v>1213</v>
      </c>
      <c r="I1700">
        <v>5991</v>
      </c>
      <c r="J1700" t="s">
        <v>1046</v>
      </c>
      <c r="K1700" t="s">
        <v>1404</v>
      </c>
      <c r="L1700">
        <v>828</v>
      </c>
      <c r="M1700">
        <v>824</v>
      </c>
      <c r="N1700">
        <v>1200</v>
      </c>
      <c r="O1700" t="s">
        <v>1210</v>
      </c>
      <c r="P1700">
        <v>0.94452456190876999</v>
      </c>
      <c r="Q1700">
        <v>0.92015485368639605</v>
      </c>
      <c r="R1700">
        <v>4.0254808844220502E-2</v>
      </c>
      <c r="S1700">
        <v>4.3089050402533103E-3</v>
      </c>
      <c r="T1700">
        <v>-0.47105887953095099</v>
      </c>
      <c r="U1700">
        <v>0.47105887953095099</v>
      </c>
      <c r="V1700">
        <v>0.411086491201829</v>
      </c>
      <c r="W1700">
        <v>-0.91</v>
      </c>
      <c r="X1700">
        <v>0.49</v>
      </c>
      <c r="Y1700">
        <v>20697</v>
      </c>
      <c r="Z1700">
        <v>1478</v>
      </c>
      <c r="AA1700">
        <v>0.06</v>
      </c>
      <c r="AB1700">
        <v>14</v>
      </c>
      <c r="AC1700">
        <v>7</v>
      </c>
      <c r="AD1700">
        <v>7</v>
      </c>
      <c r="AE1700">
        <v>50</v>
      </c>
      <c r="AF1700">
        <v>12</v>
      </c>
      <c r="AG1700">
        <v>5</v>
      </c>
      <c r="AH1700">
        <v>3</v>
      </c>
      <c r="AI1700">
        <v>6</v>
      </c>
    </row>
    <row r="1701" spans="1:35" x14ac:dyDescent="0.2">
      <c r="A1701" s="102">
        <v>2457</v>
      </c>
      <c r="B1701">
        <v>4507</v>
      </c>
      <c r="C1701" t="s">
        <v>1637</v>
      </c>
      <c r="D1701" t="s">
        <v>1232</v>
      </c>
      <c r="E1701">
        <v>5985</v>
      </c>
      <c r="F1701">
        <v>5845</v>
      </c>
      <c r="G1701">
        <v>100</v>
      </c>
      <c r="H1701" t="s">
        <v>1210</v>
      </c>
      <c r="I1701">
        <v>5991</v>
      </c>
      <c r="J1701" t="s">
        <v>1046</v>
      </c>
      <c r="K1701" t="s">
        <v>1404</v>
      </c>
      <c r="L1701">
        <v>828</v>
      </c>
      <c r="M1701">
        <v>824</v>
      </c>
      <c r="N1701">
        <v>700</v>
      </c>
      <c r="O1701" t="s">
        <v>1213</v>
      </c>
      <c r="P1701">
        <v>0.53746664152440005</v>
      </c>
      <c r="Q1701">
        <v>0.81018475832095405</v>
      </c>
      <c r="R1701">
        <v>0.35217064726566699</v>
      </c>
      <c r="S1701">
        <v>6.05329547623015E-2</v>
      </c>
      <c r="T1701">
        <v>0.76044455258878396</v>
      </c>
      <c r="U1701">
        <v>0.76044455258878396</v>
      </c>
      <c r="V1701">
        <v>1.00354169091015</v>
      </c>
      <c r="W1701">
        <v>3.42</v>
      </c>
      <c r="X1701">
        <v>1.32</v>
      </c>
      <c r="Y1701">
        <v>20530</v>
      </c>
      <c r="Z1701">
        <v>1081</v>
      </c>
      <c r="AA1701">
        <v>0.25</v>
      </c>
      <c r="AB1701">
        <v>19</v>
      </c>
      <c r="AC1701">
        <v>10</v>
      </c>
      <c r="AD1701">
        <v>9</v>
      </c>
      <c r="AE1701">
        <v>52.63</v>
      </c>
      <c r="AF1701">
        <v>11</v>
      </c>
      <c r="AG1701">
        <v>8</v>
      </c>
      <c r="AH1701">
        <v>4</v>
      </c>
      <c r="AI1701">
        <v>7</v>
      </c>
    </row>
    <row r="1702" spans="1:35" x14ac:dyDescent="0.2">
      <c r="A1702" s="102">
        <v>1141</v>
      </c>
      <c r="B1702">
        <v>3865</v>
      </c>
      <c r="C1702" t="s">
        <v>1160</v>
      </c>
      <c r="D1702" t="s">
        <v>1421</v>
      </c>
      <c r="E1702">
        <v>439</v>
      </c>
      <c r="F1702">
        <v>439</v>
      </c>
      <c r="G1702">
        <v>2400</v>
      </c>
      <c r="H1702" t="s">
        <v>1210</v>
      </c>
      <c r="I1702">
        <v>7201</v>
      </c>
      <c r="J1702" t="s">
        <v>1250</v>
      </c>
      <c r="K1702" t="s">
        <v>1227</v>
      </c>
      <c r="L1702">
        <v>454.3</v>
      </c>
      <c r="M1702">
        <v>463.6</v>
      </c>
      <c r="N1702">
        <v>2300</v>
      </c>
      <c r="O1702" t="s">
        <v>1213</v>
      </c>
      <c r="P1702">
        <v>0.95752196607176498</v>
      </c>
      <c r="Q1702">
        <v>0.87814718919130696</v>
      </c>
      <c r="R1702">
        <v>5.1553366444744703E-2</v>
      </c>
      <c r="S1702">
        <v>6.8032966276444203E-3</v>
      </c>
      <c r="T1702">
        <v>1.60641137718997</v>
      </c>
      <c r="U1702">
        <v>1.60641137718997</v>
      </c>
      <c r="V1702">
        <v>1.9240245551292201</v>
      </c>
      <c r="W1702">
        <v>7.87</v>
      </c>
      <c r="X1702">
        <v>1.19</v>
      </c>
      <c r="Y1702">
        <v>20400</v>
      </c>
      <c r="Z1702">
        <v>1133</v>
      </c>
      <c r="AA1702">
        <v>0.08</v>
      </c>
      <c r="AB1702">
        <v>18</v>
      </c>
      <c r="AC1702">
        <v>10</v>
      </c>
      <c r="AD1702">
        <v>8</v>
      </c>
      <c r="AE1702">
        <v>55.56</v>
      </c>
      <c r="AF1702">
        <v>14</v>
      </c>
      <c r="AG1702">
        <v>7</v>
      </c>
      <c r="AH1702">
        <v>3</v>
      </c>
      <c r="AI1702">
        <v>8</v>
      </c>
    </row>
    <row r="1703" spans="1:35" x14ac:dyDescent="0.2">
      <c r="A1703" s="102">
        <v>2270</v>
      </c>
      <c r="B1703">
        <v>5444</v>
      </c>
      <c r="C1703" t="s">
        <v>1633</v>
      </c>
      <c r="D1703" t="s">
        <v>1263</v>
      </c>
      <c r="E1703">
        <v>2305</v>
      </c>
      <c r="F1703">
        <v>2260</v>
      </c>
      <c r="G1703">
        <v>400</v>
      </c>
      <c r="H1703" t="s">
        <v>1210</v>
      </c>
      <c r="I1703">
        <v>7201</v>
      </c>
      <c r="J1703" t="s">
        <v>1250</v>
      </c>
      <c r="K1703" t="s">
        <v>1227</v>
      </c>
      <c r="L1703">
        <v>454.3</v>
      </c>
      <c r="M1703">
        <v>463.6</v>
      </c>
      <c r="N1703">
        <v>1900</v>
      </c>
      <c r="O1703" t="s">
        <v>1213</v>
      </c>
      <c r="P1703">
        <v>0.94932267857486696</v>
      </c>
      <c r="Q1703">
        <v>0.81887712707654003</v>
      </c>
      <c r="R1703">
        <v>9.5230750077049701E-4</v>
      </c>
      <c r="S1703">
        <v>9.4796238305955197E-2</v>
      </c>
      <c r="T1703">
        <v>1.8711794055597599</v>
      </c>
      <c r="U1703">
        <v>1.8711794055597599</v>
      </c>
      <c r="V1703">
        <v>2.57548967488251</v>
      </c>
      <c r="W1703">
        <v>11.87</v>
      </c>
      <c r="X1703">
        <v>2.56</v>
      </c>
      <c r="Y1703">
        <v>20069</v>
      </c>
      <c r="Z1703">
        <v>836</v>
      </c>
      <c r="AA1703">
        <v>0.16</v>
      </c>
      <c r="AB1703">
        <v>24</v>
      </c>
      <c r="AC1703">
        <v>11</v>
      </c>
      <c r="AD1703">
        <v>13</v>
      </c>
      <c r="AE1703">
        <v>45.83</v>
      </c>
      <c r="AF1703">
        <v>13</v>
      </c>
      <c r="AG1703">
        <v>9</v>
      </c>
      <c r="AH1703">
        <v>4</v>
      </c>
      <c r="AI1703">
        <v>11</v>
      </c>
    </row>
    <row r="1704" spans="1:35" x14ac:dyDescent="0.2">
      <c r="A1704" s="102">
        <v>484</v>
      </c>
      <c r="B1704">
        <v>6481</v>
      </c>
      <c r="C1704" t="s">
        <v>1601</v>
      </c>
      <c r="D1704" t="s">
        <v>1222</v>
      </c>
      <c r="E1704">
        <v>2470</v>
      </c>
      <c r="F1704">
        <v>2473</v>
      </c>
      <c r="G1704">
        <v>200</v>
      </c>
      <c r="H1704" t="s">
        <v>1210</v>
      </c>
      <c r="I1704">
        <v>6856</v>
      </c>
      <c r="J1704" t="s">
        <v>231</v>
      </c>
      <c r="K1704" t="s">
        <v>1215</v>
      </c>
      <c r="L1704">
        <v>5980</v>
      </c>
      <c r="M1704">
        <v>5890</v>
      </c>
      <c r="N1704">
        <v>100</v>
      </c>
      <c r="O1704" t="s">
        <v>1213</v>
      </c>
      <c r="P1704">
        <v>0.81578291858717</v>
      </c>
      <c r="Q1704">
        <v>0.91179926535993105</v>
      </c>
      <c r="R1704">
        <v>0.190483354262064</v>
      </c>
      <c r="S1704">
        <v>1.3398499065941E-2</v>
      </c>
      <c r="T1704">
        <v>0.64751112801882604</v>
      </c>
      <c r="U1704">
        <v>0.64751112801882604</v>
      </c>
      <c r="V1704">
        <v>0.31974878267434598</v>
      </c>
      <c r="W1704">
        <v>2.06</v>
      </c>
      <c r="X1704">
        <v>16.03</v>
      </c>
      <c r="Y1704">
        <v>19908</v>
      </c>
      <c r="Z1704">
        <v>1810</v>
      </c>
      <c r="AA1704">
        <v>-0.11</v>
      </c>
      <c r="AB1704">
        <v>11</v>
      </c>
      <c r="AC1704">
        <v>6</v>
      </c>
      <c r="AD1704">
        <v>5</v>
      </c>
      <c r="AE1704">
        <v>54.55</v>
      </c>
      <c r="AF1704">
        <v>12</v>
      </c>
      <c r="AG1704">
        <v>5</v>
      </c>
      <c r="AH1704">
        <v>3</v>
      </c>
      <c r="AI1704">
        <v>3</v>
      </c>
    </row>
    <row r="1705" spans="1:35" x14ac:dyDescent="0.2">
      <c r="A1705" s="102">
        <v>1666</v>
      </c>
      <c r="B1705">
        <v>5991</v>
      </c>
      <c r="C1705" t="s">
        <v>1046</v>
      </c>
      <c r="D1705" t="s">
        <v>1404</v>
      </c>
      <c r="E1705">
        <v>828</v>
      </c>
      <c r="F1705">
        <v>824</v>
      </c>
      <c r="G1705">
        <v>1300</v>
      </c>
      <c r="H1705" t="s">
        <v>1210</v>
      </c>
      <c r="I1705">
        <v>8385</v>
      </c>
      <c r="J1705" t="s">
        <v>865</v>
      </c>
      <c r="K1705" t="s">
        <v>1265</v>
      </c>
      <c r="L1705">
        <v>485</v>
      </c>
      <c r="M1705">
        <v>488</v>
      </c>
      <c r="N1705">
        <v>2200</v>
      </c>
      <c r="O1705" t="s">
        <v>1213</v>
      </c>
      <c r="P1705">
        <v>0.91871652968780804</v>
      </c>
      <c r="Q1705">
        <v>0.85062843928427401</v>
      </c>
      <c r="R1705">
        <v>0.235406911945612</v>
      </c>
      <c r="S1705">
        <v>9.1464261115892093E-3</v>
      </c>
      <c r="T1705">
        <v>1.5263550028377399</v>
      </c>
      <c r="U1705">
        <v>1.5263550028377399</v>
      </c>
      <c r="V1705">
        <v>2.1024420103953401</v>
      </c>
      <c r="W1705">
        <v>3.36</v>
      </c>
      <c r="X1705">
        <v>0.22</v>
      </c>
      <c r="Y1705">
        <v>19852</v>
      </c>
      <c r="Z1705">
        <v>1805</v>
      </c>
      <c r="AA1705">
        <v>0.08</v>
      </c>
      <c r="AB1705">
        <v>11</v>
      </c>
      <c r="AC1705">
        <v>6</v>
      </c>
      <c r="AD1705">
        <v>5</v>
      </c>
      <c r="AE1705">
        <v>54.55</v>
      </c>
      <c r="AF1705">
        <v>13</v>
      </c>
      <c r="AG1705">
        <v>3</v>
      </c>
      <c r="AH1705">
        <v>2</v>
      </c>
      <c r="AI1705">
        <v>6</v>
      </c>
    </row>
    <row r="1706" spans="1:35" x14ac:dyDescent="0.2">
      <c r="A1706" s="102">
        <v>2011</v>
      </c>
      <c r="B1706">
        <v>1860</v>
      </c>
      <c r="C1706" t="s">
        <v>54</v>
      </c>
      <c r="D1706" t="s">
        <v>1220</v>
      </c>
      <c r="E1706">
        <v>655</v>
      </c>
      <c r="F1706">
        <v>646</v>
      </c>
      <c r="G1706">
        <v>1700</v>
      </c>
      <c r="H1706" t="s">
        <v>1210</v>
      </c>
      <c r="I1706">
        <v>8905</v>
      </c>
      <c r="J1706" t="s">
        <v>1474</v>
      </c>
      <c r="K1706" t="s">
        <v>1231</v>
      </c>
      <c r="L1706">
        <v>1555</v>
      </c>
      <c r="M1706">
        <v>1531</v>
      </c>
      <c r="N1706">
        <v>700</v>
      </c>
      <c r="O1706" t="s">
        <v>1213</v>
      </c>
      <c r="P1706">
        <v>0.804328849517289</v>
      </c>
      <c r="Q1706">
        <v>0.83264118075541205</v>
      </c>
      <c r="R1706">
        <v>0.41974573999486697</v>
      </c>
      <c r="S1706">
        <v>1.3964268119137299E-2</v>
      </c>
      <c r="T1706">
        <v>2.9931835738307599</v>
      </c>
      <c r="U1706">
        <v>2.9931835738307599</v>
      </c>
      <c r="V1706">
        <v>2.8539053630521098</v>
      </c>
      <c r="W1706">
        <v>8.34</v>
      </c>
      <c r="X1706">
        <v>2.4700000000000002</v>
      </c>
      <c r="Y1706">
        <v>19694</v>
      </c>
      <c r="Z1706">
        <v>985</v>
      </c>
      <c r="AA1706">
        <v>0.08</v>
      </c>
      <c r="AB1706">
        <v>20</v>
      </c>
      <c r="AC1706">
        <v>11</v>
      </c>
      <c r="AD1706">
        <v>9</v>
      </c>
      <c r="AE1706">
        <v>55</v>
      </c>
      <c r="AF1706">
        <v>13</v>
      </c>
      <c r="AG1706">
        <v>7</v>
      </c>
      <c r="AH1706">
        <v>4</v>
      </c>
      <c r="AI1706">
        <v>9</v>
      </c>
    </row>
    <row r="1707" spans="1:35" x14ac:dyDescent="0.2">
      <c r="A1707" s="102">
        <v>1377</v>
      </c>
      <c r="B1707">
        <v>2220</v>
      </c>
      <c r="C1707" t="s">
        <v>1514</v>
      </c>
      <c r="D1707" t="s">
        <v>1237</v>
      </c>
      <c r="E1707">
        <v>4500</v>
      </c>
      <c r="F1707">
        <v>4375</v>
      </c>
      <c r="G1707">
        <v>200</v>
      </c>
      <c r="H1707" t="s">
        <v>1210</v>
      </c>
      <c r="I1707">
        <v>7327</v>
      </c>
      <c r="J1707" t="s">
        <v>1452</v>
      </c>
      <c r="K1707" t="s">
        <v>1265</v>
      </c>
      <c r="L1707">
        <v>2258</v>
      </c>
      <c r="M1707">
        <v>2240</v>
      </c>
      <c r="N1707">
        <v>400</v>
      </c>
      <c r="O1707" t="s">
        <v>1213</v>
      </c>
      <c r="P1707">
        <v>0.77191707826827205</v>
      </c>
      <c r="Q1707">
        <v>0.86629323218131704</v>
      </c>
      <c r="R1707">
        <v>0.21942318357683599</v>
      </c>
      <c r="S1707">
        <v>1.24975406495714E-2</v>
      </c>
      <c r="T1707">
        <v>2.36862966574019</v>
      </c>
      <c r="U1707">
        <v>2.36862966574019</v>
      </c>
      <c r="V1707">
        <v>2.31137750404086</v>
      </c>
      <c r="W1707">
        <v>10.91</v>
      </c>
      <c r="X1707">
        <v>2.4</v>
      </c>
      <c r="Y1707">
        <v>19563</v>
      </c>
      <c r="Z1707">
        <v>6521</v>
      </c>
      <c r="AA1707">
        <v>0.34</v>
      </c>
      <c r="AB1707">
        <v>3</v>
      </c>
      <c r="AC1707">
        <v>2</v>
      </c>
      <c r="AD1707">
        <v>1</v>
      </c>
      <c r="AE1707">
        <v>66.67</v>
      </c>
      <c r="AF1707">
        <v>18</v>
      </c>
      <c r="AG1707">
        <v>0</v>
      </c>
      <c r="AH1707">
        <v>0</v>
      </c>
      <c r="AI1707">
        <v>3</v>
      </c>
    </row>
    <row r="1708" spans="1:35" x14ac:dyDescent="0.2">
      <c r="A1708" s="102">
        <v>1275</v>
      </c>
      <c r="B1708">
        <v>6501</v>
      </c>
      <c r="C1708" t="s">
        <v>1393</v>
      </c>
      <c r="D1708" t="s">
        <v>1215</v>
      </c>
      <c r="E1708">
        <v>3782</v>
      </c>
      <c r="F1708">
        <v>3637</v>
      </c>
      <c r="G1708">
        <v>300</v>
      </c>
      <c r="H1708" t="s">
        <v>1210</v>
      </c>
      <c r="I1708">
        <v>7730</v>
      </c>
      <c r="J1708" t="s">
        <v>1475</v>
      </c>
      <c r="K1708" t="s">
        <v>1219</v>
      </c>
      <c r="L1708">
        <v>2252</v>
      </c>
      <c r="M1708">
        <v>2292</v>
      </c>
      <c r="N1708">
        <v>500</v>
      </c>
      <c r="O1708" t="s">
        <v>1213</v>
      </c>
      <c r="P1708">
        <v>0.89814820880663304</v>
      </c>
      <c r="Q1708">
        <v>0.87185477787478705</v>
      </c>
      <c r="R1708">
        <v>9.6445165524014706E-2</v>
      </c>
      <c r="S1708">
        <v>3.9168905304586298E-2</v>
      </c>
      <c r="T1708">
        <v>1.7867966959113999</v>
      </c>
      <c r="U1708">
        <v>1.7867966959113999</v>
      </c>
      <c r="V1708">
        <v>2.3019719796257401</v>
      </c>
      <c r="W1708">
        <v>6.27</v>
      </c>
      <c r="X1708">
        <v>5.03</v>
      </c>
      <c r="Y1708">
        <v>19346</v>
      </c>
      <c r="Z1708">
        <v>1138</v>
      </c>
      <c r="AA1708">
        <v>-0.08</v>
      </c>
      <c r="AB1708">
        <v>17</v>
      </c>
      <c r="AC1708">
        <v>9</v>
      </c>
      <c r="AD1708">
        <v>8</v>
      </c>
      <c r="AE1708">
        <v>52.94</v>
      </c>
      <c r="AF1708">
        <v>11</v>
      </c>
      <c r="AG1708">
        <v>7</v>
      </c>
      <c r="AH1708">
        <v>7</v>
      </c>
      <c r="AI1708">
        <v>3</v>
      </c>
    </row>
    <row r="1709" spans="1:35" x14ac:dyDescent="0.2">
      <c r="A1709" s="102">
        <v>657</v>
      </c>
      <c r="B1709">
        <v>6923</v>
      </c>
      <c r="C1709" t="s">
        <v>55</v>
      </c>
      <c r="D1709" t="s">
        <v>1215</v>
      </c>
      <c r="E1709">
        <v>2626</v>
      </c>
      <c r="F1709">
        <v>2636</v>
      </c>
      <c r="G1709">
        <v>400</v>
      </c>
      <c r="H1709" t="s">
        <v>1213</v>
      </c>
      <c r="I1709">
        <v>7282</v>
      </c>
      <c r="J1709" t="s">
        <v>1453</v>
      </c>
      <c r="K1709" t="s">
        <v>1227</v>
      </c>
      <c r="L1709">
        <v>2311</v>
      </c>
      <c r="M1709">
        <v>2306</v>
      </c>
      <c r="N1709">
        <v>500</v>
      </c>
      <c r="O1709" t="s">
        <v>1210</v>
      </c>
      <c r="P1709">
        <v>0.88781779334099797</v>
      </c>
      <c r="Q1709">
        <v>0.90311669821128404</v>
      </c>
      <c r="R1709">
        <v>2.7312618538466699E-2</v>
      </c>
      <c r="S1709">
        <v>8.2407306816645806E-2</v>
      </c>
      <c r="T1709">
        <v>-0.889813622608709</v>
      </c>
      <c r="U1709">
        <v>0.889813622608709</v>
      </c>
      <c r="V1709">
        <v>0.66400832285392797</v>
      </c>
      <c r="W1709">
        <v>-2.2599999999999998</v>
      </c>
      <c r="X1709">
        <v>9.35</v>
      </c>
      <c r="Y1709">
        <v>19219</v>
      </c>
      <c r="Z1709">
        <v>1602</v>
      </c>
      <c r="AA1709">
        <v>-7.0000000000000007E-2</v>
      </c>
      <c r="AB1709">
        <v>12</v>
      </c>
      <c r="AC1709">
        <v>6</v>
      </c>
      <c r="AD1709">
        <v>6</v>
      </c>
      <c r="AE1709">
        <v>50</v>
      </c>
      <c r="AF1709">
        <v>14</v>
      </c>
      <c r="AG1709">
        <v>3</v>
      </c>
      <c r="AH1709">
        <v>2</v>
      </c>
      <c r="AI1709">
        <v>7</v>
      </c>
    </row>
    <row r="1710" spans="1:35" x14ac:dyDescent="0.2">
      <c r="A1710" s="102">
        <v>2006</v>
      </c>
      <c r="B1710">
        <v>1951</v>
      </c>
      <c r="C1710" t="s">
        <v>1611</v>
      </c>
      <c r="D1710" t="s">
        <v>1220</v>
      </c>
      <c r="E1710">
        <v>2362</v>
      </c>
      <c r="F1710">
        <v>2359</v>
      </c>
      <c r="G1710">
        <v>400</v>
      </c>
      <c r="H1710" t="s">
        <v>1210</v>
      </c>
      <c r="I1710">
        <v>4324</v>
      </c>
      <c r="J1710" t="s">
        <v>1438</v>
      </c>
      <c r="K1710" t="s">
        <v>1224</v>
      </c>
      <c r="L1710">
        <v>2860</v>
      </c>
      <c r="M1710">
        <v>2812</v>
      </c>
      <c r="N1710">
        <v>300</v>
      </c>
      <c r="O1710" t="s">
        <v>1213</v>
      </c>
      <c r="P1710">
        <v>0.94114380283490695</v>
      </c>
      <c r="Q1710">
        <v>0.83322635524381805</v>
      </c>
      <c r="R1710">
        <v>5.5025200555739405E-4</v>
      </c>
      <c r="S1710">
        <v>5.6101657059549399E-2</v>
      </c>
      <c r="T1710">
        <v>3.09464941264347</v>
      </c>
      <c r="U1710">
        <v>3.09464941264347</v>
      </c>
      <c r="V1710">
        <v>2.87621999094039</v>
      </c>
      <c r="W1710">
        <v>12.49</v>
      </c>
      <c r="X1710">
        <v>11.85</v>
      </c>
      <c r="Y1710">
        <v>19079</v>
      </c>
      <c r="Z1710">
        <v>1192</v>
      </c>
      <c r="AA1710">
        <v>0.09</v>
      </c>
      <c r="AB1710">
        <v>16</v>
      </c>
      <c r="AC1710">
        <v>8</v>
      </c>
      <c r="AD1710">
        <v>8</v>
      </c>
      <c r="AE1710">
        <v>50</v>
      </c>
      <c r="AF1710">
        <v>12</v>
      </c>
      <c r="AG1710">
        <v>5</v>
      </c>
      <c r="AH1710">
        <v>4</v>
      </c>
      <c r="AI1710">
        <v>7</v>
      </c>
    </row>
    <row r="1711" spans="1:35" x14ac:dyDescent="0.2">
      <c r="A1711" s="102">
        <v>2286</v>
      </c>
      <c r="B1711">
        <v>4208</v>
      </c>
      <c r="C1711" t="s">
        <v>1398</v>
      </c>
      <c r="D1711" t="s">
        <v>1234</v>
      </c>
      <c r="E1711">
        <v>1965</v>
      </c>
      <c r="F1711">
        <v>1968</v>
      </c>
      <c r="G1711">
        <v>500</v>
      </c>
      <c r="H1711" t="s">
        <v>1210</v>
      </c>
      <c r="I1711">
        <v>9076</v>
      </c>
      <c r="J1711" t="s">
        <v>894</v>
      </c>
      <c r="K1711" t="s">
        <v>1328</v>
      </c>
      <c r="L1711">
        <v>1170</v>
      </c>
      <c r="M1711">
        <v>1170</v>
      </c>
      <c r="N1711">
        <v>800</v>
      </c>
      <c r="O1711" t="s">
        <v>1213</v>
      </c>
      <c r="P1711">
        <v>0.88432818031617999</v>
      </c>
      <c r="Q1711">
        <v>0.818189260612318</v>
      </c>
      <c r="R1711">
        <v>0.381827789099555</v>
      </c>
      <c r="S1711">
        <v>3.8328104098471698E-2</v>
      </c>
      <c r="T1711">
        <v>2.1421332957315502</v>
      </c>
      <c r="U1711">
        <v>2.1421332957315502</v>
      </c>
      <c r="V1711">
        <v>2.1074662401375899</v>
      </c>
      <c r="W1711">
        <v>5.59</v>
      </c>
      <c r="X1711">
        <v>4.88</v>
      </c>
      <c r="Y1711">
        <v>18860</v>
      </c>
      <c r="Z1711">
        <v>1257</v>
      </c>
      <c r="AA1711">
        <v>0.06</v>
      </c>
      <c r="AB1711">
        <v>15</v>
      </c>
      <c r="AC1711">
        <v>10</v>
      </c>
      <c r="AD1711">
        <v>5</v>
      </c>
      <c r="AE1711">
        <v>66.67</v>
      </c>
      <c r="AF1711">
        <v>13</v>
      </c>
      <c r="AG1711">
        <v>4</v>
      </c>
      <c r="AH1711">
        <v>5</v>
      </c>
      <c r="AI1711">
        <v>6</v>
      </c>
    </row>
    <row r="1712" spans="1:35" x14ac:dyDescent="0.2">
      <c r="A1712" s="102">
        <v>2114</v>
      </c>
      <c r="B1712">
        <v>2501</v>
      </c>
      <c r="C1712" t="s">
        <v>590</v>
      </c>
      <c r="D1712" t="s">
        <v>1237</v>
      </c>
      <c r="E1712">
        <v>2181</v>
      </c>
      <c r="F1712">
        <v>2164</v>
      </c>
      <c r="G1712">
        <v>500</v>
      </c>
      <c r="H1712" t="s">
        <v>1213</v>
      </c>
      <c r="I1712">
        <v>9989</v>
      </c>
      <c r="J1712" t="s">
        <v>1986</v>
      </c>
      <c r="K1712" t="s">
        <v>1235</v>
      </c>
      <c r="L1712">
        <v>3175</v>
      </c>
      <c r="M1712">
        <v>3375</v>
      </c>
      <c r="N1712">
        <v>300</v>
      </c>
      <c r="O1712" t="s">
        <v>1210</v>
      </c>
      <c r="P1712">
        <v>0.65518241891019102</v>
      </c>
      <c r="Q1712">
        <v>0.82684410488021198</v>
      </c>
      <c r="R1712">
        <v>8.4277286132421296E-3</v>
      </c>
      <c r="S1712">
        <v>4.1803902125545503E-3</v>
      </c>
      <c r="T1712">
        <v>-1.56957331408242</v>
      </c>
      <c r="U1712">
        <v>1.56957331408242</v>
      </c>
      <c r="V1712">
        <v>4.4320986987511399E-2</v>
      </c>
      <c r="W1712">
        <v>-8.15</v>
      </c>
      <c r="X1712">
        <v>6.86</v>
      </c>
      <c r="Y1712">
        <v>18404</v>
      </c>
      <c r="Z1712">
        <v>1083</v>
      </c>
      <c r="AA1712">
        <v>0.04</v>
      </c>
      <c r="AB1712">
        <v>17</v>
      </c>
      <c r="AC1712">
        <v>9</v>
      </c>
      <c r="AD1712">
        <v>8</v>
      </c>
      <c r="AE1712">
        <v>52.94</v>
      </c>
      <c r="AF1712">
        <v>10</v>
      </c>
      <c r="AG1712">
        <v>7</v>
      </c>
      <c r="AH1712">
        <v>5</v>
      </c>
      <c r="AI1712">
        <v>5</v>
      </c>
    </row>
    <row r="1713" spans="1:35" x14ac:dyDescent="0.2">
      <c r="A1713" s="102">
        <v>1643</v>
      </c>
      <c r="B1713">
        <v>6963</v>
      </c>
      <c r="C1713" t="s">
        <v>1978</v>
      </c>
      <c r="D1713" t="s">
        <v>1215</v>
      </c>
      <c r="E1713">
        <v>7190</v>
      </c>
      <c r="F1713">
        <v>7100</v>
      </c>
      <c r="G1713">
        <v>100</v>
      </c>
      <c r="H1713" t="s">
        <v>1213</v>
      </c>
      <c r="I1713">
        <v>8604</v>
      </c>
      <c r="J1713" t="s">
        <v>436</v>
      </c>
      <c r="K1713" t="s">
        <v>1396</v>
      </c>
      <c r="L1713">
        <v>488</v>
      </c>
      <c r="M1713">
        <v>479.5</v>
      </c>
      <c r="N1713">
        <v>1500</v>
      </c>
      <c r="O1713" t="s">
        <v>1210</v>
      </c>
      <c r="P1713">
        <v>0.70301135735016296</v>
      </c>
      <c r="Q1713">
        <v>0.85140894392706501</v>
      </c>
      <c r="R1713">
        <v>0.377640368951564</v>
      </c>
      <c r="S1713">
        <v>7.8297852597458001E-2</v>
      </c>
      <c r="T1713">
        <v>-1.2881038089585399</v>
      </c>
      <c r="U1713">
        <v>1.2881038089585399</v>
      </c>
      <c r="V1713">
        <v>1.3683024554659</v>
      </c>
      <c r="W1713">
        <v>-6.15</v>
      </c>
      <c r="X1713">
        <v>1.3</v>
      </c>
      <c r="Y1713">
        <v>18370</v>
      </c>
      <c r="Z1713">
        <v>1081</v>
      </c>
      <c r="AA1713">
        <v>0</v>
      </c>
      <c r="AB1713">
        <v>17</v>
      </c>
      <c r="AC1713">
        <v>8</v>
      </c>
      <c r="AD1713">
        <v>9</v>
      </c>
      <c r="AE1713">
        <v>47.06</v>
      </c>
      <c r="AF1713">
        <v>11</v>
      </c>
      <c r="AG1713">
        <v>6</v>
      </c>
      <c r="AH1713">
        <v>7</v>
      </c>
      <c r="AI1713">
        <v>4</v>
      </c>
    </row>
    <row r="1714" spans="1:35" x14ac:dyDescent="0.2">
      <c r="A1714" s="102">
        <v>2510</v>
      </c>
      <c r="B1714">
        <v>5444</v>
      </c>
      <c r="C1714" t="s">
        <v>1633</v>
      </c>
      <c r="D1714" t="s">
        <v>1263</v>
      </c>
      <c r="E1714">
        <v>2305</v>
      </c>
      <c r="F1714">
        <v>2260</v>
      </c>
      <c r="G1714">
        <v>400</v>
      </c>
      <c r="H1714" t="s">
        <v>1213</v>
      </c>
      <c r="I1714">
        <v>6013</v>
      </c>
      <c r="J1714" t="s">
        <v>1624</v>
      </c>
      <c r="K1714" t="s">
        <v>1222</v>
      </c>
      <c r="L1714">
        <v>1179</v>
      </c>
      <c r="M1714">
        <v>1184</v>
      </c>
      <c r="N1714">
        <v>800</v>
      </c>
      <c r="O1714" t="s">
        <v>1210</v>
      </c>
      <c r="P1714">
        <v>0.72128087004892705</v>
      </c>
      <c r="Q1714">
        <v>0.80783491869858404</v>
      </c>
      <c r="R1714">
        <v>0.33761854687878401</v>
      </c>
      <c r="S1714">
        <v>1.22265433740833E-2</v>
      </c>
      <c r="T1714">
        <v>-3.15138163513268</v>
      </c>
      <c r="U1714">
        <v>3.15138163513268</v>
      </c>
      <c r="V1714">
        <v>2.4457622862753099</v>
      </c>
      <c r="W1714">
        <v>-11.2</v>
      </c>
      <c r="X1714">
        <v>4.78</v>
      </c>
      <c r="Y1714">
        <v>18251</v>
      </c>
      <c r="Z1714">
        <v>1074</v>
      </c>
      <c r="AA1714">
        <v>0.12</v>
      </c>
      <c r="AB1714">
        <v>17</v>
      </c>
      <c r="AC1714">
        <v>8</v>
      </c>
      <c r="AD1714">
        <v>9</v>
      </c>
      <c r="AE1714">
        <v>47.06</v>
      </c>
      <c r="AF1714">
        <v>12</v>
      </c>
      <c r="AG1714">
        <v>8</v>
      </c>
      <c r="AH1714">
        <v>6</v>
      </c>
      <c r="AI1714">
        <v>3</v>
      </c>
    </row>
    <row r="1715" spans="1:35" x14ac:dyDescent="0.2">
      <c r="A1715" s="102">
        <v>2497</v>
      </c>
      <c r="B1715">
        <v>5332</v>
      </c>
      <c r="C1715" t="s">
        <v>691</v>
      </c>
      <c r="D1715" t="s">
        <v>1209</v>
      </c>
      <c r="E1715">
        <v>4070</v>
      </c>
      <c r="F1715">
        <v>4095</v>
      </c>
      <c r="G1715">
        <v>200</v>
      </c>
      <c r="H1715" t="s">
        <v>1210</v>
      </c>
      <c r="I1715">
        <v>7205</v>
      </c>
      <c r="J1715" t="s">
        <v>57</v>
      </c>
      <c r="K1715" t="s">
        <v>1227</v>
      </c>
      <c r="L1715">
        <v>900</v>
      </c>
      <c r="M1715">
        <v>892</v>
      </c>
      <c r="N1715">
        <v>900</v>
      </c>
      <c r="O1715" t="s">
        <v>1213</v>
      </c>
      <c r="P1715">
        <v>0.50846747767519695</v>
      </c>
      <c r="Q1715">
        <v>0.80875696223738602</v>
      </c>
      <c r="R1715">
        <v>5.7530722617020899E-2</v>
      </c>
      <c r="S1715">
        <v>8.1209041347690095E-2</v>
      </c>
      <c r="T1715">
        <v>1.16708336709112</v>
      </c>
      <c r="U1715">
        <v>1.16708336709112</v>
      </c>
      <c r="V1715">
        <v>0.98581831019627997</v>
      </c>
      <c r="W1715">
        <v>5.62</v>
      </c>
      <c r="X1715">
        <v>1.98</v>
      </c>
      <c r="Y1715">
        <v>18167</v>
      </c>
      <c r="Z1715">
        <v>908</v>
      </c>
      <c r="AA1715">
        <v>0.06</v>
      </c>
      <c r="AB1715">
        <v>20</v>
      </c>
      <c r="AC1715">
        <v>12</v>
      </c>
      <c r="AD1715">
        <v>8</v>
      </c>
      <c r="AE1715">
        <v>60</v>
      </c>
      <c r="AF1715">
        <v>12</v>
      </c>
      <c r="AG1715">
        <v>6</v>
      </c>
      <c r="AH1715">
        <v>6</v>
      </c>
      <c r="AI1715">
        <v>8</v>
      </c>
    </row>
    <row r="1716" spans="1:35" x14ac:dyDescent="0.2">
      <c r="A1716" s="102">
        <v>610</v>
      </c>
      <c r="B1716">
        <v>2730</v>
      </c>
      <c r="C1716" t="s">
        <v>599</v>
      </c>
      <c r="D1716" t="s">
        <v>1235</v>
      </c>
      <c r="E1716">
        <v>916</v>
      </c>
      <c r="F1716">
        <v>906</v>
      </c>
      <c r="G1716">
        <v>1100</v>
      </c>
      <c r="H1716" t="s">
        <v>1213</v>
      </c>
      <c r="I1716">
        <v>9989</v>
      </c>
      <c r="J1716" t="s">
        <v>1986</v>
      </c>
      <c r="K1716" t="s">
        <v>1235</v>
      </c>
      <c r="L1716">
        <v>3175</v>
      </c>
      <c r="M1716">
        <v>3375</v>
      </c>
      <c r="N1716">
        <v>300</v>
      </c>
      <c r="O1716" t="s">
        <v>1210</v>
      </c>
      <c r="P1716">
        <v>0.94744201173048204</v>
      </c>
      <c r="Q1716">
        <v>0.90529376736051603</v>
      </c>
      <c r="R1716" s="15">
        <v>8.1864744035780294E-5</v>
      </c>
      <c r="S1716">
        <v>5.3993138270567195E-4</v>
      </c>
      <c r="T1716">
        <v>-4.5043509323208797</v>
      </c>
      <c r="U1716">
        <v>4.5043509323208797</v>
      </c>
      <c r="V1716">
        <v>2.0017337372695598</v>
      </c>
      <c r="W1716">
        <v>-13.36</v>
      </c>
      <c r="X1716">
        <v>1.57</v>
      </c>
      <c r="Y1716">
        <v>17806</v>
      </c>
      <c r="Z1716">
        <v>1047</v>
      </c>
      <c r="AA1716">
        <v>0.05</v>
      </c>
      <c r="AB1716">
        <v>17</v>
      </c>
      <c r="AC1716">
        <v>8</v>
      </c>
      <c r="AD1716">
        <v>9</v>
      </c>
      <c r="AE1716">
        <v>47.06</v>
      </c>
      <c r="AF1716">
        <v>13</v>
      </c>
      <c r="AG1716">
        <v>5</v>
      </c>
      <c r="AH1716">
        <v>4</v>
      </c>
      <c r="AI1716">
        <v>8</v>
      </c>
    </row>
    <row r="1717" spans="1:35" x14ac:dyDescent="0.2">
      <c r="A1717" s="102">
        <v>2293</v>
      </c>
      <c r="B1717">
        <v>4324</v>
      </c>
      <c r="C1717" t="s">
        <v>1438</v>
      </c>
      <c r="D1717" t="s">
        <v>1224</v>
      </c>
      <c r="E1717">
        <v>2860</v>
      </c>
      <c r="F1717">
        <v>2812</v>
      </c>
      <c r="G1717">
        <v>300</v>
      </c>
      <c r="H1717" t="s">
        <v>1210</v>
      </c>
      <c r="I1717">
        <v>9716</v>
      </c>
      <c r="J1717" t="s">
        <v>1406</v>
      </c>
      <c r="K1717" t="s">
        <v>1224</v>
      </c>
      <c r="L1717">
        <v>966</v>
      </c>
      <c r="M1717">
        <v>983</v>
      </c>
      <c r="N1717">
        <v>900</v>
      </c>
      <c r="O1717" t="s">
        <v>1213</v>
      </c>
      <c r="P1717">
        <v>0.89918968473690997</v>
      </c>
      <c r="Q1717">
        <v>0.81799641818951796</v>
      </c>
      <c r="R1717">
        <v>0.20651466662759399</v>
      </c>
      <c r="S1717">
        <v>4.6611168513570903E-2</v>
      </c>
      <c r="T1717">
        <v>0.546184224487406</v>
      </c>
      <c r="U1717">
        <v>0.546184224487406</v>
      </c>
      <c r="V1717">
        <v>0.77512564254918503</v>
      </c>
      <c r="W1717">
        <v>1.97</v>
      </c>
      <c r="X1717">
        <v>4.87</v>
      </c>
      <c r="Y1717">
        <v>17662</v>
      </c>
      <c r="Z1717">
        <v>1472</v>
      </c>
      <c r="AA1717">
        <v>-0.03</v>
      </c>
      <c r="AB1717">
        <v>12</v>
      </c>
      <c r="AC1717">
        <v>6</v>
      </c>
      <c r="AD1717">
        <v>6</v>
      </c>
      <c r="AE1717">
        <v>50</v>
      </c>
      <c r="AF1717">
        <v>11</v>
      </c>
      <c r="AG1717">
        <v>4</v>
      </c>
      <c r="AH1717">
        <v>5</v>
      </c>
      <c r="AI1717">
        <v>3</v>
      </c>
    </row>
    <row r="1718" spans="1:35" x14ac:dyDescent="0.2">
      <c r="A1718" s="102">
        <v>1509</v>
      </c>
      <c r="B1718">
        <v>5201</v>
      </c>
      <c r="C1718" t="s">
        <v>1584</v>
      </c>
      <c r="D1718" t="s">
        <v>1209</v>
      </c>
      <c r="E1718">
        <v>3100</v>
      </c>
      <c r="F1718">
        <v>3100</v>
      </c>
      <c r="G1718">
        <v>300</v>
      </c>
      <c r="H1718" t="s">
        <v>1213</v>
      </c>
      <c r="I1718">
        <v>5463</v>
      </c>
      <c r="J1718" t="s">
        <v>64</v>
      </c>
      <c r="K1718" t="s">
        <v>1263</v>
      </c>
      <c r="L1718">
        <v>2662</v>
      </c>
      <c r="M1718">
        <v>2620</v>
      </c>
      <c r="N1718">
        <v>400</v>
      </c>
      <c r="O1718" t="s">
        <v>1210</v>
      </c>
      <c r="P1718">
        <v>0.87474139950195096</v>
      </c>
      <c r="Q1718">
        <v>0.85872588792709004</v>
      </c>
      <c r="R1718">
        <v>0.17764985550865101</v>
      </c>
      <c r="S1718">
        <v>5.77287997831432E-2</v>
      </c>
      <c r="T1718">
        <v>-1.6271088781813801</v>
      </c>
      <c r="U1718">
        <v>1.6271088781813801</v>
      </c>
      <c r="V1718">
        <v>1.9369623494968</v>
      </c>
      <c r="W1718">
        <v>-5.64</v>
      </c>
      <c r="X1718">
        <v>12.69</v>
      </c>
      <c r="Y1718">
        <v>17466</v>
      </c>
      <c r="Z1718">
        <v>2495</v>
      </c>
      <c r="AA1718">
        <v>0.06</v>
      </c>
      <c r="AB1718">
        <v>7</v>
      </c>
      <c r="AC1718">
        <v>4</v>
      </c>
      <c r="AD1718">
        <v>3</v>
      </c>
      <c r="AE1718">
        <v>57.14</v>
      </c>
      <c r="AF1718">
        <v>13</v>
      </c>
      <c r="AG1718">
        <v>3</v>
      </c>
      <c r="AH1718">
        <v>2</v>
      </c>
      <c r="AI1718">
        <v>2</v>
      </c>
    </row>
    <row r="1719" spans="1:35" x14ac:dyDescent="0.2">
      <c r="A1719" s="102">
        <v>1778</v>
      </c>
      <c r="B1719">
        <v>4061</v>
      </c>
      <c r="C1719" t="s">
        <v>1440</v>
      </c>
      <c r="D1719" t="s">
        <v>1234</v>
      </c>
      <c r="E1719">
        <v>2746</v>
      </c>
      <c r="F1719">
        <v>2728</v>
      </c>
      <c r="G1719">
        <v>400</v>
      </c>
      <c r="H1719" t="s">
        <v>1210</v>
      </c>
      <c r="I1719">
        <v>8385</v>
      </c>
      <c r="J1719" t="s">
        <v>865</v>
      </c>
      <c r="K1719" t="s">
        <v>1265</v>
      </c>
      <c r="L1719">
        <v>485</v>
      </c>
      <c r="M1719">
        <v>488</v>
      </c>
      <c r="N1719">
        <v>2200</v>
      </c>
      <c r="O1719" t="s">
        <v>1213</v>
      </c>
      <c r="P1719">
        <v>0.95078511230007301</v>
      </c>
      <c r="Q1719">
        <v>0.84525412023640101</v>
      </c>
      <c r="R1719">
        <v>0.37785101700030699</v>
      </c>
      <c r="S1719">
        <v>4.4077034813024697E-2</v>
      </c>
      <c r="T1719">
        <v>1.4991843243591301</v>
      </c>
      <c r="U1719">
        <v>1.4991843243591301</v>
      </c>
      <c r="V1719">
        <v>2.2114537829094099</v>
      </c>
      <c r="W1719">
        <v>3.27</v>
      </c>
      <c r="X1719">
        <v>1.61</v>
      </c>
      <c r="Y1719">
        <v>17299</v>
      </c>
      <c r="Z1719">
        <v>1153</v>
      </c>
      <c r="AA1719">
        <v>0.01</v>
      </c>
      <c r="AB1719">
        <v>15</v>
      </c>
      <c r="AC1719">
        <v>8</v>
      </c>
      <c r="AD1719">
        <v>7</v>
      </c>
      <c r="AE1719">
        <v>53.33</v>
      </c>
      <c r="AF1719">
        <v>13</v>
      </c>
      <c r="AG1719">
        <v>5</v>
      </c>
      <c r="AH1719">
        <v>5</v>
      </c>
      <c r="AI1719">
        <v>5</v>
      </c>
    </row>
    <row r="1720" spans="1:35" x14ac:dyDescent="0.2">
      <c r="A1720" s="102">
        <v>1044</v>
      </c>
      <c r="B1720">
        <v>4502</v>
      </c>
      <c r="C1720" t="s">
        <v>1476</v>
      </c>
      <c r="D1720" t="s">
        <v>1232</v>
      </c>
      <c r="E1720">
        <v>3840</v>
      </c>
      <c r="F1720">
        <v>3763</v>
      </c>
      <c r="G1720">
        <v>200</v>
      </c>
      <c r="H1720" t="s">
        <v>1210</v>
      </c>
      <c r="I1720">
        <v>5463</v>
      </c>
      <c r="J1720" t="s">
        <v>64</v>
      </c>
      <c r="K1720" t="s">
        <v>1263</v>
      </c>
      <c r="L1720">
        <v>2662</v>
      </c>
      <c r="M1720">
        <v>2620</v>
      </c>
      <c r="N1720">
        <v>300</v>
      </c>
      <c r="O1720" t="s">
        <v>1213</v>
      </c>
      <c r="P1720">
        <v>0.91852384300594503</v>
      </c>
      <c r="Q1720">
        <v>0.88365470386600498</v>
      </c>
      <c r="R1720">
        <v>2.4714208089932001E-2</v>
      </c>
      <c r="S1720" s="15">
        <v>1.2097935956345399E-2</v>
      </c>
      <c r="T1720">
        <v>0.70767778921754199</v>
      </c>
      <c r="U1720">
        <v>0.70767778921754199</v>
      </c>
      <c r="V1720">
        <v>1.3103235089166501</v>
      </c>
      <c r="W1720">
        <v>1.33</v>
      </c>
      <c r="X1720">
        <v>4.4400000000000004</v>
      </c>
      <c r="Y1720">
        <v>17245</v>
      </c>
      <c r="Z1720">
        <v>1437</v>
      </c>
      <c r="AA1720">
        <v>0.01</v>
      </c>
      <c r="AB1720">
        <v>12</v>
      </c>
      <c r="AC1720">
        <v>8</v>
      </c>
      <c r="AD1720">
        <v>4</v>
      </c>
      <c r="AE1720">
        <v>66.67</v>
      </c>
      <c r="AF1720">
        <v>9</v>
      </c>
      <c r="AG1720">
        <v>5</v>
      </c>
      <c r="AH1720">
        <v>4</v>
      </c>
      <c r="AI1720">
        <v>3</v>
      </c>
    </row>
    <row r="1721" spans="1:35" x14ac:dyDescent="0.2">
      <c r="A1721" s="102">
        <v>1236</v>
      </c>
      <c r="B1721">
        <v>4114</v>
      </c>
      <c r="C1721" t="s">
        <v>1360</v>
      </c>
      <c r="D1721" t="s">
        <v>1234</v>
      </c>
      <c r="E1721">
        <v>5560</v>
      </c>
      <c r="F1721">
        <v>5480</v>
      </c>
      <c r="G1721">
        <v>200</v>
      </c>
      <c r="H1721" t="s">
        <v>1210</v>
      </c>
      <c r="I1721">
        <v>7327</v>
      </c>
      <c r="J1721" t="s">
        <v>1452</v>
      </c>
      <c r="K1721" t="s">
        <v>1265</v>
      </c>
      <c r="L1721">
        <v>2258</v>
      </c>
      <c r="M1721">
        <v>2240</v>
      </c>
      <c r="N1721">
        <v>500</v>
      </c>
      <c r="O1721" t="s">
        <v>1213</v>
      </c>
      <c r="P1721">
        <v>0.93762710330249399</v>
      </c>
      <c r="Q1721">
        <v>0.87329690109842195</v>
      </c>
      <c r="R1721">
        <v>4.5196879701771199E-2</v>
      </c>
      <c r="S1721">
        <v>8.9207676735983302E-2</v>
      </c>
      <c r="T1721">
        <v>2.0333760648301</v>
      </c>
      <c r="U1721">
        <v>2.0333760648301</v>
      </c>
      <c r="V1721">
        <v>1.8723714751681799</v>
      </c>
      <c r="W1721">
        <v>6.02</v>
      </c>
      <c r="X1721">
        <v>2.19</v>
      </c>
      <c r="Y1721">
        <v>17062</v>
      </c>
      <c r="Z1721">
        <v>8531</v>
      </c>
      <c r="AA1721">
        <v>0.73</v>
      </c>
      <c r="AB1721">
        <v>2</v>
      </c>
      <c r="AC1721">
        <v>1</v>
      </c>
      <c r="AD1721">
        <v>1</v>
      </c>
      <c r="AE1721">
        <v>50</v>
      </c>
      <c r="AF1721">
        <v>11</v>
      </c>
      <c r="AG1721">
        <v>1</v>
      </c>
      <c r="AH1721">
        <v>0</v>
      </c>
      <c r="AI1721">
        <v>1</v>
      </c>
    </row>
    <row r="1722" spans="1:35" x14ac:dyDescent="0.2">
      <c r="A1722" s="102">
        <v>1109</v>
      </c>
      <c r="B1722">
        <v>4204</v>
      </c>
      <c r="C1722" t="s">
        <v>227</v>
      </c>
      <c r="D1722" t="s">
        <v>1234</v>
      </c>
      <c r="E1722">
        <v>1638</v>
      </c>
      <c r="F1722">
        <v>1609</v>
      </c>
      <c r="G1722">
        <v>600</v>
      </c>
      <c r="H1722" t="s">
        <v>1210</v>
      </c>
      <c r="I1722">
        <v>8020</v>
      </c>
      <c r="J1722" t="s">
        <v>1324</v>
      </c>
      <c r="K1722" t="s">
        <v>1217</v>
      </c>
      <c r="L1722">
        <v>1186</v>
      </c>
      <c r="M1722">
        <v>1172</v>
      </c>
      <c r="N1722">
        <v>800</v>
      </c>
      <c r="O1722" t="s">
        <v>1213</v>
      </c>
      <c r="P1722">
        <v>0.87566446332419601</v>
      </c>
      <c r="Q1722">
        <v>0.88019625823941805</v>
      </c>
      <c r="R1722">
        <v>1.2625727990495E-3</v>
      </c>
      <c r="S1722">
        <v>8.7018237095742607E-2</v>
      </c>
      <c r="T1722">
        <v>1.24461255357795</v>
      </c>
      <c r="U1722">
        <v>1.24461255357795</v>
      </c>
      <c r="V1722">
        <v>1.1553323150999</v>
      </c>
      <c r="W1722">
        <v>3.13</v>
      </c>
      <c r="X1722">
        <v>2.88</v>
      </c>
      <c r="Y1722">
        <v>16643</v>
      </c>
      <c r="Z1722">
        <v>1110</v>
      </c>
      <c r="AA1722">
        <v>0.05</v>
      </c>
      <c r="AB1722">
        <v>15</v>
      </c>
      <c r="AC1722">
        <v>9</v>
      </c>
      <c r="AD1722">
        <v>6</v>
      </c>
      <c r="AE1722">
        <v>60</v>
      </c>
      <c r="AF1722">
        <v>15</v>
      </c>
      <c r="AG1722">
        <v>2</v>
      </c>
      <c r="AH1722">
        <v>2</v>
      </c>
      <c r="AI1722">
        <v>11</v>
      </c>
    </row>
    <row r="1723" spans="1:35" x14ac:dyDescent="0.2">
      <c r="A1723" s="102">
        <v>760</v>
      </c>
      <c r="B1723">
        <v>4523</v>
      </c>
      <c r="C1723" t="s">
        <v>1395</v>
      </c>
      <c r="D1723" t="s">
        <v>1232</v>
      </c>
      <c r="E1723">
        <v>8047</v>
      </c>
      <c r="F1723">
        <v>7981</v>
      </c>
      <c r="G1723">
        <v>100</v>
      </c>
      <c r="H1723" t="s">
        <v>1210</v>
      </c>
      <c r="I1723">
        <v>8304</v>
      </c>
      <c r="J1723" t="s">
        <v>1528</v>
      </c>
      <c r="K1723" t="s">
        <v>1265</v>
      </c>
      <c r="L1723">
        <v>2737</v>
      </c>
      <c r="M1723">
        <v>2702</v>
      </c>
      <c r="N1723">
        <v>300</v>
      </c>
      <c r="O1723" t="s">
        <v>1213</v>
      </c>
      <c r="P1723">
        <v>0.89245205421937501</v>
      </c>
      <c r="Q1723">
        <v>0.89812623984459605</v>
      </c>
      <c r="R1723">
        <v>0.143983019903377</v>
      </c>
      <c r="S1723">
        <v>9.1982469785731307E-3</v>
      </c>
      <c r="T1723">
        <v>1.1383858595489</v>
      </c>
      <c r="U1723">
        <v>1.1383858595489</v>
      </c>
      <c r="V1723">
        <v>0.88883872505000305</v>
      </c>
      <c r="W1723">
        <v>4.04</v>
      </c>
      <c r="X1723">
        <v>1.57</v>
      </c>
      <c r="Y1723">
        <v>16293</v>
      </c>
      <c r="Z1723">
        <v>2037</v>
      </c>
      <c r="AA1723">
        <v>0.28000000000000003</v>
      </c>
      <c r="AB1723">
        <v>8</v>
      </c>
      <c r="AC1723">
        <v>3</v>
      </c>
      <c r="AD1723">
        <v>5</v>
      </c>
      <c r="AE1723">
        <v>37.5</v>
      </c>
      <c r="AF1723">
        <v>11</v>
      </c>
      <c r="AG1723">
        <v>3</v>
      </c>
      <c r="AH1723">
        <v>2</v>
      </c>
      <c r="AI1723">
        <v>3</v>
      </c>
    </row>
    <row r="1724" spans="1:35" x14ac:dyDescent="0.2">
      <c r="A1724" s="102">
        <v>1911</v>
      </c>
      <c r="B1724">
        <v>7267</v>
      </c>
      <c r="C1724" t="s">
        <v>58</v>
      </c>
      <c r="D1724" t="s">
        <v>1227</v>
      </c>
      <c r="E1724">
        <v>2832</v>
      </c>
      <c r="F1724">
        <v>2799.5</v>
      </c>
      <c r="G1724">
        <v>400</v>
      </c>
      <c r="H1724" t="s">
        <v>1210</v>
      </c>
      <c r="I1724">
        <v>9062</v>
      </c>
      <c r="J1724" t="s">
        <v>1175</v>
      </c>
      <c r="K1724" t="s">
        <v>1328</v>
      </c>
      <c r="L1724">
        <v>5190</v>
      </c>
      <c r="M1724">
        <v>5170</v>
      </c>
      <c r="N1724">
        <v>200</v>
      </c>
      <c r="O1724" t="s">
        <v>1213</v>
      </c>
      <c r="P1724">
        <v>0.70435884496351298</v>
      </c>
      <c r="Q1724">
        <v>0.83864341807368903</v>
      </c>
      <c r="R1724">
        <v>0.47995619763355002</v>
      </c>
      <c r="S1724">
        <v>1.4550682641736E-2</v>
      </c>
      <c r="T1724">
        <v>2.8303138519629201</v>
      </c>
      <c r="U1724">
        <v>2.8303138519629201</v>
      </c>
      <c r="V1724">
        <v>3.4070463435795002</v>
      </c>
      <c r="W1724">
        <v>11.88</v>
      </c>
      <c r="X1724">
        <v>8.3000000000000007</v>
      </c>
      <c r="Y1724">
        <v>16104</v>
      </c>
      <c r="Z1724">
        <v>1150</v>
      </c>
      <c r="AA1724">
        <v>0.15</v>
      </c>
      <c r="AB1724">
        <v>14</v>
      </c>
      <c r="AC1724">
        <v>8</v>
      </c>
      <c r="AD1724">
        <v>6</v>
      </c>
      <c r="AE1724">
        <v>57.14</v>
      </c>
      <c r="AF1724">
        <v>13</v>
      </c>
      <c r="AG1724">
        <v>3</v>
      </c>
      <c r="AH1724">
        <v>3</v>
      </c>
      <c r="AI1724">
        <v>8</v>
      </c>
    </row>
    <row r="1725" spans="1:35" x14ac:dyDescent="0.2">
      <c r="A1725" s="102">
        <v>2181</v>
      </c>
      <c r="B1725">
        <v>1951</v>
      </c>
      <c r="C1725" t="s">
        <v>1611</v>
      </c>
      <c r="D1725" t="s">
        <v>1220</v>
      </c>
      <c r="E1725">
        <v>2362</v>
      </c>
      <c r="F1725">
        <v>2359</v>
      </c>
      <c r="G1725">
        <v>400</v>
      </c>
      <c r="H1725" t="s">
        <v>1213</v>
      </c>
      <c r="I1725">
        <v>2220</v>
      </c>
      <c r="J1725" t="s">
        <v>1514</v>
      </c>
      <c r="K1725" t="s">
        <v>1237</v>
      </c>
      <c r="L1725">
        <v>4500</v>
      </c>
      <c r="M1725">
        <v>4375</v>
      </c>
      <c r="N1725">
        <v>200</v>
      </c>
      <c r="O1725" t="s">
        <v>1210</v>
      </c>
      <c r="P1725">
        <v>0.87003650808528898</v>
      </c>
      <c r="Q1725">
        <v>0.82347574002460899</v>
      </c>
      <c r="R1725">
        <v>0.42953955902958402</v>
      </c>
      <c r="S1725">
        <v>1.6175209834647E-2</v>
      </c>
      <c r="T1725">
        <v>-1.6415603734774999</v>
      </c>
      <c r="U1725">
        <v>1.6415603734774999</v>
      </c>
      <c r="V1725">
        <v>1.5128876758747301</v>
      </c>
      <c r="W1725">
        <v>-3.72</v>
      </c>
      <c r="X1725">
        <v>7.84</v>
      </c>
      <c r="Y1725">
        <v>15911</v>
      </c>
      <c r="Z1725">
        <v>1061</v>
      </c>
      <c r="AA1725">
        <v>-7.0000000000000007E-2</v>
      </c>
      <c r="AB1725">
        <v>15</v>
      </c>
      <c r="AC1725">
        <v>6</v>
      </c>
      <c r="AD1725">
        <v>9</v>
      </c>
      <c r="AE1725">
        <v>40</v>
      </c>
      <c r="AF1725">
        <v>13</v>
      </c>
      <c r="AG1725">
        <v>4</v>
      </c>
      <c r="AH1725">
        <v>4</v>
      </c>
      <c r="AI1725">
        <v>7</v>
      </c>
    </row>
    <row r="1726" spans="1:35" x14ac:dyDescent="0.2">
      <c r="A1726" s="102">
        <v>1223</v>
      </c>
      <c r="B1726">
        <v>2206</v>
      </c>
      <c r="C1726" t="s">
        <v>578</v>
      </c>
      <c r="D1726" t="s">
        <v>1237</v>
      </c>
      <c r="E1726">
        <v>4400</v>
      </c>
      <c r="F1726">
        <v>4445</v>
      </c>
      <c r="G1726">
        <v>200</v>
      </c>
      <c r="H1726" t="s">
        <v>1210</v>
      </c>
      <c r="I1726">
        <v>9003</v>
      </c>
      <c r="J1726" t="s">
        <v>1437</v>
      </c>
      <c r="K1726" t="s">
        <v>1328</v>
      </c>
      <c r="L1726">
        <v>2455</v>
      </c>
      <c r="M1726">
        <v>2456</v>
      </c>
      <c r="N1726">
        <v>400</v>
      </c>
      <c r="O1726" t="s">
        <v>1213</v>
      </c>
      <c r="P1726">
        <v>0.80695388373825305</v>
      </c>
      <c r="Q1726">
        <v>0.87363983709215898</v>
      </c>
      <c r="R1726">
        <v>0.20313285457592201</v>
      </c>
      <c r="S1726">
        <v>2.1169447338369101E-2</v>
      </c>
      <c r="T1726">
        <v>3.42516910772525</v>
      </c>
      <c r="U1726">
        <v>3.42516910772525</v>
      </c>
      <c r="V1726">
        <v>2.53676352674462</v>
      </c>
      <c r="W1726">
        <v>8</v>
      </c>
      <c r="X1726">
        <v>10.51</v>
      </c>
      <c r="Y1726">
        <v>15910</v>
      </c>
      <c r="Z1726">
        <v>1768</v>
      </c>
      <c r="AA1726">
        <v>0.43</v>
      </c>
      <c r="AB1726">
        <v>9</v>
      </c>
      <c r="AC1726">
        <v>7</v>
      </c>
      <c r="AD1726">
        <v>2</v>
      </c>
      <c r="AE1726">
        <v>77.78</v>
      </c>
      <c r="AF1726">
        <v>14</v>
      </c>
      <c r="AG1726">
        <v>3</v>
      </c>
      <c r="AH1726">
        <v>2</v>
      </c>
      <c r="AI1726">
        <v>4</v>
      </c>
    </row>
    <row r="1727" spans="1:35" x14ac:dyDescent="0.2">
      <c r="A1727" s="102">
        <v>971</v>
      </c>
      <c r="B1727">
        <v>7272</v>
      </c>
      <c r="C1727" t="s">
        <v>1411</v>
      </c>
      <c r="D1727" t="s">
        <v>1227</v>
      </c>
      <c r="E1727">
        <v>1735</v>
      </c>
      <c r="F1727">
        <v>1728</v>
      </c>
      <c r="G1727">
        <v>600</v>
      </c>
      <c r="H1727" t="s">
        <v>1210</v>
      </c>
      <c r="I1727">
        <v>8358</v>
      </c>
      <c r="J1727" t="s">
        <v>1477</v>
      </c>
      <c r="K1727" t="s">
        <v>1265</v>
      </c>
      <c r="L1727">
        <v>385</v>
      </c>
      <c r="M1727">
        <v>388</v>
      </c>
      <c r="N1727">
        <v>2700</v>
      </c>
      <c r="O1727" t="s">
        <v>1213</v>
      </c>
      <c r="P1727">
        <v>0.83632664289982706</v>
      </c>
      <c r="Q1727">
        <v>0.88677088280514904</v>
      </c>
      <c r="R1727">
        <v>0.39732157081948</v>
      </c>
      <c r="S1727">
        <v>6.6162879240180402E-3</v>
      </c>
      <c r="T1727">
        <v>1.5134306829568E-2</v>
      </c>
      <c r="U1727">
        <v>1.5134306829568E-2</v>
      </c>
      <c r="V1727">
        <v>5.8896729599615401E-2</v>
      </c>
      <c r="W1727">
        <v>0.09</v>
      </c>
      <c r="X1727">
        <v>1.04</v>
      </c>
      <c r="Y1727">
        <v>15893</v>
      </c>
      <c r="Z1727">
        <v>795</v>
      </c>
      <c r="AA1727">
        <v>-0.06</v>
      </c>
      <c r="AB1727">
        <v>20</v>
      </c>
      <c r="AC1727">
        <v>10</v>
      </c>
      <c r="AD1727">
        <v>10</v>
      </c>
      <c r="AE1727">
        <v>50</v>
      </c>
      <c r="AF1727">
        <v>10</v>
      </c>
      <c r="AG1727">
        <v>9</v>
      </c>
      <c r="AH1727">
        <v>6</v>
      </c>
      <c r="AI1727">
        <v>5</v>
      </c>
    </row>
    <row r="1728" spans="1:35" x14ac:dyDescent="0.2">
      <c r="A1728" s="102">
        <v>244</v>
      </c>
      <c r="B1728">
        <v>3088</v>
      </c>
      <c r="C1728" t="s">
        <v>614</v>
      </c>
      <c r="D1728" t="s">
        <v>1235</v>
      </c>
      <c r="E1728">
        <v>3420</v>
      </c>
      <c r="F1728">
        <v>3535</v>
      </c>
      <c r="G1728">
        <v>300</v>
      </c>
      <c r="H1728" t="s">
        <v>1213</v>
      </c>
      <c r="I1728">
        <v>9989</v>
      </c>
      <c r="J1728" t="s">
        <v>1986</v>
      </c>
      <c r="K1728" t="s">
        <v>1235</v>
      </c>
      <c r="L1728">
        <v>3175</v>
      </c>
      <c r="M1728">
        <v>3375</v>
      </c>
      <c r="N1728">
        <v>300</v>
      </c>
      <c r="O1728" t="s">
        <v>1210</v>
      </c>
      <c r="P1728">
        <v>0.73877558988133796</v>
      </c>
      <c r="Q1728">
        <v>0.93071926742634603</v>
      </c>
      <c r="R1728">
        <v>0.173204920267957</v>
      </c>
      <c r="S1728">
        <v>5.05300821028963E-2</v>
      </c>
      <c r="T1728">
        <v>-1.33054706797523</v>
      </c>
      <c r="U1728">
        <v>1.33054706797523</v>
      </c>
      <c r="V1728">
        <v>0.32237947805301298</v>
      </c>
      <c r="W1728">
        <v>-6.09</v>
      </c>
      <c r="X1728">
        <v>4.53</v>
      </c>
      <c r="Y1728">
        <v>15856</v>
      </c>
      <c r="Z1728">
        <v>1441</v>
      </c>
      <c r="AA1728">
        <v>0</v>
      </c>
      <c r="AB1728">
        <v>11</v>
      </c>
      <c r="AC1728">
        <v>5</v>
      </c>
      <c r="AD1728">
        <v>6</v>
      </c>
      <c r="AE1728">
        <v>45.45</v>
      </c>
      <c r="AF1728">
        <v>14</v>
      </c>
      <c r="AG1728">
        <v>2</v>
      </c>
      <c r="AH1728">
        <v>2</v>
      </c>
      <c r="AI1728">
        <v>7</v>
      </c>
    </row>
    <row r="1729" spans="1:35" x14ac:dyDescent="0.2">
      <c r="A1729" s="102">
        <v>241</v>
      </c>
      <c r="B1729">
        <v>8601</v>
      </c>
      <c r="C1729" t="s">
        <v>23</v>
      </c>
      <c r="D1729" t="s">
        <v>1396</v>
      </c>
      <c r="E1729">
        <v>456.2</v>
      </c>
      <c r="F1729">
        <v>459.2</v>
      </c>
      <c r="G1729">
        <v>2400</v>
      </c>
      <c r="H1729" t="s">
        <v>1213</v>
      </c>
      <c r="I1729">
        <v>8697</v>
      </c>
      <c r="J1729" t="s">
        <v>877</v>
      </c>
      <c r="K1729" t="s">
        <v>1216</v>
      </c>
      <c r="L1729">
        <v>1836</v>
      </c>
      <c r="M1729">
        <v>1815</v>
      </c>
      <c r="N1729">
        <v>600</v>
      </c>
      <c r="O1729" t="s">
        <v>1210</v>
      </c>
      <c r="P1729">
        <v>0.68505964303441402</v>
      </c>
      <c r="Q1729">
        <v>0.93114173310678705</v>
      </c>
      <c r="R1729">
        <v>0.144919400436334</v>
      </c>
      <c r="S1729">
        <v>1.59091042896745E-3</v>
      </c>
      <c r="T1729">
        <v>-3.73075419064486</v>
      </c>
      <c r="U1729">
        <v>3.73075419064486</v>
      </c>
      <c r="V1729">
        <v>3.9476780514104499</v>
      </c>
      <c r="W1729">
        <v>-11.42</v>
      </c>
      <c r="X1729">
        <v>1.2</v>
      </c>
      <c r="Y1729">
        <v>15791</v>
      </c>
      <c r="Z1729">
        <v>929</v>
      </c>
      <c r="AA1729">
        <v>0.04</v>
      </c>
      <c r="AB1729">
        <v>17</v>
      </c>
      <c r="AC1729">
        <v>10</v>
      </c>
      <c r="AD1729">
        <v>7</v>
      </c>
      <c r="AE1729">
        <v>58.82</v>
      </c>
      <c r="AF1729">
        <v>14</v>
      </c>
      <c r="AG1729">
        <v>4</v>
      </c>
      <c r="AH1729">
        <v>4</v>
      </c>
      <c r="AI1729">
        <v>9</v>
      </c>
    </row>
    <row r="1730" spans="1:35" x14ac:dyDescent="0.2">
      <c r="A1730" s="102">
        <v>2429</v>
      </c>
      <c r="B1730">
        <v>2220</v>
      </c>
      <c r="C1730" t="s">
        <v>1514</v>
      </c>
      <c r="D1730" t="s">
        <v>1237</v>
      </c>
      <c r="E1730">
        <v>4500</v>
      </c>
      <c r="F1730">
        <v>4375</v>
      </c>
      <c r="G1730">
        <v>200</v>
      </c>
      <c r="H1730" t="s">
        <v>1213</v>
      </c>
      <c r="I1730">
        <v>4202</v>
      </c>
      <c r="J1730" t="s">
        <v>46</v>
      </c>
      <c r="K1730" t="s">
        <v>1234</v>
      </c>
      <c r="L1730">
        <v>929</v>
      </c>
      <c r="M1730">
        <v>931</v>
      </c>
      <c r="N1730">
        <v>900</v>
      </c>
      <c r="O1730" t="s">
        <v>1210</v>
      </c>
      <c r="P1730">
        <v>0.75505641562128201</v>
      </c>
      <c r="Q1730">
        <v>0.81168229020423599</v>
      </c>
      <c r="R1730">
        <v>8.8516011104262604E-2</v>
      </c>
      <c r="S1730">
        <v>1.0375279312365201E-3</v>
      </c>
      <c r="T1730">
        <v>-3.7141710306876199E-2</v>
      </c>
      <c r="U1730">
        <v>3.7141710306876199E-2</v>
      </c>
      <c r="V1730">
        <v>0.330492139873515</v>
      </c>
      <c r="W1730">
        <v>-0.1</v>
      </c>
      <c r="X1730">
        <v>4.24</v>
      </c>
      <c r="Y1730">
        <v>15189</v>
      </c>
      <c r="Z1730">
        <v>893</v>
      </c>
      <c r="AA1730">
        <v>0.15</v>
      </c>
      <c r="AB1730">
        <v>17</v>
      </c>
      <c r="AC1730">
        <v>9</v>
      </c>
      <c r="AD1730">
        <v>8</v>
      </c>
      <c r="AE1730">
        <v>52.94</v>
      </c>
      <c r="AF1730">
        <v>13</v>
      </c>
      <c r="AG1730">
        <v>4</v>
      </c>
      <c r="AH1730">
        <v>3</v>
      </c>
      <c r="AI1730">
        <v>10</v>
      </c>
    </row>
    <row r="1731" spans="1:35" x14ac:dyDescent="0.2">
      <c r="A1731" s="102">
        <v>668</v>
      </c>
      <c r="B1731">
        <v>1812</v>
      </c>
      <c r="C1731" t="s">
        <v>1305</v>
      </c>
      <c r="D1731" t="s">
        <v>1220</v>
      </c>
      <c r="E1731">
        <v>1146</v>
      </c>
      <c r="F1731">
        <v>1163</v>
      </c>
      <c r="G1731">
        <v>900</v>
      </c>
      <c r="H1731" t="s">
        <v>1210</v>
      </c>
      <c r="I1731">
        <v>7189</v>
      </c>
      <c r="J1731" t="s">
        <v>42</v>
      </c>
      <c r="K1731" t="s">
        <v>1265</v>
      </c>
      <c r="L1731">
        <v>622</v>
      </c>
      <c r="M1731">
        <v>620</v>
      </c>
      <c r="N1731">
        <v>1700</v>
      </c>
      <c r="O1731" t="s">
        <v>1213</v>
      </c>
      <c r="P1731">
        <v>0.87663512393654897</v>
      </c>
      <c r="Q1731">
        <v>0.90263331678381697</v>
      </c>
      <c r="R1731">
        <v>0.236840435295679</v>
      </c>
      <c r="S1731">
        <v>2.91549468767364E-2</v>
      </c>
      <c r="T1731">
        <v>0.91056286846206902</v>
      </c>
      <c r="U1731">
        <v>0.91056286846206902</v>
      </c>
      <c r="V1731">
        <v>0.72539528988106206</v>
      </c>
      <c r="W1731">
        <v>4.63</v>
      </c>
      <c r="X1731">
        <v>0.7</v>
      </c>
      <c r="Y1731">
        <v>14608</v>
      </c>
      <c r="Z1731">
        <v>812</v>
      </c>
      <c r="AA1731">
        <v>0.08</v>
      </c>
      <c r="AB1731">
        <v>18</v>
      </c>
      <c r="AC1731">
        <v>9</v>
      </c>
      <c r="AD1731">
        <v>9</v>
      </c>
      <c r="AE1731">
        <v>50</v>
      </c>
      <c r="AF1731">
        <v>12</v>
      </c>
      <c r="AG1731">
        <v>8</v>
      </c>
      <c r="AH1731">
        <v>5</v>
      </c>
      <c r="AI1731">
        <v>5</v>
      </c>
    </row>
    <row r="1732" spans="1:35" x14ac:dyDescent="0.2">
      <c r="A1732" s="102">
        <v>1370</v>
      </c>
      <c r="B1732">
        <v>1941</v>
      </c>
      <c r="C1732" t="s">
        <v>1579</v>
      </c>
      <c r="D1732" t="s">
        <v>1220</v>
      </c>
      <c r="E1732">
        <v>2286</v>
      </c>
      <c r="F1732">
        <v>2249</v>
      </c>
      <c r="G1732">
        <v>400</v>
      </c>
      <c r="H1732" t="s">
        <v>1210</v>
      </c>
      <c r="I1732">
        <v>9107</v>
      </c>
      <c r="J1732" t="s">
        <v>1443</v>
      </c>
      <c r="K1732" t="s">
        <v>1444</v>
      </c>
      <c r="L1732">
        <v>1227</v>
      </c>
      <c r="M1732">
        <v>1216</v>
      </c>
      <c r="N1732">
        <v>700</v>
      </c>
      <c r="O1732" t="s">
        <v>1213</v>
      </c>
      <c r="P1732">
        <v>0.78053915093537996</v>
      </c>
      <c r="Q1732">
        <v>0.86657055286566498</v>
      </c>
      <c r="R1732">
        <v>0.25594846364727603</v>
      </c>
      <c r="S1732">
        <v>4.8602380190003E-2</v>
      </c>
      <c r="T1732">
        <v>2.32356770910227</v>
      </c>
      <c r="U1732">
        <v>2.32356770910227</v>
      </c>
      <c r="V1732">
        <v>2.2123908701502901</v>
      </c>
      <c r="W1732">
        <v>18.23</v>
      </c>
      <c r="X1732">
        <v>5.38</v>
      </c>
      <c r="Y1732">
        <v>14584</v>
      </c>
      <c r="Z1732">
        <v>1042</v>
      </c>
      <c r="AA1732">
        <v>0.03</v>
      </c>
      <c r="AB1732">
        <v>14</v>
      </c>
      <c r="AC1732">
        <v>7</v>
      </c>
      <c r="AD1732">
        <v>7</v>
      </c>
      <c r="AE1732">
        <v>50</v>
      </c>
      <c r="AF1732">
        <v>12</v>
      </c>
      <c r="AG1732">
        <v>5</v>
      </c>
      <c r="AH1732">
        <v>4</v>
      </c>
      <c r="AI1732">
        <v>5</v>
      </c>
    </row>
    <row r="1733" spans="1:35" x14ac:dyDescent="0.2">
      <c r="A1733" s="102">
        <v>2374</v>
      </c>
      <c r="B1733">
        <v>3397</v>
      </c>
      <c r="C1733" t="s">
        <v>629</v>
      </c>
      <c r="D1733" t="s">
        <v>1235</v>
      </c>
      <c r="E1733">
        <v>2178</v>
      </c>
      <c r="F1733">
        <v>2174</v>
      </c>
      <c r="G1733">
        <v>500</v>
      </c>
      <c r="H1733" t="s">
        <v>1213</v>
      </c>
      <c r="I1733">
        <v>9989</v>
      </c>
      <c r="J1733" t="s">
        <v>1986</v>
      </c>
      <c r="K1733" t="s">
        <v>1235</v>
      </c>
      <c r="L1733">
        <v>3175</v>
      </c>
      <c r="M1733">
        <v>3375</v>
      </c>
      <c r="N1733">
        <v>300</v>
      </c>
      <c r="O1733" t="s">
        <v>1210</v>
      </c>
      <c r="P1733">
        <v>0.62362744684771299</v>
      </c>
      <c r="Q1733">
        <v>0.81451422465879197</v>
      </c>
      <c r="R1733">
        <v>0.13021754516189901</v>
      </c>
      <c r="S1733">
        <v>2.7451924154506001E-2</v>
      </c>
      <c r="T1733">
        <v>-1.5868991997394899</v>
      </c>
      <c r="U1733">
        <v>1.5868991997394899</v>
      </c>
      <c r="V1733">
        <v>0.18684521653272301</v>
      </c>
      <c r="W1733">
        <v>-12.5</v>
      </c>
      <c r="X1733">
        <v>7.36</v>
      </c>
      <c r="Y1733">
        <v>14468</v>
      </c>
      <c r="Z1733">
        <v>1113</v>
      </c>
      <c r="AA1733">
        <v>0.26</v>
      </c>
      <c r="AB1733">
        <v>13</v>
      </c>
      <c r="AC1733">
        <v>4</v>
      </c>
      <c r="AD1733">
        <v>9</v>
      </c>
      <c r="AE1733">
        <v>30.77</v>
      </c>
      <c r="AF1733">
        <v>10</v>
      </c>
      <c r="AG1733">
        <v>4</v>
      </c>
      <c r="AH1733">
        <v>5</v>
      </c>
      <c r="AI1733">
        <v>4</v>
      </c>
    </row>
    <row r="1734" spans="1:35" x14ac:dyDescent="0.2">
      <c r="A1734" s="102">
        <v>2188</v>
      </c>
      <c r="B1734">
        <v>5110</v>
      </c>
      <c r="C1734" t="s">
        <v>1072</v>
      </c>
      <c r="D1734" t="s">
        <v>1336</v>
      </c>
      <c r="E1734">
        <v>1127</v>
      </c>
      <c r="F1734">
        <v>1123</v>
      </c>
      <c r="G1734">
        <v>900</v>
      </c>
      <c r="H1734" t="s">
        <v>1210</v>
      </c>
      <c r="I1734">
        <v>7453</v>
      </c>
      <c r="J1734" t="s">
        <v>51</v>
      </c>
      <c r="K1734" t="s">
        <v>1235</v>
      </c>
      <c r="L1734">
        <v>1486</v>
      </c>
      <c r="M1734">
        <v>1478</v>
      </c>
      <c r="N1734">
        <v>700</v>
      </c>
      <c r="O1734" t="s">
        <v>1213</v>
      </c>
      <c r="P1734">
        <v>0.90546161877862497</v>
      </c>
      <c r="Q1734">
        <v>0.82305450049475903</v>
      </c>
      <c r="R1734">
        <v>0.382145239887213</v>
      </c>
      <c r="S1734">
        <v>5.4108371546949703E-2</v>
      </c>
      <c r="T1734">
        <v>2.4735711828840898</v>
      </c>
      <c r="U1734">
        <v>2.4735711828840898</v>
      </c>
      <c r="V1734">
        <v>2.5185465258003998</v>
      </c>
      <c r="W1734">
        <v>20.88</v>
      </c>
      <c r="X1734">
        <v>2.31</v>
      </c>
      <c r="Y1734">
        <v>14418</v>
      </c>
      <c r="Z1734">
        <v>801</v>
      </c>
      <c r="AA1734">
        <v>0.03</v>
      </c>
      <c r="AB1734">
        <v>18</v>
      </c>
      <c r="AC1734">
        <v>8</v>
      </c>
      <c r="AD1734">
        <v>10</v>
      </c>
      <c r="AE1734">
        <v>44.44</v>
      </c>
      <c r="AF1734">
        <v>10</v>
      </c>
      <c r="AG1734">
        <v>5</v>
      </c>
      <c r="AH1734">
        <v>7</v>
      </c>
      <c r="AI1734">
        <v>6</v>
      </c>
    </row>
    <row r="1735" spans="1:35" x14ac:dyDescent="0.2">
      <c r="A1735" s="102">
        <v>1861</v>
      </c>
      <c r="B1735">
        <v>7272</v>
      </c>
      <c r="C1735" t="s">
        <v>1411</v>
      </c>
      <c r="D1735" t="s">
        <v>1227</v>
      </c>
      <c r="E1735">
        <v>1735</v>
      </c>
      <c r="F1735">
        <v>1728</v>
      </c>
      <c r="G1735">
        <v>600</v>
      </c>
      <c r="H1735" t="s">
        <v>1213</v>
      </c>
      <c r="I1735">
        <v>9062</v>
      </c>
      <c r="J1735" t="s">
        <v>1175</v>
      </c>
      <c r="K1735" t="s">
        <v>1328</v>
      </c>
      <c r="L1735">
        <v>5190</v>
      </c>
      <c r="M1735">
        <v>5170</v>
      </c>
      <c r="N1735">
        <v>200</v>
      </c>
      <c r="O1735" t="s">
        <v>1210</v>
      </c>
      <c r="P1735">
        <v>0.91739356676780803</v>
      </c>
      <c r="Q1735">
        <v>0.84158454912486003</v>
      </c>
      <c r="R1735">
        <v>0.28166602024363502</v>
      </c>
      <c r="S1735">
        <v>8.5368423887126496E-2</v>
      </c>
      <c r="T1735">
        <v>-0.32877701168727602</v>
      </c>
      <c r="U1735">
        <v>0.32877701168727602</v>
      </c>
      <c r="V1735">
        <v>1.6816498031691399E-2</v>
      </c>
      <c r="W1735">
        <v>-0.89</v>
      </c>
      <c r="X1735">
        <v>0.27</v>
      </c>
      <c r="Y1735">
        <v>14060</v>
      </c>
      <c r="Z1735">
        <v>1172</v>
      </c>
      <c r="AA1735">
        <v>0.19</v>
      </c>
      <c r="AB1735">
        <v>12</v>
      </c>
      <c r="AC1735">
        <v>6</v>
      </c>
      <c r="AD1735">
        <v>6</v>
      </c>
      <c r="AE1735">
        <v>50</v>
      </c>
      <c r="AF1735">
        <v>10</v>
      </c>
      <c r="AG1735">
        <v>5</v>
      </c>
      <c r="AH1735">
        <v>3</v>
      </c>
      <c r="AI1735">
        <v>4</v>
      </c>
    </row>
    <row r="1736" spans="1:35" x14ac:dyDescent="0.2">
      <c r="A1736" s="102">
        <v>2462</v>
      </c>
      <c r="B1736">
        <v>5332</v>
      </c>
      <c r="C1736" t="s">
        <v>691</v>
      </c>
      <c r="D1736" t="s">
        <v>1209</v>
      </c>
      <c r="E1736">
        <v>4070</v>
      </c>
      <c r="F1736">
        <v>4095</v>
      </c>
      <c r="G1736">
        <v>200</v>
      </c>
      <c r="H1736" t="s">
        <v>1210</v>
      </c>
      <c r="I1736">
        <v>8253</v>
      </c>
      <c r="J1736" t="s">
        <v>525</v>
      </c>
      <c r="K1736" t="s">
        <v>1216</v>
      </c>
      <c r="L1736">
        <v>1573</v>
      </c>
      <c r="M1736">
        <v>1568</v>
      </c>
      <c r="N1736">
        <v>500</v>
      </c>
      <c r="O1736" t="s">
        <v>1213</v>
      </c>
      <c r="P1736">
        <v>0.62213731487937796</v>
      </c>
      <c r="Q1736">
        <v>0.81003631386552</v>
      </c>
      <c r="R1736">
        <v>3.9573092059154102E-2</v>
      </c>
      <c r="S1736">
        <v>8.4044982746474192E-3</v>
      </c>
      <c r="T1736">
        <v>0.42786081939680898</v>
      </c>
      <c r="U1736">
        <v>0.42786081939680898</v>
      </c>
      <c r="V1736">
        <v>2.6786181677634101E-2</v>
      </c>
      <c r="W1736">
        <v>1.43</v>
      </c>
      <c r="X1736">
        <v>4.2699999999999996</v>
      </c>
      <c r="Y1736">
        <v>13495</v>
      </c>
      <c r="Z1736">
        <v>750</v>
      </c>
      <c r="AA1736">
        <v>-0.02</v>
      </c>
      <c r="AB1736">
        <v>18</v>
      </c>
      <c r="AC1736">
        <v>9</v>
      </c>
      <c r="AD1736">
        <v>9</v>
      </c>
      <c r="AE1736">
        <v>50</v>
      </c>
      <c r="AF1736">
        <v>13</v>
      </c>
      <c r="AG1736">
        <v>5</v>
      </c>
      <c r="AH1736">
        <v>6</v>
      </c>
      <c r="AI1736">
        <v>7</v>
      </c>
    </row>
    <row r="1737" spans="1:35" x14ac:dyDescent="0.2">
      <c r="A1737" s="102">
        <v>2584</v>
      </c>
      <c r="B1737">
        <v>4540</v>
      </c>
      <c r="C1737" t="s">
        <v>1612</v>
      </c>
      <c r="D1737" t="s">
        <v>1232</v>
      </c>
      <c r="E1737">
        <v>2519</v>
      </c>
      <c r="F1737">
        <v>2516</v>
      </c>
      <c r="G1737">
        <v>300</v>
      </c>
      <c r="H1737" t="s">
        <v>1213</v>
      </c>
      <c r="I1737">
        <v>4581</v>
      </c>
      <c r="J1737" t="s">
        <v>1627</v>
      </c>
      <c r="K1737" t="s">
        <v>1232</v>
      </c>
      <c r="L1737">
        <v>6610</v>
      </c>
      <c r="M1737">
        <v>6690</v>
      </c>
      <c r="N1737">
        <v>100</v>
      </c>
      <c r="O1737" t="s">
        <v>1210</v>
      </c>
      <c r="P1737">
        <v>0.93294877612250804</v>
      </c>
      <c r="Q1737">
        <v>0.80319357955182202</v>
      </c>
      <c r="R1737">
        <v>0.46621521514207398</v>
      </c>
      <c r="S1737">
        <v>7.2293524856442103E-3</v>
      </c>
      <c r="T1737">
        <v>-1.4524210541409901</v>
      </c>
      <c r="U1737">
        <v>1.4524210541409901</v>
      </c>
      <c r="V1737">
        <v>1.06198844159485</v>
      </c>
      <c r="W1737">
        <v>-4.4800000000000004</v>
      </c>
      <c r="X1737">
        <v>12.83</v>
      </c>
      <c r="Y1737">
        <v>13354</v>
      </c>
      <c r="Z1737">
        <v>2226</v>
      </c>
      <c r="AA1737">
        <v>0.17</v>
      </c>
      <c r="AB1737">
        <v>6</v>
      </c>
      <c r="AC1737">
        <v>3</v>
      </c>
      <c r="AD1737">
        <v>3</v>
      </c>
      <c r="AE1737">
        <v>50</v>
      </c>
      <c r="AF1737">
        <v>16</v>
      </c>
      <c r="AG1737">
        <v>1</v>
      </c>
      <c r="AH1737">
        <v>0</v>
      </c>
      <c r="AI1737">
        <v>5</v>
      </c>
    </row>
    <row r="1738" spans="1:35" x14ac:dyDescent="0.2">
      <c r="A1738" s="102">
        <v>1952</v>
      </c>
      <c r="B1738">
        <v>3405</v>
      </c>
      <c r="C1738" t="s">
        <v>1851</v>
      </c>
      <c r="D1738" t="s">
        <v>1234</v>
      </c>
      <c r="E1738">
        <v>1121</v>
      </c>
      <c r="F1738">
        <v>1124</v>
      </c>
      <c r="G1738">
        <v>800</v>
      </c>
      <c r="H1738" t="s">
        <v>1213</v>
      </c>
      <c r="I1738">
        <v>4183</v>
      </c>
      <c r="J1738" t="s">
        <v>1400</v>
      </c>
      <c r="K1738" t="s">
        <v>1234</v>
      </c>
      <c r="L1738">
        <v>2350</v>
      </c>
      <c r="M1738">
        <v>2339</v>
      </c>
      <c r="N1738">
        <v>400</v>
      </c>
      <c r="O1738" t="s">
        <v>1210</v>
      </c>
      <c r="P1738">
        <v>0.72442146351997705</v>
      </c>
      <c r="Q1738">
        <v>0.83644994300171904</v>
      </c>
      <c r="R1738">
        <v>0.122459288701601</v>
      </c>
      <c r="S1738">
        <v>4.2741125152665302E-2</v>
      </c>
      <c r="T1738">
        <v>-1.83598242995643</v>
      </c>
      <c r="U1738">
        <v>1.83598242995643</v>
      </c>
      <c r="V1738">
        <v>1.9587480571148199</v>
      </c>
      <c r="W1738">
        <v>-5.62</v>
      </c>
      <c r="X1738">
        <v>3.89</v>
      </c>
      <c r="Y1738">
        <v>12922</v>
      </c>
      <c r="Z1738">
        <v>808</v>
      </c>
      <c r="AA1738">
        <v>0.01</v>
      </c>
      <c r="AB1738">
        <v>16</v>
      </c>
      <c r="AC1738">
        <v>9</v>
      </c>
      <c r="AD1738">
        <v>7</v>
      </c>
      <c r="AE1738">
        <v>56.25</v>
      </c>
      <c r="AF1738">
        <v>15</v>
      </c>
      <c r="AG1738">
        <v>3</v>
      </c>
      <c r="AH1738">
        <v>1</v>
      </c>
      <c r="AI1738">
        <v>12</v>
      </c>
    </row>
    <row r="1739" spans="1:35" x14ac:dyDescent="0.2">
      <c r="A1739" s="102">
        <v>2267</v>
      </c>
      <c r="B1739">
        <v>2801</v>
      </c>
      <c r="C1739" t="s">
        <v>600</v>
      </c>
      <c r="D1739" t="s">
        <v>1237</v>
      </c>
      <c r="E1739">
        <v>5050</v>
      </c>
      <c r="F1739">
        <v>5010</v>
      </c>
      <c r="G1739">
        <v>200</v>
      </c>
      <c r="H1739" t="s">
        <v>1213</v>
      </c>
      <c r="I1739">
        <v>4704</v>
      </c>
      <c r="J1739" t="s">
        <v>1173</v>
      </c>
      <c r="K1739" t="s">
        <v>1212</v>
      </c>
      <c r="L1739">
        <v>5540</v>
      </c>
      <c r="M1739">
        <v>5370</v>
      </c>
      <c r="N1739">
        <v>200</v>
      </c>
      <c r="O1739" t="s">
        <v>1210</v>
      </c>
      <c r="P1739">
        <v>0.71362263063812104</v>
      </c>
      <c r="Q1739">
        <v>0.819131780804499</v>
      </c>
      <c r="R1739">
        <v>0.12719227567838501</v>
      </c>
      <c r="S1739" s="15">
        <v>2.7443559884992301E-2</v>
      </c>
      <c r="T1739">
        <v>-0.570840044146397</v>
      </c>
      <c r="U1739">
        <v>0.570840044146397</v>
      </c>
      <c r="V1739">
        <v>0.65768639504965498</v>
      </c>
      <c r="W1739">
        <v>-1.57</v>
      </c>
      <c r="X1739">
        <v>6.7</v>
      </c>
      <c r="Y1739">
        <v>12830</v>
      </c>
      <c r="Z1739">
        <v>1604</v>
      </c>
      <c r="AA1739">
        <v>0.17</v>
      </c>
      <c r="AB1739">
        <v>8</v>
      </c>
      <c r="AC1739">
        <v>4</v>
      </c>
      <c r="AD1739">
        <v>4</v>
      </c>
      <c r="AE1739">
        <v>50</v>
      </c>
      <c r="AF1739">
        <v>14</v>
      </c>
      <c r="AG1739">
        <v>3</v>
      </c>
      <c r="AH1739">
        <v>1</v>
      </c>
      <c r="AI1739">
        <v>4</v>
      </c>
    </row>
    <row r="1740" spans="1:35" x14ac:dyDescent="0.2">
      <c r="A1740" s="102">
        <v>2231</v>
      </c>
      <c r="B1740">
        <v>2220</v>
      </c>
      <c r="C1740" t="s">
        <v>1514</v>
      </c>
      <c r="D1740" t="s">
        <v>1237</v>
      </c>
      <c r="E1740">
        <v>4500</v>
      </c>
      <c r="F1740">
        <v>4375</v>
      </c>
      <c r="G1740">
        <v>200</v>
      </c>
      <c r="H1740" t="s">
        <v>1213</v>
      </c>
      <c r="I1740">
        <v>2914</v>
      </c>
      <c r="J1740" t="s">
        <v>1357</v>
      </c>
      <c r="K1740" t="s">
        <v>1237</v>
      </c>
      <c r="L1740">
        <v>2160</v>
      </c>
      <c r="M1740">
        <v>2144</v>
      </c>
      <c r="N1740">
        <v>400</v>
      </c>
      <c r="O1740" t="s">
        <v>1210</v>
      </c>
      <c r="P1740">
        <v>0.65964858033824103</v>
      </c>
      <c r="Q1740">
        <v>0.82082160574047403</v>
      </c>
      <c r="R1740">
        <v>0.132762185637537</v>
      </c>
      <c r="S1740">
        <v>4.87172555432667E-3</v>
      </c>
      <c r="T1740">
        <v>-0.35259828864320603</v>
      </c>
      <c r="U1740">
        <v>0.35259828864320603</v>
      </c>
      <c r="V1740">
        <v>9.6126792211430195E-2</v>
      </c>
      <c r="W1740">
        <v>-1.08</v>
      </c>
      <c r="X1740">
        <v>1.99</v>
      </c>
      <c r="Y1740">
        <v>12641</v>
      </c>
      <c r="Z1740">
        <v>843</v>
      </c>
      <c r="AA1740">
        <v>-0.04</v>
      </c>
      <c r="AB1740">
        <v>15</v>
      </c>
      <c r="AC1740">
        <v>6</v>
      </c>
      <c r="AD1740">
        <v>9</v>
      </c>
      <c r="AE1740">
        <v>40</v>
      </c>
      <c r="AF1740">
        <v>14</v>
      </c>
      <c r="AG1740">
        <v>4</v>
      </c>
      <c r="AH1740">
        <v>2</v>
      </c>
      <c r="AI1740">
        <v>9</v>
      </c>
    </row>
    <row r="1741" spans="1:35" x14ac:dyDescent="0.2">
      <c r="A1741" s="102">
        <v>1767</v>
      </c>
      <c r="B1741">
        <v>3098</v>
      </c>
      <c r="C1741" t="s">
        <v>1849</v>
      </c>
      <c r="D1741" t="s">
        <v>1235</v>
      </c>
      <c r="E1741">
        <v>4760</v>
      </c>
      <c r="F1741">
        <v>4955</v>
      </c>
      <c r="G1741">
        <v>200</v>
      </c>
      <c r="H1741" t="s">
        <v>1213</v>
      </c>
      <c r="I1741">
        <v>4716</v>
      </c>
      <c r="J1741" t="s">
        <v>1521</v>
      </c>
      <c r="K1741" t="s">
        <v>1212</v>
      </c>
      <c r="L1741">
        <v>8590</v>
      </c>
      <c r="M1741">
        <v>8440</v>
      </c>
      <c r="N1741">
        <v>100</v>
      </c>
      <c r="O1741" t="s">
        <v>1210</v>
      </c>
      <c r="P1741">
        <v>0.72873899488274396</v>
      </c>
      <c r="Q1741">
        <v>0.84583776600608196</v>
      </c>
      <c r="R1741">
        <v>0.32381505353965001</v>
      </c>
      <c r="S1741">
        <v>4.9847298098702898E-2</v>
      </c>
      <c r="T1741">
        <v>-1.1028354922938799</v>
      </c>
      <c r="U1741">
        <v>1.1028354922938799</v>
      </c>
      <c r="V1741">
        <v>2.09006689846156</v>
      </c>
      <c r="W1741">
        <v>-7.98</v>
      </c>
      <c r="X1741">
        <v>17.420000000000002</v>
      </c>
      <c r="Y1741">
        <v>12402</v>
      </c>
      <c r="Z1741">
        <v>6201</v>
      </c>
      <c r="AA1741">
        <v>0.32</v>
      </c>
      <c r="AB1741">
        <v>2</v>
      </c>
      <c r="AC1741">
        <v>1</v>
      </c>
      <c r="AD1741">
        <v>1</v>
      </c>
      <c r="AE1741">
        <v>50</v>
      </c>
      <c r="AF1741">
        <v>12</v>
      </c>
      <c r="AG1741">
        <v>1</v>
      </c>
      <c r="AH1741">
        <v>1</v>
      </c>
      <c r="AI1741">
        <v>0</v>
      </c>
    </row>
    <row r="1742" spans="1:35" x14ac:dyDescent="0.2">
      <c r="A1742" s="102">
        <v>558</v>
      </c>
      <c r="B1742">
        <v>4530</v>
      </c>
      <c r="C1742" t="s">
        <v>997</v>
      </c>
      <c r="D1742" t="s">
        <v>1232</v>
      </c>
      <c r="E1742">
        <v>4830</v>
      </c>
      <c r="F1742">
        <v>4835</v>
      </c>
      <c r="G1742">
        <v>200</v>
      </c>
      <c r="H1742" t="s">
        <v>1213</v>
      </c>
      <c r="I1742">
        <v>8697</v>
      </c>
      <c r="J1742" t="s">
        <v>877</v>
      </c>
      <c r="K1742" t="s">
        <v>1216</v>
      </c>
      <c r="L1742">
        <v>1836</v>
      </c>
      <c r="M1742">
        <v>1815</v>
      </c>
      <c r="N1742">
        <v>500</v>
      </c>
      <c r="O1742" t="s">
        <v>1210</v>
      </c>
      <c r="P1742">
        <v>0.76639692589216701</v>
      </c>
      <c r="Q1742">
        <v>0.90840572367456096</v>
      </c>
      <c r="R1742">
        <v>0.315643512130934</v>
      </c>
      <c r="S1742">
        <v>3.0084983325251598E-3</v>
      </c>
      <c r="T1742">
        <v>-1.63639833949157</v>
      </c>
      <c r="U1742">
        <v>1.63639833949157</v>
      </c>
      <c r="V1742">
        <v>1.8252106283351499</v>
      </c>
      <c r="W1742">
        <v>-5.61</v>
      </c>
      <c r="X1742">
        <v>6.15</v>
      </c>
      <c r="Y1742">
        <v>12356</v>
      </c>
      <c r="Z1742">
        <v>772</v>
      </c>
      <c r="AA1742">
        <v>-0.13</v>
      </c>
      <c r="AB1742">
        <v>16</v>
      </c>
      <c r="AC1742">
        <v>8</v>
      </c>
      <c r="AD1742">
        <v>8</v>
      </c>
      <c r="AE1742">
        <v>50</v>
      </c>
      <c r="AF1742">
        <v>11</v>
      </c>
      <c r="AG1742">
        <v>4</v>
      </c>
      <c r="AH1742">
        <v>7</v>
      </c>
      <c r="AI1742">
        <v>5</v>
      </c>
    </row>
    <row r="1743" spans="1:35" x14ac:dyDescent="0.2">
      <c r="A1743" s="102">
        <v>911</v>
      </c>
      <c r="B1743">
        <v>2607</v>
      </c>
      <c r="C1743" t="s">
        <v>1238</v>
      </c>
      <c r="D1743" t="s">
        <v>1237</v>
      </c>
      <c r="E1743">
        <v>2550</v>
      </c>
      <c r="F1743">
        <v>2505</v>
      </c>
      <c r="G1743">
        <v>400</v>
      </c>
      <c r="H1743" t="s">
        <v>1210</v>
      </c>
      <c r="I1743">
        <v>5214</v>
      </c>
      <c r="J1743" t="s">
        <v>1483</v>
      </c>
      <c r="K1743" t="s">
        <v>1209</v>
      </c>
      <c r="L1743">
        <v>1861</v>
      </c>
      <c r="M1743">
        <v>1823</v>
      </c>
      <c r="N1743">
        <v>500</v>
      </c>
      <c r="O1743" t="s">
        <v>1213</v>
      </c>
      <c r="P1743">
        <v>0.83997490289043197</v>
      </c>
      <c r="Q1743">
        <v>0.89086250158783997</v>
      </c>
      <c r="R1743">
        <v>0.45699015711791302</v>
      </c>
      <c r="S1743">
        <v>3.5360646370736097E-2</v>
      </c>
      <c r="T1743">
        <v>1.6011487811763001</v>
      </c>
      <c r="U1743">
        <v>1.6011487811763001</v>
      </c>
      <c r="V1743">
        <v>1.5433181127327</v>
      </c>
      <c r="W1743">
        <v>6.14</v>
      </c>
      <c r="X1743">
        <v>9.0299999999999994</v>
      </c>
      <c r="Y1743">
        <v>12029</v>
      </c>
      <c r="Z1743">
        <v>925</v>
      </c>
      <c r="AA1743">
        <v>0.03</v>
      </c>
      <c r="AB1743">
        <v>13</v>
      </c>
      <c r="AC1743">
        <v>5</v>
      </c>
      <c r="AD1743">
        <v>8</v>
      </c>
      <c r="AE1743">
        <v>38.46</v>
      </c>
      <c r="AF1743">
        <v>12</v>
      </c>
      <c r="AG1743">
        <v>5</v>
      </c>
      <c r="AH1743">
        <v>4</v>
      </c>
      <c r="AI1743">
        <v>4</v>
      </c>
    </row>
    <row r="1744" spans="1:35" x14ac:dyDescent="0.2">
      <c r="A1744" s="102">
        <v>240</v>
      </c>
      <c r="B1744">
        <v>7202</v>
      </c>
      <c r="C1744" t="s">
        <v>764</v>
      </c>
      <c r="D1744" t="s">
        <v>1227</v>
      </c>
      <c r="E1744">
        <v>1021</v>
      </c>
      <c r="F1744">
        <v>1016</v>
      </c>
      <c r="G1744">
        <v>900</v>
      </c>
      <c r="H1744" t="s">
        <v>1210</v>
      </c>
      <c r="I1744">
        <v>7327</v>
      </c>
      <c r="J1744" t="s">
        <v>1452</v>
      </c>
      <c r="K1744" t="s">
        <v>1265</v>
      </c>
      <c r="L1744">
        <v>2258</v>
      </c>
      <c r="M1744">
        <v>2240</v>
      </c>
      <c r="N1744">
        <v>400</v>
      </c>
      <c r="O1744" t="s">
        <v>1213</v>
      </c>
      <c r="P1744">
        <v>0.92195316813383199</v>
      </c>
      <c r="Q1744">
        <v>0.93114397208903199</v>
      </c>
      <c r="R1744">
        <v>0.39275124587404903</v>
      </c>
      <c r="S1744">
        <v>4.2449145924202698E-3</v>
      </c>
      <c r="T1744">
        <v>1.57448190470232</v>
      </c>
      <c r="U1744">
        <v>1.57448190470232</v>
      </c>
      <c r="V1744">
        <v>1.1930199299859201</v>
      </c>
      <c r="W1744">
        <v>5</v>
      </c>
      <c r="X1744">
        <v>2.0499999999999998</v>
      </c>
      <c r="Y1744">
        <v>11814</v>
      </c>
      <c r="Z1744">
        <v>1969</v>
      </c>
      <c r="AA1744">
        <v>0.31</v>
      </c>
      <c r="AB1744">
        <v>6</v>
      </c>
      <c r="AC1744">
        <v>3</v>
      </c>
      <c r="AD1744">
        <v>3</v>
      </c>
      <c r="AE1744">
        <v>50</v>
      </c>
      <c r="AF1744">
        <v>11</v>
      </c>
      <c r="AG1744">
        <v>3</v>
      </c>
      <c r="AH1744">
        <v>1</v>
      </c>
      <c r="AI1744">
        <v>2</v>
      </c>
    </row>
    <row r="1745" spans="1:35" x14ac:dyDescent="0.2">
      <c r="A1745" s="102">
        <v>1100</v>
      </c>
      <c r="B1745">
        <v>8031</v>
      </c>
      <c r="C1745" t="s">
        <v>812</v>
      </c>
      <c r="D1745" t="s">
        <v>1217</v>
      </c>
      <c r="E1745">
        <v>1806.5</v>
      </c>
      <c r="F1745">
        <v>1783.5</v>
      </c>
      <c r="G1745">
        <v>500</v>
      </c>
      <c r="H1745" t="s">
        <v>1210</v>
      </c>
      <c r="I1745">
        <v>9706</v>
      </c>
      <c r="J1745" t="s">
        <v>1332</v>
      </c>
      <c r="K1745" t="s">
        <v>1231</v>
      </c>
      <c r="L1745">
        <v>4295</v>
      </c>
      <c r="M1745">
        <v>4220</v>
      </c>
      <c r="N1745">
        <v>200</v>
      </c>
      <c r="O1745" t="s">
        <v>1213</v>
      </c>
      <c r="P1745">
        <v>0.71519280688775699</v>
      </c>
      <c r="Q1745">
        <v>0.88086638776991799</v>
      </c>
      <c r="R1745">
        <v>1.1203215158997601E-3</v>
      </c>
      <c r="S1745">
        <v>2.46253781298874E-3</v>
      </c>
      <c r="T1745">
        <v>3.21428782125458</v>
      </c>
      <c r="U1745">
        <v>3.21428782125458</v>
      </c>
      <c r="V1745">
        <v>2.7490681031067701</v>
      </c>
      <c r="W1745">
        <v>17.010000000000002</v>
      </c>
      <c r="X1745">
        <v>5.66</v>
      </c>
      <c r="Y1745">
        <v>11311</v>
      </c>
      <c r="Z1745">
        <v>595</v>
      </c>
      <c r="AA1745">
        <v>0.17</v>
      </c>
      <c r="AB1745">
        <v>19</v>
      </c>
      <c r="AC1745">
        <v>10</v>
      </c>
      <c r="AD1745">
        <v>9</v>
      </c>
      <c r="AE1745">
        <v>52.63</v>
      </c>
      <c r="AF1745">
        <v>13</v>
      </c>
      <c r="AG1745">
        <v>6</v>
      </c>
      <c r="AH1745">
        <v>5</v>
      </c>
      <c r="AI1745">
        <v>8</v>
      </c>
    </row>
    <row r="1746" spans="1:35" x14ac:dyDescent="0.2">
      <c r="A1746" s="102">
        <v>22</v>
      </c>
      <c r="B1746">
        <v>5214</v>
      </c>
      <c r="C1746" t="s">
        <v>1483</v>
      </c>
      <c r="D1746" t="s">
        <v>1209</v>
      </c>
      <c r="E1746">
        <v>1861</v>
      </c>
      <c r="F1746">
        <v>1823</v>
      </c>
      <c r="G1746">
        <v>600</v>
      </c>
      <c r="H1746" t="s">
        <v>1213</v>
      </c>
      <c r="I1746">
        <v>7261</v>
      </c>
      <c r="J1746" t="s">
        <v>1568</v>
      </c>
      <c r="K1746" t="s">
        <v>1227</v>
      </c>
      <c r="L1746">
        <v>758</v>
      </c>
      <c r="M1746">
        <v>750</v>
      </c>
      <c r="N1746">
        <v>1500</v>
      </c>
      <c r="O1746" t="s">
        <v>1210</v>
      </c>
      <c r="P1746">
        <v>0.80020213567475995</v>
      </c>
      <c r="Q1746">
        <v>0.96315962049577597</v>
      </c>
      <c r="R1746">
        <v>0.42795640026292397</v>
      </c>
      <c r="S1746">
        <v>1.04438976764041E-2</v>
      </c>
      <c r="T1746">
        <v>-0.22423168082427999</v>
      </c>
      <c r="U1746">
        <v>0.22423168082427999</v>
      </c>
      <c r="V1746">
        <v>0.103849283048143</v>
      </c>
      <c r="W1746">
        <v>-0.9</v>
      </c>
      <c r="X1746">
        <v>2.85</v>
      </c>
      <c r="Y1746">
        <v>11139</v>
      </c>
      <c r="Z1746">
        <v>557</v>
      </c>
      <c r="AA1746">
        <v>0.04</v>
      </c>
      <c r="AB1746">
        <v>20</v>
      </c>
      <c r="AC1746">
        <v>12</v>
      </c>
      <c r="AD1746">
        <v>8</v>
      </c>
      <c r="AE1746">
        <v>60</v>
      </c>
      <c r="AF1746">
        <v>12</v>
      </c>
      <c r="AG1746">
        <v>8</v>
      </c>
      <c r="AH1746">
        <v>4</v>
      </c>
      <c r="AI1746">
        <v>8</v>
      </c>
    </row>
    <row r="1747" spans="1:35" x14ac:dyDescent="0.2">
      <c r="A1747" s="102">
        <v>794</v>
      </c>
      <c r="B1747">
        <v>5201</v>
      </c>
      <c r="C1747" t="s">
        <v>1584</v>
      </c>
      <c r="D1747" t="s">
        <v>1209</v>
      </c>
      <c r="E1747">
        <v>3100</v>
      </c>
      <c r="F1747">
        <v>3100</v>
      </c>
      <c r="G1747">
        <v>300</v>
      </c>
      <c r="H1747" t="s">
        <v>1210</v>
      </c>
      <c r="I1747">
        <v>9072</v>
      </c>
      <c r="J1747" t="s">
        <v>1327</v>
      </c>
      <c r="K1747" t="s">
        <v>1328</v>
      </c>
      <c r="L1747">
        <v>2105</v>
      </c>
      <c r="M1747">
        <v>2087</v>
      </c>
      <c r="N1747">
        <v>400</v>
      </c>
      <c r="O1747" t="s">
        <v>1213</v>
      </c>
      <c r="P1747">
        <v>0.94651303873251502</v>
      </c>
      <c r="Q1747">
        <v>0.896698513818038</v>
      </c>
      <c r="R1747">
        <v>0.24706832128919701</v>
      </c>
      <c r="S1747">
        <v>2.0759755569263401E-4</v>
      </c>
      <c r="T1747">
        <v>1.0567090495457301</v>
      </c>
      <c r="U1747">
        <v>1.0567090495457301</v>
      </c>
      <c r="V1747">
        <v>0.34751148822619099</v>
      </c>
      <c r="W1747">
        <v>2.04</v>
      </c>
      <c r="X1747">
        <v>10.24</v>
      </c>
      <c r="Y1747">
        <v>10958</v>
      </c>
      <c r="Z1747">
        <v>913</v>
      </c>
      <c r="AA1747">
        <v>0.09</v>
      </c>
      <c r="AB1747">
        <v>12</v>
      </c>
      <c r="AC1747">
        <v>7</v>
      </c>
      <c r="AD1747">
        <v>5</v>
      </c>
      <c r="AE1747">
        <v>58.33</v>
      </c>
      <c r="AF1747">
        <v>16</v>
      </c>
      <c r="AG1747">
        <v>2</v>
      </c>
      <c r="AH1747">
        <v>2</v>
      </c>
      <c r="AI1747">
        <v>8</v>
      </c>
    </row>
    <row r="1748" spans="1:35" x14ac:dyDescent="0.2">
      <c r="A1748" s="102">
        <v>281</v>
      </c>
      <c r="B1748">
        <v>7182</v>
      </c>
      <c r="C1748" t="s">
        <v>1323</v>
      </c>
      <c r="D1748" t="s">
        <v>1265</v>
      </c>
      <c r="E1748">
        <v>960</v>
      </c>
      <c r="F1748">
        <v>964</v>
      </c>
      <c r="G1748">
        <v>1100</v>
      </c>
      <c r="H1748" t="s">
        <v>1210</v>
      </c>
      <c r="I1748">
        <v>7211</v>
      </c>
      <c r="J1748" t="s">
        <v>26</v>
      </c>
      <c r="K1748" t="s">
        <v>1227</v>
      </c>
      <c r="L1748">
        <v>364</v>
      </c>
      <c r="M1748">
        <v>359</v>
      </c>
      <c r="N1748">
        <v>3000</v>
      </c>
      <c r="O1748" t="s">
        <v>1213</v>
      </c>
      <c r="P1748">
        <v>0.92242611081561099</v>
      </c>
      <c r="Q1748">
        <v>0.92820835650120503</v>
      </c>
      <c r="R1748">
        <v>0.21698395281261301</v>
      </c>
      <c r="S1748">
        <v>8.9991888607190307E-3</v>
      </c>
      <c r="T1748">
        <v>2.6244779882315399</v>
      </c>
      <c r="U1748">
        <v>2.6244779882315399</v>
      </c>
      <c r="V1748">
        <v>2.2305670554647401</v>
      </c>
      <c r="W1748">
        <v>13.99</v>
      </c>
      <c r="X1748">
        <v>1.57</v>
      </c>
      <c r="Y1748">
        <v>10621</v>
      </c>
      <c r="Z1748">
        <v>559</v>
      </c>
      <c r="AA1748">
        <v>0.01</v>
      </c>
      <c r="AB1748">
        <v>19</v>
      </c>
      <c r="AC1748">
        <v>8</v>
      </c>
      <c r="AD1748">
        <v>11</v>
      </c>
      <c r="AE1748">
        <v>42.11</v>
      </c>
      <c r="AF1748">
        <v>16</v>
      </c>
      <c r="AG1748">
        <v>3</v>
      </c>
      <c r="AH1748">
        <v>2</v>
      </c>
      <c r="AI1748">
        <v>14</v>
      </c>
    </row>
    <row r="1749" spans="1:35" x14ac:dyDescent="0.2">
      <c r="A1749" s="102">
        <v>1925</v>
      </c>
      <c r="B1749">
        <v>1812</v>
      </c>
      <c r="C1749" t="s">
        <v>1305</v>
      </c>
      <c r="D1749" t="s">
        <v>1220</v>
      </c>
      <c r="E1749">
        <v>1146</v>
      </c>
      <c r="F1749">
        <v>1163</v>
      </c>
      <c r="G1749">
        <v>900</v>
      </c>
      <c r="H1749" t="s">
        <v>1213</v>
      </c>
      <c r="I1749">
        <v>4114</v>
      </c>
      <c r="J1749" t="s">
        <v>1360</v>
      </c>
      <c r="K1749" t="s">
        <v>1234</v>
      </c>
      <c r="L1749">
        <v>5560</v>
      </c>
      <c r="M1749">
        <v>5480</v>
      </c>
      <c r="N1749">
        <v>200</v>
      </c>
      <c r="O1749" t="s">
        <v>1210</v>
      </c>
      <c r="P1749">
        <v>0.89558957536170802</v>
      </c>
      <c r="Q1749">
        <v>0.83785933216427599</v>
      </c>
      <c r="R1749">
        <v>1.0654981292283599E-2</v>
      </c>
      <c r="S1749">
        <v>5.7927578915305998E-2</v>
      </c>
      <c r="T1749">
        <v>-0.88587650171159604</v>
      </c>
      <c r="U1749">
        <v>0.88587650171159604</v>
      </c>
      <c r="V1749">
        <v>1.4675779072708299</v>
      </c>
      <c r="W1749">
        <v>-2.39</v>
      </c>
      <c r="X1749">
        <v>4.5</v>
      </c>
      <c r="Y1749">
        <v>10397</v>
      </c>
      <c r="Z1749">
        <v>743</v>
      </c>
      <c r="AA1749">
        <v>0.16</v>
      </c>
      <c r="AB1749">
        <v>14</v>
      </c>
      <c r="AC1749">
        <v>7</v>
      </c>
      <c r="AD1749">
        <v>7</v>
      </c>
      <c r="AE1749">
        <v>50</v>
      </c>
      <c r="AF1749">
        <v>11</v>
      </c>
      <c r="AG1749">
        <v>4</v>
      </c>
      <c r="AH1749">
        <v>4</v>
      </c>
      <c r="AI1749">
        <v>6</v>
      </c>
    </row>
    <row r="1750" spans="1:35" x14ac:dyDescent="0.2">
      <c r="A1750" s="102">
        <v>291</v>
      </c>
      <c r="B1750">
        <v>7282</v>
      </c>
      <c r="C1750" t="s">
        <v>1453</v>
      </c>
      <c r="D1750" t="s">
        <v>1227</v>
      </c>
      <c r="E1750">
        <v>2311</v>
      </c>
      <c r="F1750">
        <v>2306</v>
      </c>
      <c r="G1750">
        <v>400</v>
      </c>
      <c r="H1750" t="s">
        <v>1210</v>
      </c>
      <c r="I1750">
        <v>9810</v>
      </c>
      <c r="J1750" t="s">
        <v>1177</v>
      </c>
      <c r="K1750" t="s">
        <v>1217</v>
      </c>
      <c r="L1750">
        <v>4305</v>
      </c>
      <c r="M1750">
        <v>4380</v>
      </c>
      <c r="N1750">
        <v>200</v>
      </c>
      <c r="O1750" t="s">
        <v>1213</v>
      </c>
      <c r="P1750">
        <v>0.88690840295343998</v>
      </c>
      <c r="Q1750">
        <v>0.92744051664750204</v>
      </c>
      <c r="R1750">
        <v>2.4091690672382302E-2</v>
      </c>
      <c r="S1750">
        <v>4.2367300263314901E-2</v>
      </c>
      <c r="T1750">
        <v>0.415148625637417</v>
      </c>
      <c r="U1750">
        <v>0.415148625637417</v>
      </c>
      <c r="V1750">
        <v>1.0443112571911899</v>
      </c>
      <c r="W1750">
        <v>1.08</v>
      </c>
      <c r="X1750">
        <v>5.3</v>
      </c>
      <c r="Y1750">
        <v>10285</v>
      </c>
      <c r="Z1750">
        <v>686</v>
      </c>
      <c r="AA1750">
        <v>-0.11</v>
      </c>
      <c r="AB1750">
        <v>15</v>
      </c>
      <c r="AC1750">
        <v>8</v>
      </c>
      <c r="AD1750">
        <v>7</v>
      </c>
      <c r="AE1750">
        <v>53.33</v>
      </c>
      <c r="AF1750">
        <v>12</v>
      </c>
      <c r="AG1750">
        <v>5</v>
      </c>
      <c r="AH1750">
        <v>5</v>
      </c>
      <c r="AI1750">
        <v>5</v>
      </c>
    </row>
    <row r="1751" spans="1:35" x14ac:dyDescent="0.2">
      <c r="A1751" s="102">
        <v>423</v>
      </c>
      <c r="B1751">
        <v>2768</v>
      </c>
      <c r="C1751" t="s">
        <v>1987</v>
      </c>
      <c r="D1751" t="s">
        <v>1217</v>
      </c>
      <c r="E1751">
        <v>314</v>
      </c>
      <c r="F1751">
        <v>312</v>
      </c>
      <c r="G1751">
        <v>3400</v>
      </c>
      <c r="H1751" t="s">
        <v>1210</v>
      </c>
      <c r="I1751">
        <v>5233</v>
      </c>
      <c r="J1751" t="s">
        <v>1405</v>
      </c>
      <c r="K1751" t="s">
        <v>1209</v>
      </c>
      <c r="L1751">
        <v>2655</v>
      </c>
      <c r="M1751">
        <v>2663</v>
      </c>
      <c r="N1751">
        <v>400</v>
      </c>
      <c r="O1751" t="s">
        <v>1213</v>
      </c>
      <c r="P1751">
        <v>0.77254860440519801</v>
      </c>
      <c r="Q1751">
        <v>0.91607659794627205</v>
      </c>
      <c r="R1751">
        <v>5.4929504875310996E-3</v>
      </c>
      <c r="S1751">
        <v>3.6879343748512802E-2</v>
      </c>
      <c r="T1751">
        <v>1.3336438642416899</v>
      </c>
      <c r="U1751">
        <v>1.3336438642416899</v>
      </c>
      <c r="V1751">
        <v>1.2654015485968499</v>
      </c>
      <c r="W1751">
        <v>5.48</v>
      </c>
      <c r="X1751">
        <v>0.41</v>
      </c>
      <c r="Y1751">
        <v>10182</v>
      </c>
      <c r="Z1751">
        <v>566</v>
      </c>
      <c r="AA1751">
        <v>-7.0000000000000007E-2</v>
      </c>
      <c r="AB1751">
        <v>18</v>
      </c>
      <c r="AC1751">
        <v>8</v>
      </c>
      <c r="AD1751">
        <v>10</v>
      </c>
      <c r="AE1751">
        <v>44.44</v>
      </c>
      <c r="AF1751">
        <v>12</v>
      </c>
      <c r="AG1751">
        <v>6</v>
      </c>
      <c r="AH1751">
        <v>5</v>
      </c>
      <c r="AI1751">
        <v>7</v>
      </c>
    </row>
    <row r="1752" spans="1:35" x14ac:dyDescent="0.2">
      <c r="A1752" s="102">
        <v>2365</v>
      </c>
      <c r="B1752">
        <v>8129</v>
      </c>
      <c r="C1752" t="s">
        <v>1956</v>
      </c>
      <c r="D1752" t="s">
        <v>1217</v>
      </c>
      <c r="E1752">
        <v>2061</v>
      </c>
      <c r="F1752">
        <v>2040</v>
      </c>
      <c r="G1752">
        <v>500</v>
      </c>
      <c r="H1752" t="s">
        <v>1210</v>
      </c>
      <c r="I1752">
        <v>8242</v>
      </c>
      <c r="J1752" t="s">
        <v>837</v>
      </c>
      <c r="K1752" t="s">
        <v>1235</v>
      </c>
      <c r="L1752">
        <v>831</v>
      </c>
      <c r="M1752">
        <v>833</v>
      </c>
      <c r="N1752">
        <v>1200</v>
      </c>
      <c r="O1752" t="s">
        <v>1213</v>
      </c>
      <c r="P1752">
        <v>0.90776261823623605</v>
      </c>
      <c r="Q1752">
        <v>0.81487707389206498</v>
      </c>
      <c r="R1752">
        <v>1.98396319882417E-2</v>
      </c>
      <c r="S1752">
        <v>7.2587985280368902E-2</v>
      </c>
      <c r="T1752">
        <v>2.1421777179357702</v>
      </c>
      <c r="U1752">
        <v>2.1421777179357702</v>
      </c>
      <c r="V1752">
        <v>2.1066775720743398</v>
      </c>
      <c r="W1752">
        <v>13.53</v>
      </c>
      <c r="X1752">
        <v>2</v>
      </c>
      <c r="Y1752">
        <v>9917</v>
      </c>
      <c r="Z1752">
        <v>522</v>
      </c>
      <c r="AA1752">
        <v>0.14000000000000001</v>
      </c>
      <c r="AB1752">
        <v>19</v>
      </c>
      <c r="AC1752">
        <v>11</v>
      </c>
      <c r="AD1752">
        <v>8</v>
      </c>
      <c r="AE1752">
        <v>57.89</v>
      </c>
      <c r="AF1752">
        <v>14</v>
      </c>
      <c r="AG1752">
        <v>6</v>
      </c>
      <c r="AH1752">
        <v>4</v>
      </c>
      <c r="AI1752">
        <v>9</v>
      </c>
    </row>
    <row r="1753" spans="1:35" x14ac:dyDescent="0.2">
      <c r="A1753" s="102">
        <v>1610</v>
      </c>
      <c r="B1753">
        <v>5706</v>
      </c>
      <c r="C1753" t="s">
        <v>1533</v>
      </c>
      <c r="D1753" t="s">
        <v>1225</v>
      </c>
      <c r="E1753">
        <v>2572</v>
      </c>
      <c r="F1753">
        <v>2589</v>
      </c>
      <c r="G1753">
        <v>300</v>
      </c>
      <c r="H1753" t="s">
        <v>1210</v>
      </c>
      <c r="I1753">
        <v>7267</v>
      </c>
      <c r="J1753" t="s">
        <v>58</v>
      </c>
      <c r="K1753" t="s">
        <v>1227</v>
      </c>
      <c r="L1753">
        <v>2832</v>
      </c>
      <c r="M1753">
        <v>2799.5</v>
      </c>
      <c r="N1753">
        <v>300</v>
      </c>
      <c r="O1753" t="s">
        <v>1213</v>
      </c>
      <c r="P1753">
        <v>0.69603222617167304</v>
      </c>
      <c r="Q1753">
        <v>0.85286672721183299</v>
      </c>
      <c r="R1753">
        <v>0.26596713991784898</v>
      </c>
      <c r="S1753">
        <v>7.1102508557547399E-3</v>
      </c>
      <c r="T1753">
        <v>0.11468479917468601</v>
      </c>
      <c r="U1753">
        <v>0.11468479917468601</v>
      </c>
      <c r="V1753">
        <v>0.188904626963045</v>
      </c>
      <c r="W1753">
        <v>0.5</v>
      </c>
      <c r="X1753">
        <v>7.52</v>
      </c>
      <c r="Y1753">
        <v>9866</v>
      </c>
      <c r="Z1753">
        <v>822</v>
      </c>
      <c r="AA1753">
        <v>0.26</v>
      </c>
      <c r="AB1753">
        <v>12</v>
      </c>
      <c r="AC1753">
        <v>5</v>
      </c>
      <c r="AD1753">
        <v>7</v>
      </c>
      <c r="AE1753">
        <v>41.67</v>
      </c>
      <c r="AF1753">
        <v>12</v>
      </c>
      <c r="AG1753">
        <v>5</v>
      </c>
      <c r="AH1753">
        <v>4</v>
      </c>
      <c r="AI1753">
        <v>3</v>
      </c>
    </row>
    <row r="1754" spans="1:35" x14ac:dyDescent="0.2">
      <c r="A1754" s="102">
        <v>2195</v>
      </c>
      <c r="B1754">
        <v>4114</v>
      </c>
      <c r="C1754" t="s">
        <v>1360</v>
      </c>
      <c r="D1754" t="s">
        <v>1234</v>
      </c>
      <c r="E1754">
        <v>5560</v>
      </c>
      <c r="F1754">
        <v>5480</v>
      </c>
      <c r="G1754">
        <v>200</v>
      </c>
      <c r="H1754" t="s">
        <v>1213</v>
      </c>
      <c r="I1754">
        <v>8058</v>
      </c>
      <c r="J1754" t="s">
        <v>1537</v>
      </c>
      <c r="K1754" t="s">
        <v>1217</v>
      </c>
      <c r="L1754">
        <v>2691.5</v>
      </c>
      <c r="M1754">
        <v>2690</v>
      </c>
      <c r="N1754">
        <v>400</v>
      </c>
      <c r="O1754" t="s">
        <v>1210</v>
      </c>
      <c r="P1754">
        <v>0.756168705881619</v>
      </c>
      <c r="Q1754">
        <v>0.82234986946030597</v>
      </c>
      <c r="R1754">
        <v>0.34407754019190501</v>
      </c>
      <c r="S1754">
        <v>3.8417586868774903E-2</v>
      </c>
      <c r="T1754">
        <v>-2.4886289096184302</v>
      </c>
      <c r="U1754">
        <v>2.4886289096184302</v>
      </c>
      <c r="V1754">
        <v>2.35688559888386</v>
      </c>
      <c r="W1754">
        <v>-12.11</v>
      </c>
      <c r="X1754">
        <v>1.82</v>
      </c>
      <c r="Y1754">
        <v>9331</v>
      </c>
      <c r="Z1754">
        <v>933</v>
      </c>
      <c r="AA1754">
        <v>0.16</v>
      </c>
      <c r="AB1754">
        <v>10</v>
      </c>
      <c r="AC1754">
        <v>5</v>
      </c>
      <c r="AD1754">
        <v>5</v>
      </c>
      <c r="AE1754">
        <v>50</v>
      </c>
      <c r="AF1754">
        <v>13</v>
      </c>
      <c r="AG1754">
        <v>3</v>
      </c>
      <c r="AH1754">
        <v>2</v>
      </c>
      <c r="AI1754">
        <v>5</v>
      </c>
    </row>
    <row r="1755" spans="1:35" x14ac:dyDescent="0.2">
      <c r="A1755" s="102">
        <v>1667</v>
      </c>
      <c r="B1755">
        <v>1941</v>
      </c>
      <c r="C1755" t="s">
        <v>1579</v>
      </c>
      <c r="D1755" t="s">
        <v>1220</v>
      </c>
      <c r="E1755">
        <v>2286</v>
      </c>
      <c r="F1755">
        <v>2249</v>
      </c>
      <c r="G1755">
        <v>500</v>
      </c>
      <c r="H1755" t="s">
        <v>1213</v>
      </c>
      <c r="I1755">
        <v>5714</v>
      </c>
      <c r="J1755" t="s">
        <v>698</v>
      </c>
      <c r="K1755" t="s">
        <v>1225</v>
      </c>
      <c r="L1755">
        <v>3570</v>
      </c>
      <c r="M1755">
        <v>3565</v>
      </c>
      <c r="N1755">
        <v>300</v>
      </c>
      <c r="O1755" t="s">
        <v>1210</v>
      </c>
      <c r="P1755">
        <v>0.68151398889867099</v>
      </c>
      <c r="Q1755">
        <v>0.85062095809205196</v>
      </c>
      <c r="R1755">
        <v>0.40554468539608801</v>
      </c>
      <c r="S1755">
        <v>2.7739800852567401E-2</v>
      </c>
      <c r="T1755">
        <v>-5.0743619719849802E-2</v>
      </c>
      <c r="U1755">
        <v>5.0743619719849802E-2</v>
      </c>
      <c r="V1755">
        <v>0.237069778649074</v>
      </c>
      <c r="W1755">
        <v>-0.14000000000000001</v>
      </c>
      <c r="X1755">
        <v>5.14</v>
      </c>
      <c r="Y1755">
        <v>9300</v>
      </c>
      <c r="Z1755">
        <v>930</v>
      </c>
      <c r="AA1755">
        <v>0.26</v>
      </c>
      <c r="AB1755">
        <v>10</v>
      </c>
      <c r="AC1755">
        <v>4</v>
      </c>
      <c r="AD1755">
        <v>6</v>
      </c>
      <c r="AE1755">
        <v>40</v>
      </c>
      <c r="AF1755">
        <v>14</v>
      </c>
      <c r="AG1755">
        <v>3</v>
      </c>
      <c r="AH1755">
        <v>2</v>
      </c>
      <c r="AI1755">
        <v>5</v>
      </c>
    </row>
    <row r="1756" spans="1:35" x14ac:dyDescent="0.2">
      <c r="A1756" s="102">
        <v>2551</v>
      </c>
      <c r="B1756">
        <v>3197</v>
      </c>
      <c r="C1756" t="s">
        <v>621</v>
      </c>
      <c r="D1756" t="s">
        <v>1235</v>
      </c>
      <c r="E1756">
        <v>1631</v>
      </c>
      <c r="F1756">
        <v>1618</v>
      </c>
      <c r="G1756">
        <v>500</v>
      </c>
      <c r="H1756" t="s">
        <v>1213</v>
      </c>
      <c r="I1756">
        <v>6457</v>
      </c>
      <c r="J1756" t="s">
        <v>1526</v>
      </c>
      <c r="K1756" t="s">
        <v>1222</v>
      </c>
      <c r="L1756">
        <v>2901</v>
      </c>
      <c r="M1756">
        <v>2874</v>
      </c>
      <c r="N1756">
        <v>300</v>
      </c>
      <c r="O1756" t="s">
        <v>1210</v>
      </c>
      <c r="P1756">
        <v>0.89894452202851205</v>
      </c>
      <c r="Q1756">
        <v>0.80482307914274098</v>
      </c>
      <c r="R1756">
        <v>2.8406933063392599E-2</v>
      </c>
      <c r="S1756">
        <v>2.4819871880674499E-2</v>
      </c>
      <c r="T1756">
        <v>-2.8050216854452801</v>
      </c>
      <c r="U1756">
        <v>2.8050216854452801</v>
      </c>
      <c r="V1756">
        <v>2.78374513831257</v>
      </c>
      <c r="W1756">
        <v>-13.31</v>
      </c>
      <c r="X1756">
        <v>6.17</v>
      </c>
      <c r="Y1756">
        <v>9049</v>
      </c>
      <c r="Z1756">
        <v>476</v>
      </c>
      <c r="AA1756">
        <v>-0.01</v>
      </c>
      <c r="AB1756">
        <v>19</v>
      </c>
      <c r="AC1756">
        <v>7</v>
      </c>
      <c r="AD1756">
        <v>12</v>
      </c>
      <c r="AE1756">
        <v>36.840000000000003</v>
      </c>
      <c r="AF1756">
        <v>14</v>
      </c>
      <c r="AG1756">
        <v>5</v>
      </c>
      <c r="AH1756">
        <v>5</v>
      </c>
      <c r="AI1756">
        <v>9</v>
      </c>
    </row>
    <row r="1757" spans="1:35" x14ac:dyDescent="0.2">
      <c r="A1757" s="102">
        <v>2536</v>
      </c>
      <c r="B1757">
        <v>4917</v>
      </c>
      <c r="C1757" t="s">
        <v>1534</v>
      </c>
      <c r="D1757" t="s">
        <v>1234</v>
      </c>
      <c r="E1757">
        <v>2338</v>
      </c>
      <c r="F1757">
        <v>2306</v>
      </c>
      <c r="G1757">
        <v>400</v>
      </c>
      <c r="H1757" t="s">
        <v>1210</v>
      </c>
      <c r="I1757">
        <v>5803</v>
      </c>
      <c r="J1757" t="s">
        <v>24</v>
      </c>
      <c r="K1757" t="s">
        <v>1225</v>
      </c>
      <c r="L1757">
        <v>343</v>
      </c>
      <c r="M1757">
        <v>346</v>
      </c>
      <c r="N1757">
        <v>2700</v>
      </c>
      <c r="O1757" t="s">
        <v>1213</v>
      </c>
      <c r="P1757">
        <v>0.86615992444651702</v>
      </c>
      <c r="Q1757">
        <v>0.80575824385629302</v>
      </c>
      <c r="R1757">
        <v>0.20292667688097499</v>
      </c>
      <c r="S1757">
        <v>2.7105250823721101E-3</v>
      </c>
      <c r="T1757">
        <v>0.46351269530732297</v>
      </c>
      <c r="U1757">
        <v>0.46351269530732297</v>
      </c>
      <c r="V1757">
        <v>0.57993500954858601</v>
      </c>
      <c r="W1757">
        <v>2.12</v>
      </c>
      <c r="X1757">
        <v>1.28</v>
      </c>
      <c r="Y1757">
        <v>8877</v>
      </c>
      <c r="Z1757">
        <v>555</v>
      </c>
      <c r="AA1757">
        <v>7.0000000000000007E-2</v>
      </c>
      <c r="AB1757">
        <v>16</v>
      </c>
      <c r="AC1757">
        <v>10</v>
      </c>
      <c r="AD1757">
        <v>6</v>
      </c>
      <c r="AE1757">
        <v>62.5</v>
      </c>
      <c r="AF1757">
        <v>11</v>
      </c>
      <c r="AG1757">
        <v>7</v>
      </c>
      <c r="AH1757">
        <v>5</v>
      </c>
      <c r="AI1757">
        <v>4</v>
      </c>
    </row>
    <row r="1758" spans="1:35" x14ac:dyDescent="0.2">
      <c r="A1758" s="102">
        <v>1887</v>
      </c>
      <c r="B1758">
        <v>3086</v>
      </c>
      <c r="C1758" t="s">
        <v>613</v>
      </c>
      <c r="D1758" t="s">
        <v>1235</v>
      </c>
      <c r="E1758">
        <v>1144</v>
      </c>
      <c r="F1758">
        <v>1147</v>
      </c>
      <c r="G1758">
        <v>900</v>
      </c>
      <c r="H1758" t="s">
        <v>1213</v>
      </c>
      <c r="I1758">
        <v>6845</v>
      </c>
      <c r="J1758" t="s">
        <v>1439</v>
      </c>
      <c r="K1758" t="s">
        <v>1215</v>
      </c>
      <c r="L1758">
        <v>2718</v>
      </c>
      <c r="M1758">
        <v>2673</v>
      </c>
      <c r="N1758">
        <v>400</v>
      </c>
      <c r="O1758" t="s">
        <v>1210</v>
      </c>
      <c r="P1758">
        <v>0.74471459979453203</v>
      </c>
      <c r="Q1758">
        <v>0.84013858754943804</v>
      </c>
      <c r="R1758">
        <v>0.40007709970835498</v>
      </c>
      <c r="S1758">
        <v>6.0033184071738403E-2</v>
      </c>
      <c r="T1758">
        <v>-1.4749934311285799</v>
      </c>
      <c r="U1758">
        <v>1.4749934311285799</v>
      </c>
      <c r="V1758">
        <v>1.7387657129551299</v>
      </c>
      <c r="W1758">
        <v>-7.6</v>
      </c>
      <c r="X1758">
        <v>3.45</v>
      </c>
      <c r="Y1758">
        <v>8806</v>
      </c>
      <c r="Z1758">
        <v>518</v>
      </c>
      <c r="AA1758">
        <v>0.04</v>
      </c>
      <c r="AB1758">
        <v>17</v>
      </c>
      <c r="AC1758">
        <v>9</v>
      </c>
      <c r="AD1758">
        <v>8</v>
      </c>
      <c r="AE1758">
        <v>52.94</v>
      </c>
      <c r="AF1758">
        <v>13</v>
      </c>
      <c r="AG1758">
        <v>7</v>
      </c>
      <c r="AH1758">
        <v>6</v>
      </c>
      <c r="AI1758">
        <v>4</v>
      </c>
    </row>
    <row r="1759" spans="1:35" x14ac:dyDescent="0.2">
      <c r="A1759" s="102">
        <v>774</v>
      </c>
      <c r="B1759">
        <v>5802</v>
      </c>
      <c r="C1759" t="s">
        <v>1428</v>
      </c>
      <c r="D1759" t="s">
        <v>1225</v>
      </c>
      <c r="E1759">
        <v>1310.5</v>
      </c>
      <c r="F1759">
        <v>1290.5</v>
      </c>
      <c r="G1759">
        <v>800</v>
      </c>
      <c r="H1759" t="s">
        <v>1213</v>
      </c>
      <c r="I1759">
        <v>7951</v>
      </c>
      <c r="J1759" t="s">
        <v>1527</v>
      </c>
      <c r="K1759" t="s">
        <v>1233</v>
      </c>
      <c r="L1759">
        <v>5310</v>
      </c>
      <c r="M1759">
        <v>5300</v>
      </c>
      <c r="N1759">
        <v>200</v>
      </c>
      <c r="O1759" t="s">
        <v>1210</v>
      </c>
      <c r="P1759">
        <v>0.93655826686649302</v>
      </c>
      <c r="Q1759">
        <v>0.89739182790285299</v>
      </c>
      <c r="R1759">
        <v>3.72531641259084E-2</v>
      </c>
      <c r="S1759">
        <v>5.5334757487329897E-2</v>
      </c>
      <c r="T1759">
        <v>-2.7043905910698798</v>
      </c>
      <c r="U1759">
        <v>2.7043905910698798</v>
      </c>
      <c r="V1759">
        <v>2.2084070011131498</v>
      </c>
      <c r="W1759">
        <v>-8.35</v>
      </c>
      <c r="X1759">
        <v>2.6</v>
      </c>
      <c r="Y1759">
        <v>8698</v>
      </c>
      <c r="Z1759">
        <v>725</v>
      </c>
      <c r="AA1759">
        <v>0.04</v>
      </c>
      <c r="AB1759">
        <v>12</v>
      </c>
      <c r="AC1759">
        <v>6</v>
      </c>
      <c r="AD1759">
        <v>6</v>
      </c>
      <c r="AE1759">
        <v>50</v>
      </c>
      <c r="AF1759">
        <v>13</v>
      </c>
      <c r="AG1759">
        <v>4</v>
      </c>
      <c r="AH1759">
        <v>4</v>
      </c>
      <c r="AI1759">
        <v>4</v>
      </c>
    </row>
    <row r="1760" spans="1:35" x14ac:dyDescent="0.2">
      <c r="A1760" s="102">
        <v>2346</v>
      </c>
      <c r="B1760">
        <v>4005</v>
      </c>
      <c r="C1760" t="s">
        <v>1445</v>
      </c>
      <c r="D1760" t="s">
        <v>1234</v>
      </c>
      <c r="E1760">
        <v>398</v>
      </c>
      <c r="F1760">
        <v>393</v>
      </c>
      <c r="G1760">
        <v>2700</v>
      </c>
      <c r="H1760" t="s">
        <v>1213</v>
      </c>
      <c r="I1760">
        <v>7182</v>
      </c>
      <c r="J1760" t="s">
        <v>1323</v>
      </c>
      <c r="K1760" t="s">
        <v>1265</v>
      </c>
      <c r="L1760">
        <v>960</v>
      </c>
      <c r="M1760">
        <v>964</v>
      </c>
      <c r="N1760">
        <v>1100</v>
      </c>
      <c r="O1760" t="s">
        <v>1210</v>
      </c>
      <c r="P1760">
        <v>0.87010109088088705</v>
      </c>
      <c r="Q1760">
        <v>0.81573587426231597</v>
      </c>
      <c r="R1760">
        <v>0.33060656381660702</v>
      </c>
      <c r="S1760">
        <v>5.0505899571036796E-3</v>
      </c>
      <c r="T1760">
        <v>-3.4719941113429398</v>
      </c>
      <c r="U1760">
        <v>3.4719941113429398</v>
      </c>
      <c r="V1760">
        <v>2.9179496881907401</v>
      </c>
      <c r="W1760">
        <v>-13.94</v>
      </c>
      <c r="X1760">
        <v>7.0000000000000007E-2</v>
      </c>
      <c r="Y1760">
        <v>8424</v>
      </c>
      <c r="Z1760">
        <v>421</v>
      </c>
      <c r="AA1760">
        <v>0.02</v>
      </c>
      <c r="AB1760">
        <v>20</v>
      </c>
      <c r="AC1760">
        <v>10</v>
      </c>
      <c r="AD1760">
        <v>10</v>
      </c>
      <c r="AE1760">
        <v>50</v>
      </c>
      <c r="AF1760">
        <v>13</v>
      </c>
      <c r="AG1760">
        <v>6</v>
      </c>
      <c r="AH1760">
        <v>4</v>
      </c>
      <c r="AI1760">
        <v>10</v>
      </c>
    </row>
    <row r="1761" spans="1:35" x14ac:dyDescent="0.2">
      <c r="A1761" s="102">
        <v>186</v>
      </c>
      <c r="B1761">
        <v>1802</v>
      </c>
      <c r="C1761" t="s">
        <v>1413</v>
      </c>
      <c r="D1761" t="s">
        <v>1220</v>
      </c>
      <c r="E1761">
        <v>1102</v>
      </c>
      <c r="F1761">
        <v>1089</v>
      </c>
      <c r="G1761">
        <v>1000</v>
      </c>
      <c r="H1761" t="s">
        <v>1210</v>
      </c>
      <c r="I1761">
        <v>8253</v>
      </c>
      <c r="J1761" t="s">
        <v>525</v>
      </c>
      <c r="K1761" t="s">
        <v>1216</v>
      </c>
      <c r="L1761">
        <v>1573</v>
      </c>
      <c r="M1761">
        <v>1568</v>
      </c>
      <c r="N1761">
        <v>700</v>
      </c>
      <c r="O1761" t="s">
        <v>1213</v>
      </c>
      <c r="P1761">
        <v>0.730558856121861</v>
      </c>
      <c r="Q1761">
        <v>0.93682614263613595</v>
      </c>
      <c r="R1761">
        <v>0.205373518036643</v>
      </c>
      <c r="S1761">
        <v>2.0991661159524E-2</v>
      </c>
      <c r="T1761">
        <v>1.78332252839177</v>
      </c>
      <c r="U1761">
        <v>1.78332252839177</v>
      </c>
      <c r="V1761">
        <v>1.6311376529556301</v>
      </c>
      <c r="W1761">
        <v>4.47</v>
      </c>
      <c r="X1761">
        <v>0.78</v>
      </c>
      <c r="Y1761">
        <v>8379</v>
      </c>
      <c r="Z1761">
        <v>466</v>
      </c>
      <c r="AA1761">
        <v>0</v>
      </c>
      <c r="AB1761">
        <v>18</v>
      </c>
      <c r="AC1761">
        <v>8</v>
      </c>
      <c r="AD1761">
        <v>10</v>
      </c>
      <c r="AE1761">
        <v>44.44</v>
      </c>
      <c r="AF1761">
        <v>13</v>
      </c>
      <c r="AG1761">
        <v>5</v>
      </c>
      <c r="AH1761">
        <v>5</v>
      </c>
      <c r="AI1761">
        <v>8</v>
      </c>
    </row>
    <row r="1762" spans="1:35" x14ac:dyDescent="0.2">
      <c r="A1762" s="102">
        <v>2088</v>
      </c>
      <c r="B1762">
        <v>3086</v>
      </c>
      <c r="C1762" t="s">
        <v>613</v>
      </c>
      <c r="D1762" t="s">
        <v>1235</v>
      </c>
      <c r="E1762">
        <v>1144</v>
      </c>
      <c r="F1762">
        <v>1147</v>
      </c>
      <c r="G1762">
        <v>900</v>
      </c>
      <c r="H1762" t="s">
        <v>1213</v>
      </c>
      <c r="I1762">
        <v>3880</v>
      </c>
      <c r="J1762" t="s">
        <v>1155</v>
      </c>
      <c r="K1762" t="s">
        <v>1421</v>
      </c>
      <c r="L1762">
        <v>1426</v>
      </c>
      <c r="M1762">
        <v>1433</v>
      </c>
      <c r="N1762">
        <v>700</v>
      </c>
      <c r="O1762" t="s">
        <v>1210</v>
      </c>
      <c r="P1762">
        <v>0.67186680562706602</v>
      </c>
      <c r="Q1762">
        <v>0.82877882454820795</v>
      </c>
      <c r="R1762">
        <v>0.24474040681121201</v>
      </c>
      <c r="S1762">
        <v>5.4009751110642304E-3</v>
      </c>
      <c r="T1762">
        <v>-2.9023131989864699</v>
      </c>
      <c r="U1762">
        <v>2.9023131989864699</v>
      </c>
      <c r="V1762">
        <v>2.7499281106242601</v>
      </c>
      <c r="W1762">
        <v>-19.82</v>
      </c>
      <c r="X1762">
        <v>2.91</v>
      </c>
      <c r="Y1762">
        <v>7673</v>
      </c>
      <c r="Z1762">
        <v>426</v>
      </c>
      <c r="AA1762">
        <v>0.06</v>
      </c>
      <c r="AB1762">
        <v>18</v>
      </c>
      <c r="AC1762">
        <v>10</v>
      </c>
      <c r="AD1762">
        <v>8</v>
      </c>
      <c r="AE1762">
        <v>55.56</v>
      </c>
      <c r="AF1762">
        <v>14</v>
      </c>
      <c r="AG1762">
        <v>6</v>
      </c>
      <c r="AH1762">
        <v>6</v>
      </c>
      <c r="AI1762">
        <v>6</v>
      </c>
    </row>
    <row r="1763" spans="1:35" x14ac:dyDescent="0.2">
      <c r="A1763" s="102">
        <v>1879</v>
      </c>
      <c r="B1763">
        <v>3291</v>
      </c>
      <c r="C1763" t="s">
        <v>56</v>
      </c>
      <c r="D1763" t="s">
        <v>1231</v>
      </c>
      <c r="E1763">
        <v>1476</v>
      </c>
      <c r="F1763">
        <v>1459</v>
      </c>
      <c r="G1763">
        <v>700</v>
      </c>
      <c r="H1763" t="s">
        <v>1213</v>
      </c>
      <c r="I1763">
        <v>8308</v>
      </c>
      <c r="J1763" t="s">
        <v>49</v>
      </c>
      <c r="K1763" t="s">
        <v>1265</v>
      </c>
      <c r="L1763">
        <v>409.7</v>
      </c>
      <c r="M1763">
        <v>409.2</v>
      </c>
      <c r="N1763">
        <v>2500</v>
      </c>
      <c r="O1763" t="s">
        <v>1210</v>
      </c>
      <c r="P1763">
        <v>0.84088587607711696</v>
      </c>
      <c r="Q1763">
        <v>0.84073724609331302</v>
      </c>
      <c r="R1763">
        <v>0.49753903615815598</v>
      </c>
      <c r="S1763">
        <v>2.1783709538455601E-2</v>
      </c>
      <c r="T1763">
        <v>-2.4342578836445301</v>
      </c>
      <c r="U1763">
        <v>2.4342578836445301</v>
      </c>
      <c r="V1763">
        <v>2.2583127865664601</v>
      </c>
      <c r="W1763">
        <v>-11.95</v>
      </c>
      <c r="X1763">
        <v>0.17</v>
      </c>
      <c r="Y1763">
        <v>7586</v>
      </c>
      <c r="Z1763">
        <v>399</v>
      </c>
      <c r="AA1763">
        <v>0.03</v>
      </c>
      <c r="AB1763">
        <v>19</v>
      </c>
      <c r="AC1763">
        <v>10</v>
      </c>
      <c r="AD1763">
        <v>9</v>
      </c>
      <c r="AE1763">
        <v>52.63</v>
      </c>
      <c r="AF1763">
        <v>14</v>
      </c>
      <c r="AG1763">
        <v>5</v>
      </c>
      <c r="AH1763">
        <v>2</v>
      </c>
      <c r="AI1763">
        <v>12</v>
      </c>
    </row>
    <row r="1764" spans="1:35" x14ac:dyDescent="0.2">
      <c r="A1764" s="102">
        <v>437</v>
      </c>
      <c r="B1764">
        <v>4205</v>
      </c>
      <c r="C1764" t="s">
        <v>1361</v>
      </c>
      <c r="D1764" t="s">
        <v>1234</v>
      </c>
      <c r="E1764">
        <v>1049</v>
      </c>
      <c r="F1764">
        <v>1033</v>
      </c>
      <c r="G1764">
        <v>1000</v>
      </c>
      <c r="H1764" t="s">
        <v>1210</v>
      </c>
      <c r="I1764">
        <v>4996</v>
      </c>
      <c r="J1764" t="s">
        <v>1478</v>
      </c>
      <c r="K1764" t="s">
        <v>1234</v>
      </c>
      <c r="L1764">
        <v>724</v>
      </c>
      <c r="M1764">
        <v>725</v>
      </c>
      <c r="N1764">
        <v>1400</v>
      </c>
      <c r="O1764" t="s">
        <v>1213</v>
      </c>
      <c r="P1764">
        <v>0.97879379413394096</v>
      </c>
      <c r="Q1764">
        <v>0.91502472454280404</v>
      </c>
      <c r="R1764">
        <v>2.8034790363393402E-3</v>
      </c>
      <c r="S1764">
        <v>4.37320716164874E-3</v>
      </c>
      <c r="T1764">
        <v>1.03965216447588</v>
      </c>
      <c r="U1764">
        <v>1.03965216447588</v>
      </c>
      <c r="V1764">
        <v>1.4223953343678799</v>
      </c>
      <c r="W1764">
        <v>2.8</v>
      </c>
      <c r="X1764">
        <v>1.74</v>
      </c>
      <c r="Y1764">
        <v>7544</v>
      </c>
      <c r="Z1764">
        <v>503</v>
      </c>
      <c r="AA1764">
        <v>0.05</v>
      </c>
      <c r="AB1764">
        <v>15</v>
      </c>
      <c r="AC1764">
        <v>7</v>
      </c>
      <c r="AD1764">
        <v>8</v>
      </c>
      <c r="AE1764">
        <v>46.67</v>
      </c>
      <c r="AF1764">
        <v>10</v>
      </c>
      <c r="AG1764">
        <v>6</v>
      </c>
      <c r="AH1764">
        <v>5</v>
      </c>
      <c r="AI1764">
        <v>4</v>
      </c>
    </row>
    <row r="1765" spans="1:35" x14ac:dyDescent="0.2">
      <c r="A1765" s="102">
        <v>2392</v>
      </c>
      <c r="B1765">
        <v>2607</v>
      </c>
      <c r="C1765" t="s">
        <v>1238</v>
      </c>
      <c r="D1765" t="s">
        <v>1237</v>
      </c>
      <c r="E1765">
        <v>2550</v>
      </c>
      <c r="F1765">
        <v>2505</v>
      </c>
      <c r="G1765">
        <v>400</v>
      </c>
      <c r="H1765" t="s">
        <v>1213</v>
      </c>
      <c r="I1765">
        <v>5301</v>
      </c>
      <c r="J1765" t="s">
        <v>689</v>
      </c>
      <c r="K1765" t="s">
        <v>1209</v>
      </c>
      <c r="L1765">
        <v>935</v>
      </c>
      <c r="M1765">
        <v>965</v>
      </c>
      <c r="N1765">
        <v>1000</v>
      </c>
      <c r="O1765" t="s">
        <v>1210</v>
      </c>
      <c r="P1765">
        <v>0.76270743032008603</v>
      </c>
      <c r="Q1765">
        <v>0.81328934245310502</v>
      </c>
      <c r="R1765">
        <v>0.110343183139694</v>
      </c>
      <c r="S1765">
        <v>5.5109653738758001E-2</v>
      </c>
      <c r="T1765">
        <v>-1.81115704439393</v>
      </c>
      <c r="U1765">
        <v>1.81115704439393</v>
      </c>
      <c r="V1765">
        <v>0.92304632067188797</v>
      </c>
      <c r="W1765">
        <v>-8.31</v>
      </c>
      <c r="X1765">
        <v>3.69</v>
      </c>
      <c r="Y1765">
        <v>7506</v>
      </c>
      <c r="Z1765">
        <v>395</v>
      </c>
      <c r="AA1765">
        <v>-0.14000000000000001</v>
      </c>
      <c r="AB1765">
        <v>19</v>
      </c>
      <c r="AC1765">
        <v>9</v>
      </c>
      <c r="AD1765">
        <v>10</v>
      </c>
      <c r="AE1765">
        <v>47.37</v>
      </c>
      <c r="AF1765">
        <v>7</v>
      </c>
      <c r="AG1765">
        <v>9</v>
      </c>
      <c r="AH1765">
        <v>10</v>
      </c>
      <c r="AI1765">
        <v>0</v>
      </c>
    </row>
    <row r="1766" spans="1:35" x14ac:dyDescent="0.2">
      <c r="A1766" s="102">
        <v>2119</v>
      </c>
      <c r="B1766">
        <v>5214</v>
      </c>
      <c r="C1766" t="s">
        <v>1483</v>
      </c>
      <c r="D1766" t="s">
        <v>1209</v>
      </c>
      <c r="E1766">
        <v>1861</v>
      </c>
      <c r="F1766">
        <v>1823</v>
      </c>
      <c r="G1766">
        <v>600</v>
      </c>
      <c r="H1766" t="s">
        <v>1210</v>
      </c>
      <c r="I1766">
        <v>9716</v>
      </c>
      <c r="J1766" t="s">
        <v>1406</v>
      </c>
      <c r="K1766" t="s">
        <v>1224</v>
      </c>
      <c r="L1766">
        <v>966</v>
      </c>
      <c r="M1766">
        <v>983</v>
      </c>
      <c r="N1766">
        <v>1100</v>
      </c>
      <c r="O1766" t="s">
        <v>1213</v>
      </c>
      <c r="P1766">
        <v>0.913791123604344</v>
      </c>
      <c r="Q1766">
        <v>0.82664420747254397</v>
      </c>
      <c r="R1766">
        <v>0.38804951958184503</v>
      </c>
      <c r="S1766">
        <v>4.6288424953462699E-2</v>
      </c>
      <c r="T1766">
        <v>2.3898293131646802</v>
      </c>
      <c r="U1766">
        <v>2.3898293131646802</v>
      </c>
      <c r="V1766">
        <v>2.7521380388641998</v>
      </c>
      <c r="W1766">
        <v>7.96</v>
      </c>
      <c r="X1766">
        <v>1.1399999999999999</v>
      </c>
      <c r="Y1766">
        <v>7471</v>
      </c>
      <c r="Z1766">
        <v>498</v>
      </c>
      <c r="AA1766">
        <v>0</v>
      </c>
      <c r="AB1766">
        <v>15</v>
      </c>
      <c r="AC1766">
        <v>7</v>
      </c>
      <c r="AD1766">
        <v>8</v>
      </c>
      <c r="AE1766">
        <v>46.67</v>
      </c>
      <c r="AF1766">
        <v>12</v>
      </c>
      <c r="AG1766">
        <v>4</v>
      </c>
      <c r="AH1766">
        <v>5</v>
      </c>
      <c r="AI1766">
        <v>6</v>
      </c>
    </row>
    <row r="1767" spans="1:35" x14ac:dyDescent="0.2">
      <c r="A1767" s="102">
        <v>1723</v>
      </c>
      <c r="B1767">
        <v>2001</v>
      </c>
      <c r="C1767" t="s">
        <v>1132</v>
      </c>
      <c r="D1767" t="s">
        <v>1237</v>
      </c>
      <c r="E1767">
        <v>1586</v>
      </c>
      <c r="F1767">
        <v>1604</v>
      </c>
      <c r="G1767">
        <v>500</v>
      </c>
      <c r="H1767" t="s">
        <v>1210</v>
      </c>
      <c r="I1767">
        <v>7276</v>
      </c>
      <c r="J1767" t="s">
        <v>1261</v>
      </c>
      <c r="K1767" t="s">
        <v>1215</v>
      </c>
      <c r="L1767">
        <v>4300</v>
      </c>
      <c r="M1767">
        <v>4260</v>
      </c>
      <c r="N1767">
        <v>200</v>
      </c>
      <c r="O1767" t="s">
        <v>1213</v>
      </c>
      <c r="P1767">
        <v>0.88780426714175498</v>
      </c>
      <c r="Q1767">
        <v>0.84777889288720099</v>
      </c>
      <c r="R1767">
        <v>0.123139778132712</v>
      </c>
      <c r="S1767">
        <v>8.8333967477496195E-2</v>
      </c>
      <c r="T1767">
        <v>2.4300055419661302</v>
      </c>
      <c r="U1767">
        <v>2.4300055419661302</v>
      </c>
      <c r="V1767">
        <v>1.8259339998488999</v>
      </c>
      <c r="W1767">
        <v>13.32</v>
      </c>
      <c r="X1767">
        <v>5.87</v>
      </c>
      <c r="Y1767">
        <v>7330</v>
      </c>
      <c r="Z1767">
        <v>431</v>
      </c>
      <c r="AA1767">
        <v>-0.23</v>
      </c>
      <c r="AB1767">
        <v>17</v>
      </c>
      <c r="AC1767">
        <v>8</v>
      </c>
      <c r="AD1767">
        <v>9</v>
      </c>
      <c r="AE1767">
        <v>47.06</v>
      </c>
      <c r="AF1767">
        <v>13</v>
      </c>
      <c r="AG1767">
        <v>5</v>
      </c>
      <c r="AH1767">
        <v>3</v>
      </c>
      <c r="AI1767">
        <v>9</v>
      </c>
    </row>
    <row r="1768" spans="1:35" x14ac:dyDescent="0.2">
      <c r="A1768" s="102">
        <v>1259</v>
      </c>
      <c r="B1768">
        <v>7181</v>
      </c>
      <c r="C1768" t="s">
        <v>61</v>
      </c>
      <c r="D1768" t="s">
        <v>1386</v>
      </c>
      <c r="E1768">
        <v>1669</v>
      </c>
      <c r="F1768">
        <v>1657</v>
      </c>
      <c r="G1768">
        <v>600</v>
      </c>
      <c r="H1768" t="s">
        <v>1210</v>
      </c>
      <c r="I1768">
        <v>9003</v>
      </c>
      <c r="J1768" t="s">
        <v>1437</v>
      </c>
      <c r="K1768" t="s">
        <v>1328</v>
      </c>
      <c r="L1768">
        <v>2455</v>
      </c>
      <c r="M1768">
        <v>2456</v>
      </c>
      <c r="N1768">
        <v>400</v>
      </c>
      <c r="O1768" t="s">
        <v>1213</v>
      </c>
      <c r="P1768">
        <v>0.80195043251088505</v>
      </c>
      <c r="Q1768">
        <v>0.87223319438826796</v>
      </c>
      <c r="R1768">
        <v>0.33694816313427101</v>
      </c>
      <c r="S1768">
        <v>5.0666413783557601E-2</v>
      </c>
      <c r="T1768">
        <v>1.4247524459455601</v>
      </c>
      <c r="U1768">
        <v>1.4247524459455601</v>
      </c>
      <c r="V1768">
        <v>1.4570674102275301</v>
      </c>
      <c r="W1768">
        <v>5.46</v>
      </c>
      <c r="X1768">
        <v>1.2</v>
      </c>
      <c r="Y1768">
        <v>7221</v>
      </c>
      <c r="Z1768">
        <v>380</v>
      </c>
      <c r="AA1768">
        <v>0.04</v>
      </c>
      <c r="AB1768">
        <v>19</v>
      </c>
      <c r="AC1768">
        <v>8</v>
      </c>
      <c r="AD1768">
        <v>11</v>
      </c>
      <c r="AE1768">
        <v>42.11</v>
      </c>
      <c r="AF1768">
        <v>13</v>
      </c>
      <c r="AG1768">
        <v>6</v>
      </c>
      <c r="AH1768">
        <v>6</v>
      </c>
      <c r="AI1768">
        <v>7</v>
      </c>
    </row>
    <row r="1769" spans="1:35" x14ac:dyDescent="0.2">
      <c r="A1769" s="102">
        <v>1900</v>
      </c>
      <c r="B1769">
        <v>1928</v>
      </c>
      <c r="C1769" t="s">
        <v>217</v>
      </c>
      <c r="D1769" t="s">
        <v>1220</v>
      </c>
      <c r="E1769">
        <v>2126</v>
      </c>
      <c r="F1769">
        <v>2117</v>
      </c>
      <c r="G1769">
        <v>400</v>
      </c>
      <c r="H1769" t="s">
        <v>1210</v>
      </c>
      <c r="I1769">
        <v>2229</v>
      </c>
      <c r="J1769" t="s">
        <v>1795</v>
      </c>
      <c r="K1769" t="s">
        <v>1237</v>
      </c>
      <c r="L1769">
        <v>2780</v>
      </c>
      <c r="M1769">
        <v>2763</v>
      </c>
      <c r="N1769">
        <v>300</v>
      </c>
      <c r="O1769" t="s">
        <v>1213</v>
      </c>
      <c r="P1769">
        <v>0.53129854106507601</v>
      </c>
      <c r="Q1769">
        <v>0.839270362702352</v>
      </c>
      <c r="R1769">
        <v>0.185603126375153</v>
      </c>
      <c r="S1769">
        <v>4.57028945593927E-2</v>
      </c>
      <c r="T1769">
        <v>2.01220301006264</v>
      </c>
      <c r="U1769">
        <v>2.01220301006264</v>
      </c>
      <c r="V1769">
        <v>2.1765797150261301</v>
      </c>
      <c r="W1769">
        <v>11.11</v>
      </c>
      <c r="X1769">
        <v>2.16</v>
      </c>
      <c r="Y1769">
        <v>7078</v>
      </c>
      <c r="Z1769">
        <v>472</v>
      </c>
      <c r="AA1769">
        <v>0.04</v>
      </c>
      <c r="AB1769">
        <v>15</v>
      </c>
      <c r="AC1769">
        <v>6</v>
      </c>
      <c r="AD1769">
        <v>9</v>
      </c>
      <c r="AE1769">
        <v>40</v>
      </c>
      <c r="AF1769">
        <v>13</v>
      </c>
      <c r="AG1769">
        <v>4</v>
      </c>
      <c r="AH1769">
        <v>5</v>
      </c>
      <c r="AI1769">
        <v>6</v>
      </c>
    </row>
    <row r="1770" spans="1:35" x14ac:dyDescent="0.2">
      <c r="A1770" s="102">
        <v>2029</v>
      </c>
      <c r="B1770">
        <v>7180</v>
      </c>
      <c r="C1770" t="s">
        <v>1043</v>
      </c>
      <c r="D1770" t="s">
        <v>1265</v>
      </c>
      <c r="E1770">
        <v>373</v>
      </c>
      <c r="F1770">
        <v>368</v>
      </c>
      <c r="G1770">
        <v>2900</v>
      </c>
      <c r="H1770" t="s">
        <v>1213</v>
      </c>
      <c r="I1770">
        <v>8308</v>
      </c>
      <c r="J1770" t="s">
        <v>49</v>
      </c>
      <c r="K1770" t="s">
        <v>1265</v>
      </c>
      <c r="L1770">
        <v>409.7</v>
      </c>
      <c r="M1770">
        <v>409.2</v>
      </c>
      <c r="N1770">
        <v>2600</v>
      </c>
      <c r="O1770" t="s">
        <v>1210</v>
      </c>
      <c r="P1770">
        <v>0.90762246132339397</v>
      </c>
      <c r="Q1770">
        <v>0.83171694900620496</v>
      </c>
      <c r="R1770">
        <v>0.44105606996662899</v>
      </c>
      <c r="S1770">
        <v>6.5242178279429006E-2</v>
      </c>
      <c r="T1770">
        <v>-2.5679421584536599</v>
      </c>
      <c r="U1770">
        <v>2.5679421584536599</v>
      </c>
      <c r="V1770">
        <v>2.4408916425844001</v>
      </c>
      <c r="W1770">
        <v>-10.65</v>
      </c>
      <c r="X1770">
        <v>0.31</v>
      </c>
      <c r="Y1770">
        <v>6907</v>
      </c>
      <c r="Z1770">
        <v>384</v>
      </c>
      <c r="AA1770">
        <v>0.01</v>
      </c>
      <c r="AB1770">
        <v>18</v>
      </c>
      <c r="AC1770">
        <v>9</v>
      </c>
      <c r="AD1770">
        <v>9</v>
      </c>
      <c r="AE1770">
        <v>50</v>
      </c>
      <c r="AF1770">
        <v>15</v>
      </c>
      <c r="AG1770">
        <v>6</v>
      </c>
      <c r="AH1770">
        <v>2</v>
      </c>
      <c r="AI1770">
        <v>10</v>
      </c>
    </row>
    <row r="1771" spans="1:35" x14ac:dyDescent="0.2">
      <c r="A1771" s="102">
        <v>2421</v>
      </c>
      <c r="B1771">
        <v>1605</v>
      </c>
      <c r="C1771" t="s">
        <v>1434</v>
      </c>
      <c r="D1771" t="s">
        <v>1417</v>
      </c>
      <c r="E1771">
        <v>915</v>
      </c>
      <c r="F1771">
        <v>932.9</v>
      </c>
      <c r="G1771">
        <v>1100</v>
      </c>
      <c r="H1771" t="s">
        <v>1210</v>
      </c>
      <c r="I1771">
        <v>8795</v>
      </c>
      <c r="J1771" t="s">
        <v>1458</v>
      </c>
      <c r="K1771" t="s">
        <v>1386</v>
      </c>
      <c r="L1771">
        <v>1081</v>
      </c>
      <c r="M1771">
        <v>1065</v>
      </c>
      <c r="N1771">
        <v>1000</v>
      </c>
      <c r="O1771" t="s">
        <v>1213</v>
      </c>
      <c r="P1771">
        <v>0.82811677068884904</v>
      </c>
      <c r="Q1771">
        <v>0.81197635770094401</v>
      </c>
      <c r="R1771">
        <v>0.42173343798204699</v>
      </c>
      <c r="S1771">
        <v>4.2807081057235297E-2</v>
      </c>
      <c r="T1771">
        <v>1.2891366934972399</v>
      </c>
      <c r="U1771">
        <v>1.2891366934972399</v>
      </c>
      <c r="V1771">
        <v>0.94390585197399002</v>
      </c>
      <c r="W1771">
        <v>4.84</v>
      </c>
      <c r="X1771">
        <v>3.64</v>
      </c>
      <c r="Y1771">
        <v>6422</v>
      </c>
      <c r="Z1771">
        <v>378</v>
      </c>
      <c r="AA1771">
        <v>0.03</v>
      </c>
      <c r="AB1771">
        <v>17</v>
      </c>
      <c r="AC1771">
        <v>9</v>
      </c>
      <c r="AD1771">
        <v>8</v>
      </c>
      <c r="AE1771">
        <v>52.94</v>
      </c>
      <c r="AF1771">
        <v>12</v>
      </c>
      <c r="AG1771">
        <v>7</v>
      </c>
      <c r="AH1771">
        <v>7</v>
      </c>
      <c r="AI1771">
        <v>3</v>
      </c>
    </row>
    <row r="1772" spans="1:35" x14ac:dyDescent="0.2">
      <c r="A1772" s="102">
        <v>2122</v>
      </c>
      <c r="B1772">
        <v>2810</v>
      </c>
      <c r="C1772" t="s">
        <v>1469</v>
      </c>
      <c r="D1772" t="s">
        <v>1237</v>
      </c>
      <c r="E1772">
        <v>3165</v>
      </c>
      <c r="F1772">
        <v>3185</v>
      </c>
      <c r="G1772">
        <v>300</v>
      </c>
      <c r="H1772" t="s">
        <v>1210</v>
      </c>
      <c r="I1772">
        <v>7261</v>
      </c>
      <c r="J1772" t="s">
        <v>1568</v>
      </c>
      <c r="K1772" t="s">
        <v>1227</v>
      </c>
      <c r="L1772">
        <v>758</v>
      </c>
      <c r="M1772">
        <v>750</v>
      </c>
      <c r="N1772">
        <v>1300</v>
      </c>
      <c r="O1772" t="s">
        <v>1213</v>
      </c>
      <c r="P1772">
        <v>0.85334772901816502</v>
      </c>
      <c r="Q1772">
        <v>0.82632393232067802</v>
      </c>
      <c r="R1772">
        <v>0.16538281390019099</v>
      </c>
      <c r="S1772">
        <v>9.5003514798552097E-2</v>
      </c>
      <c r="T1772">
        <v>2.77129933364981</v>
      </c>
      <c r="U1772">
        <v>2.77129933364981</v>
      </c>
      <c r="V1772">
        <v>1.6883879615603801</v>
      </c>
      <c r="W1772">
        <v>6.68</v>
      </c>
      <c r="X1772">
        <v>2.04</v>
      </c>
      <c r="Y1772">
        <v>6000</v>
      </c>
      <c r="Z1772">
        <v>300</v>
      </c>
      <c r="AA1772">
        <v>-0.03</v>
      </c>
      <c r="AB1772">
        <v>20</v>
      </c>
      <c r="AC1772">
        <v>12</v>
      </c>
      <c r="AD1772">
        <v>8</v>
      </c>
      <c r="AE1772">
        <v>60</v>
      </c>
      <c r="AF1772">
        <v>13</v>
      </c>
      <c r="AG1772">
        <v>4</v>
      </c>
      <c r="AH1772">
        <v>5</v>
      </c>
      <c r="AI1772">
        <v>11</v>
      </c>
    </row>
    <row r="1773" spans="1:35" x14ac:dyDescent="0.2">
      <c r="A1773" s="102">
        <v>1844</v>
      </c>
      <c r="B1773">
        <v>4530</v>
      </c>
      <c r="C1773" t="s">
        <v>997</v>
      </c>
      <c r="D1773" t="s">
        <v>1232</v>
      </c>
      <c r="E1773">
        <v>4830</v>
      </c>
      <c r="F1773">
        <v>4835</v>
      </c>
      <c r="G1773">
        <v>200</v>
      </c>
      <c r="H1773" t="s">
        <v>1213</v>
      </c>
      <c r="I1773">
        <v>9783</v>
      </c>
      <c r="J1773" t="s">
        <v>1988</v>
      </c>
      <c r="K1773" t="s">
        <v>1224</v>
      </c>
      <c r="L1773">
        <v>2780</v>
      </c>
      <c r="M1773">
        <v>2782</v>
      </c>
      <c r="N1773">
        <v>300</v>
      </c>
      <c r="O1773" t="s">
        <v>1210</v>
      </c>
      <c r="P1773">
        <v>0.77369082831667002</v>
      </c>
      <c r="Q1773">
        <v>0.84225871178272305</v>
      </c>
      <c r="R1773">
        <v>0.38426118016671201</v>
      </c>
      <c r="S1773">
        <v>3.0500080444374699E-2</v>
      </c>
      <c r="T1773">
        <v>-1.3143121227469901</v>
      </c>
      <c r="U1773">
        <v>1.3143121227469901</v>
      </c>
      <c r="V1773">
        <v>0.66199958610881804</v>
      </c>
      <c r="W1773">
        <v>-5.88</v>
      </c>
      <c r="X1773">
        <v>13.69</v>
      </c>
      <c r="Y1773">
        <v>5849</v>
      </c>
      <c r="Z1773">
        <v>450</v>
      </c>
      <c r="AA1773">
        <v>0.1</v>
      </c>
      <c r="AB1773">
        <v>13</v>
      </c>
      <c r="AC1773">
        <v>7</v>
      </c>
      <c r="AD1773">
        <v>6</v>
      </c>
      <c r="AE1773">
        <v>53.85</v>
      </c>
      <c r="AF1773">
        <v>13</v>
      </c>
      <c r="AG1773">
        <v>4</v>
      </c>
      <c r="AH1773">
        <v>4</v>
      </c>
      <c r="AI1773">
        <v>5</v>
      </c>
    </row>
    <row r="1774" spans="1:35" x14ac:dyDescent="0.2">
      <c r="A1774" s="102">
        <v>788</v>
      </c>
      <c r="B1774">
        <v>2269</v>
      </c>
      <c r="C1774" t="s">
        <v>2136</v>
      </c>
      <c r="D1774" t="s">
        <v>1237</v>
      </c>
      <c r="E1774">
        <v>6490</v>
      </c>
      <c r="F1774">
        <v>6440</v>
      </c>
      <c r="G1774">
        <v>100</v>
      </c>
      <c r="H1774" t="s">
        <v>1213</v>
      </c>
      <c r="I1774">
        <v>7976</v>
      </c>
      <c r="J1774" t="s">
        <v>1260</v>
      </c>
      <c r="K1774" t="s">
        <v>1233</v>
      </c>
      <c r="L1774">
        <v>1495</v>
      </c>
      <c r="M1774">
        <v>1488</v>
      </c>
      <c r="N1774">
        <v>400</v>
      </c>
      <c r="O1774" t="s">
        <v>1210</v>
      </c>
      <c r="P1774">
        <v>0.50292599606774302</v>
      </c>
      <c r="Q1774">
        <v>0.89693801084700897</v>
      </c>
      <c r="R1774">
        <v>0.239036785460155</v>
      </c>
      <c r="S1774">
        <v>3.3230658481487298E-2</v>
      </c>
      <c r="T1774">
        <v>-0.91411183309919897</v>
      </c>
      <c r="U1774">
        <v>0.91411183309919897</v>
      </c>
      <c r="V1774">
        <v>0.76623182643070098</v>
      </c>
      <c r="W1774">
        <v>-3.38</v>
      </c>
      <c r="X1774">
        <v>7.58</v>
      </c>
      <c r="Y1774">
        <v>5802</v>
      </c>
      <c r="Z1774">
        <v>290</v>
      </c>
      <c r="AA1774">
        <v>7.0000000000000007E-2</v>
      </c>
      <c r="AB1774">
        <v>20</v>
      </c>
      <c r="AC1774">
        <v>9</v>
      </c>
      <c r="AD1774">
        <v>11</v>
      </c>
      <c r="AE1774">
        <v>45</v>
      </c>
      <c r="AF1774">
        <v>14</v>
      </c>
      <c r="AG1774">
        <v>7</v>
      </c>
      <c r="AH1774">
        <v>5</v>
      </c>
      <c r="AI1774">
        <v>8</v>
      </c>
    </row>
    <row r="1775" spans="1:35" x14ac:dyDescent="0.2">
      <c r="A1775" s="102">
        <v>927</v>
      </c>
      <c r="B1775">
        <v>4202</v>
      </c>
      <c r="C1775" t="s">
        <v>46</v>
      </c>
      <c r="D1775" t="s">
        <v>1234</v>
      </c>
      <c r="E1775">
        <v>929</v>
      </c>
      <c r="F1775">
        <v>931</v>
      </c>
      <c r="G1775">
        <v>1100</v>
      </c>
      <c r="H1775" t="s">
        <v>1213</v>
      </c>
      <c r="I1775">
        <v>8086</v>
      </c>
      <c r="J1775" t="s">
        <v>1487</v>
      </c>
      <c r="K1775" t="s">
        <v>1219</v>
      </c>
      <c r="L1775">
        <v>1160</v>
      </c>
      <c r="M1775">
        <v>1150</v>
      </c>
      <c r="N1775">
        <v>900</v>
      </c>
      <c r="O1775" t="s">
        <v>1210</v>
      </c>
      <c r="P1775">
        <v>0.78261044526349099</v>
      </c>
      <c r="Q1775">
        <v>0.89001785639737596</v>
      </c>
      <c r="R1775">
        <v>0.17355627399099299</v>
      </c>
      <c r="S1775">
        <v>5.4462177711602201E-2</v>
      </c>
      <c r="T1775">
        <v>-0.51294252121138295</v>
      </c>
      <c r="U1775">
        <v>0.51294252121138295</v>
      </c>
      <c r="V1775">
        <v>0.78688959416080895</v>
      </c>
      <c r="W1775">
        <v>-1.9</v>
      </c>
      <c r="X1775">
        <v>1.05</v>
      </c>
      <c r="Y1775">
        <v>4945</v>
      </c>
      <c r="Z1775">
        <v>309</v>
      </c>
      <c r="AA1775">
        <v>0.01</v>
      </c>
      <c r="AB1775">
        <v>16</v>
      </c>
      <c r="AC1775">
        <v>8</v>
      </c>
      <c r="AD1775">
        <v>8</v>
      </c>
      <c r="AE1775">
        <v>50</v>
      </c>
      <c r="AF1775">
        <v>13</v>
      </c>
      <c r="AG1775">
        <v>6</v>
      </c>
      <c r="AH1775">
        <v>4</v>
      </c>
      <c r="AI1775">
        <v>6</v>
      </c>
    </row>
    <row r="1776" spans="1:35" x14ac:dyDescent="0.2">
      <c r="A1776" s="102">
        <v>1069</v>
      </c>
      <c r="B1776">
        <v>9003</v>
      </c>
      <c r="C1776" t="s">
        <v>1437</v>
      </c>
      <c r="D1776" t="s">
        <v>1328</v>
      </c>
      <c r="E1776">
        <v>2455</v>
      </c>
      <c r="F1776">
        <v>2456</v>
      </c>
      <c r="G1776">
        <v>400</v>
      </c>
      <c r="H1776" t="s">
        <v>1213</v>
      </c>
      <c r="I1776">
        <v>9506</v>
      </c>
      <c r="J1776" t="s">
        <v>1266</v>
      </c>
      <c r="K1776" t="s">
        <v>1267</v>
      </c>
      <c r="L1776">
        <v>965</v>
      </c>
      <c r="M1776">
        <v>948</v>
      </c>
      <c r="N1776">
        <v>1000</v>
      </c>
      <c r="O1776" t="s">
        <v>1210</v>
      </c>
      <c r="P1776">
        <v>0.65090937037056196</v>
      </c>
      <c r="Q1776">
        <v>0.88250154919000601</v>
      </c>
      <c r="R1776">
        <v>0.18897038337425701</v>
      </c>
      <c r="S1776">
        <v>3.2529444775279098E-3</v>
      </c>
      <c r="T1776">
        <v>-1.9496080894864201</v>
      </c>
      <c r="U1776">
        <v>1.9496080894864201</v>
      </c>
      <c r="V1776">
        <v>2.0875411005964999</v>
      </c>
      <c r="W1776">
        <v>-7.08</v>
      </c>
      <c r="X1776">
        <v>3.5</v>
      </c>
      <c r="Y1776">
        <v>4939</v>
      </c>
      <c r="Z1776">
        <v>190</v>
      </c>
      <c r="AA1776">
        <v>0</v>
      </c>
      <c r="AB1776">
        <v>26</v>
      </c>
      <c r="AC1776">
        <v>18</v>
      </c>
      <c r="AD1776">
        <v>8</v>
      </c>
      <c r="AE1776">
        <v>69.23</v>
      </c>
      <c r="AF1776">
        <v>15</v>
      </c>
      <c r="AG1776">
        <v>2</v>
      </c>
      <c r="AH1776">
        <v>3</v>
      </c>
      <c r="AI1776">
        <v>21</v>
      </c>
    </row>
    <row r="1777" spans="1:35" x14ac:dyDescent="0.2">
      <c r="A1777" s="102">
        <v>876</v>
      </c>
      <c r="B1777">
        <v>6988</v>
      </c>
      <c r="C1777" t="s">
        <v>62</v>
      </c>
      <c r="D1777" t="s">
        <v>1234</v>
      </c>
      <c r="E1777">
        <v>5340</v>
      </c>
      <c r="F1777">
        <v>5420</v>
      </c>
      <c r="G1777">
        <v>200</v>
      </c>
      <c r="H1777" t="s">
        <v>1210</v>
      </c>
      <c r="I1777">
        <v>6995</v>
      </c>
      <c r="J1777" t="s">
        <v>48</v>
      </c>
      <c r="K1777" t="s">
        <v>1227</v>
      </c>
      <c r="L1777">
        <v>1629</v>
      </c>
      <c r="M1777">
        <v>1627</v>
      </c>
      <c r="N1777">
        <v>700</v>
      </c>
      <c r="O1777" t="s">
        <v>1213</v>
      </c>
      <c r="P1777">
        <v>0.69555158312948995</v>
      </c>
      <c r="Q1777">
        <v>0.89264419585164401</v>
      </c>
      <c r="R1777">
        <v>4.2024304326900103E-2</v>
      </c>
      <c r="S1777">
        <v>9.5458986447474997E-2</v>
      </c>
      <c r="T1777">
        <v>1.76566873503417</v>
      </c>
      <c r="U1777">
        <v>1.76566873503417</v>
      </c>
      <c r="V1777">
        <v>1.5585937487083601</v>
      </c>
      <c r="W1777">
        <v>9.4600000000000009</v>
      </c>
      <c r="X1777">
        <v>5.0599999999999996</v>
      </c>
      <c r="Y1777">
        <v>4523</v>
      </c>
      <c r="Z1777">
        <v>348</v>
      </c>
      <c r="AA1777">
        <v>-0.04</v>
      </c>
      <c r="AB1777">
        <v>13</v>
      </c>
      <c r="AC1777">
        <v>8</v>
      </c>
      <c r="AD1777">
        <v>5</v>
      </c>
      <c r="AE1777">
        <v>61.54</v>
      </c>
      <c r="AF1777">
        <v>13</v>
      </c>
      <c r="AG1777">
        <v>3</v>
      </c>
      <c r="AH1777">
        <v>3</v>
      </c>
      <c r="AI1777">
        <v>7</v>
      </c>
    </row>
    <row r="1778" spans="1:35" x14ac:dyDescent="0.2">
      <c r="A1778" s="102">
        <v>1075</v>
      </c>
      <c r="B1778">
        <v>1951</v>
      </c>
      <c r="C1778" t="s">
        <v>1611</v>
      </c>
      <c r="D1778" t="s">
        <v>1220</v>
      </c>
      <c r="E1778">
        <v>2362</v>
      </c>
      <c r="F1778">
        <v>2359</v>
      </c>
      <c r="G1778">
        <v>400</v>
      </c>
      <c r="H1778" t="s">
        <v>1213</v>
      </c>
      <c r="I1778">
        <v>5463</v>
      </c>
      <c r="J1778" t="s">
        <v>64</v>
      </c>
      <c r="K1778" t="s">
        <v>1263</v>
      </c>
      <c r="L1778">
        <v>2662</v>
      </c>
      <c r="M1778">
        <v>2620</v>
      </c>
      <c r="N1778">
        <v>400</v>
      </c>
      <c r="O1778" t="s">
        <v>1210</v>
      </c>
      <c r="P1778">
        <v>0.92794231671561</v>
      </c>
      <c r="Q1778">
        <v>0.88233652734589096</v>
      </c>
      <c r="R1778">
        <v>0.19706318177778101</v>
      </c>
      <c r="S1778">
        <v>4.7053014224080897E-3</v>
      </c>
      <c r="T1778">
        <v>-0.21751038355501801</v>
      </c>
      <c r="U1778">
        <v>0.21751038355501801</v>
      </c>
      <c r="V1778">
        <v>0.24790987113125601</v>
      </c>
      <c r="W1778">
        <v>-0.37</v>
      </c>
      <c r="X1778">
        <v>9.9600000000000009</v>
      </c>
      <c r="Y1778">
        <v>4501</v>
      </c>
      <c r="Z1778">
        <v>346</v>
      </c>
      <c r="AA1778">
        <v>0.12</v>
      </c>
      <c r="AB1778">
        <v>13</v>
      </c>
      <c r="AC1778">
        <v>7</v>
      </c>
      <c r="AD1778">
        <v>6</v>
      </c>
      <c r="AE1778">
        <v>53.85</v>
      </c>
      <c r="AF1778">
        <v>14</v>
      </c>
      <c r="AG1778">
        <v>5</v>
      </c>
      <c r="AH1778">
        <v>3</v>
      </c>
      <c r="AI1778">
        <v>5</v>
      </c>
    </row>
    <row r="1779" spans="1:35" x14ac:dyDescent="0.2">
      <c r="A1779" s="102">
        <v>792</v>
      </c>
      <c r="B1779">
        <v>4114</v>
      </c>
      <c r="C1779" t="s">
        <v>1360</v>
      </c>
      <c r="D1779" t="s">
        <v>1234</v>
      </c>
      <c r="E1779">
        <v>5560</v>
      </c>
      <c r="F1779">
        <v>5480</v>
      </c>
      <c r="G1779">
        <v>200</v>
      </c>
      <c r="H1779" t="s">
        <v>1210</v>
      </c>
      <c r="I1779">
        <v>7012</v>
      </c>
      <c r="J1779" t="s">
        <v>1426</v>
      </c>
      <c r="K1779" t="s">
        <v>1227</v>
      </c>
      <c r="L1779">
        <v>1960</v>
      </c>
      <c r="M1779">
        <v>1960</v>
      </c>
      <c r="N1779">
        <v>600</v>
      </c>
      <c r="O1779" t="s">
        <v>1213</v>
      </c>
      <c r="P1779">
        <v>0.89723351333090395</v>
      </c>
      <c r="Q1779">
        <v>0.89682279318536295</v>
      </c>
      <c r="R1779" s="15">
        <v>0.14215036069054299</v>
      </c>
      <c r="S1779">
        <v>7.1664557855660102E-3</v>
      </c>
      <c r="T1779">
        <v>0.408192870134028</v>
      </c>
      <c r="U1779">
        <v>0.408192870134028</v>
      </c>
      <c r="V1779">
        <v>0.70550251262710395</v>
      </c>
      <c r="W1779">
        <v>1.1100000000000001</v>
      </c>
      <c r="X1779">
        <v>7.3</v>
      </c>
      <c r="Y1779">
        <v>4371</v>
      </c>
      <c r="Z1779">
        <v>397</v>
      </c>
      <c r="AA1779">
        <v>0.02</v>
      </c>
      <c r="AB1779">
        <v>11</v>
      </c>
      <c r="AC1779">
        <v>6</v>
      </c>
      <c r="AD1779">
        <v>5</v>
      </c>
      <c r="AE1779">
        <v>54.55</v>
      </c>
      <c r="AF1779">
        <v>12</v>
      </c>
      <c r="AG1779">
        <v>4</v>
      </c>
      <c r="AH1779">
        <v>3</v>
      </c>
      <c r="AI1779">
        <v>4</v>
      </c>
    </row>
    <row r="1780" spans="1:35" x14ac:dyDescent="0.2">
      <c r="A1780" s="102">
        <v>2361</v>
      </c>
      <c r="B1780">
        <v>3048</v>
      </c>
      <c r="C1780" t="s">
        <v>1516</v>
      </c>
      <c r="D1780" t="s">
        <v>1235</v>
      </c>
      <c r="E1780">
        <v>952</v>
      </c>
      <c r="F1780">
        <v>953</v>
      </c>
      <c r="G1780">
        <v>1000</v>
      </c>
      <c r="H1780" t="s">
        <v>1213</v>
      </c>
      <c r="I1780">
        <v>8341</v>
      </c>
      <c r="J1780" t="s">
        <v>849</v>
      </c>
      <c r="K1780" t="s">
        <v>1265</v>
      </c>
      <c r="L1780">
        <v>1408</v>
      </c>
      <c r="M1780">
        <v>1399</v>
      </c>
      <c r="N1780">
        <v>700</v>
      </c>
      <c r="O1780" t="s">
        <v>1210</v>
      </c>
      <c r="P1780">
        <v>0.78600596625010799</v>
      </c>
      <c r="Q1780">
        <v>0.81510423669007503</v>
      </c>
      <c r="R1780">
        <v>0.34314336427029002</v>
      </c>
      <c r="S1780">
        <v>2.9725778024295699E-2</v>
      </c>
      <c r="T1780">
        <v>-0.782296442313962</v>
      </c>
      <c r="U1780">
        <v>0.782296442313962</v>
      </c>
      <c r="V1780">
        <v>0.70180493625542995</v>
      </c>
      <c r="W1780">
        <v>-3.22</v>
      </c>
      <c r="X1780">
        <v>2.69</v>
      </c>
      <c r="Y1780">
        <v>4335</v>
      </c>
      <c r="Z1780">
        <v>241</v>
      </c>
      <c r="AA1780">
        <v>0.02</v>
      </c>
      <c r="AB1780">
        <v>18</v>
      </c>
      <c r="AC1780">
        <v>10</v>
      </c>
      <c r="AD1780">
        <v>8</v>
      </c>
      <c r="AE1780">
        <v>55.56</v>
      </c>
      <c r="AF1780">
        <v>12</v>
      </c>
      <c r="AG1780">
        <v>9</v>
      </c>
      <c r="AH1780">
        <v>5</v>
      </c>
      <c r="AI1780">
        <v>4</v>
      </c>
    </row>
    <row r="1781" spans="1:35" x14ac:dyDescent="0.2">
      <c r="A1781" s="102">
        <v>1298</v>
      </c>
      <c r="B1781">
        <v>4553</v>
      </c>
      <c r="C1781" t="s">
        <v>1161</v>
      </c>
      <c r="D1781" t="s">
        <v>1232</v>
      </c>
      <c r="E1781">
        <v>2135</v>
      </c>
      <c r="F1781">
        <v>2144</v>
      </c>
      <c r="G1781">
        <v>500</v>
      </c>
      <c r="H1781" t="s">
        <v>1213</v>
      </c>
      <c r="I1781">
        <v>8377</v>
      </c>
      <c r="J1781" t="s">
        <v>1329</v>
      </c>
      <c r="K1781" t="s">
        <v>1265</v>
      </c>
      <c r="L1781">
        <v>920</v>
      </c>
      <c r="M1781">
        <v>917</v>
      </c>
      <c r="N1781">
        <v>1200</v>
      </c>
      <c r="O1781" t="s">
        <v>1210</v>
      </c>
      <c r="P1781">
        <v>0.961171058985541</v>
      </c>
      <c r="Q1781">
        <v>0.870624701553667</v>
      </c>
      <c r="R1781">
        <v>8.7681578560796399E-3</v>
      </c>
      <c r="S1781">
        <v>1.9834611411677701E-2</v>
      </c>
      <c r="T1781">
        <v>-1.64907290930451</v>
      </c>
      <c r="U1781">
        <v>1.64907290930451</v>
      </c>
      <c r="V1781">
        <v>1.99858495140228</v>
      </c>
      <c r="W1781">
        <v>-5.16</v>
      </c>
      <c r="X1781">
        <v>2.65</v>
      </c>
      <c r="Y1781">
        <v>4254</v>
      </c>
      <c r="Z1781">
        <v>213</v>
      </c>
      <c r="AA1781">
        <v>0.05</v>
      </c>
      <c r="AB1781">
        <v>20</v>
      </c>
      <c r="AC1781">
        <v>10</v>
      </c>
      <c r="AD1781">
        <v>10</v>
      </c>
      <c r="AE1781">
        <v>50</v>
      </c>
      <c r="AF1781">
        <v>13</v>
      </c>
      <c r="AG1781">
        <v>6</v>
      </c>
      <c r="AH1781">
        <v>6</v>
      </c>
      <c r="AI1781">
        <v>8</v>
      </c>
    </row>
    <row r="1782" spans="1:35" x14ac:dyDescent="0.2">
      <c r="A1782" s="102">
        <v>174</v>
      </c>
      <c r="B1782">
        <v>5233</v>
      </c>
      <c r="C1782" t="s">
        <v>1405</v>
      </c>
      <c r="D1782" t="s">
        <v>1209</v>
      </c>
      <c r="E1782">
        <v>2655</v>
      </c>
      <c r="F1782">
        <v>2663</v>
      </c>
      <c r="G1782">
        <v>400</v>
      </c>
      <c r="H1782" t="s">
        <v>1210</v>
      </c>
      <c r="I1782">
        <v>7327</v>
      </c>
      <c r="J1782" t="s">
        <v>1452</v>
      </c>
      <c r="K1782" t="s">
        <v>1265</v>
      </c>
      <c r="L1782">
        <v>2258</v>
      </c>
      <c r="M1782">
        <v>2240</v>
      </c>
      <c r="N1782">
        <v>500</v>
      </c>
      <c r="O1782" t="s">
        <v>1213</v>
      </c>
      <c r="P1782">
        <v>0.91255086943799901</v>
      </c>
      <c r="Q1782">
        <v>0.93804450276118101</v>
      </c>
      <c r="R1782">
        <v>0.259533490513638</v>
      </c>
      <c r="S1782">
        <v>4.3322900526345399E-3</v>
      </c>
      <c r="T1782">
        <v>2.6336278727721401</v>
      </c>
      <c r="U1782">
        <v>2.6336278727721401</v>
      </c>
      <c r="V1782">
        <v>2.4594874407886902</v>
      </c>
      <c r="W1782">
        <v>7.29</v>
      </c>
      <c r="X1782">
        <v>5.14</v>
      </c>
      <c r="Y1782">
        <v>4195</v>
      </c>
      <c r="Z1782">
        <v>2098</v>
      </c>
      <c r="AA1782">
        <v>-0.01</v>
      </c>
      <c r="AB1782">
        <v>2</v>
      </c>
      <c r="AC1782">
        <v>1</v>
      </c>
      <c r="AD1782">
        <v>1</v>
      </c>
      <c r="AE1782">
        <v>50</v>
      </c>
      <c r="AF1782">
        <v>10</v>
      </c>
      <c r="AG1782">
        <v>1</v>
      </c>
      <c r="AH1782">
        <v>1</v>
      </c>
      <c r="AI1782">
        <v>0</v>
      </c>
    </row>
    <row r="1783" spans="1:35" x14ac:dyDescent="0.2">
      <c r="A1783" s="102">
        <v>1818</v>
      </c>
      <c r="B1783">
        <v>5803</v>
      </c>
      <c r="C1783" t="s">
        <v>24</v>
      </c>
      <c r="D1783" t="s">
        <v>1225</v>
      </c>
      <c r="E1783">
        <v>343</v>
      </c>
      <c r="F1783">
        <v>346</v>
      </c>
      <c r="G1783">
        <v>3000</v>
      </c>
      <c r="H1783" t="s">
        <v>1213</v>
      </c>
      <c r="I1783">
        <v>7259</v>
      </c>
      <c r="J1783" t="s">
        <v>25</v>
      </c>
      <c r="K1783" t="s">
        <v>1227</v>
      </c>
      <c r="L1783">
        <v>3520</v>
      </c>
      <c r="M1783">
        <v>3500</v>
      </c>
      <c r="N1783">
        <v>300</v>
      </c>
      <c r="O1783" t="s">
        <v>1210</v>
      </c>
      <c r="P1783">
        <v>0.87388006603906698</v>
      </c>
      <c r="Q1783">
        <v>0.84339612709330303</v>
      </c>
      <c r="R1783">
        <v>0.144583414215225</v>
      </c>
      <c r="S1783">
        <v>4.9970189983300099E-2</v>
      </c>
      <c r="T1783">
        <v>-2.1633833526015001</v>
      </c>
      <c r="U1783">
        <v>2.1633833526015001</v>
      </c>
      <c r="V1783">
        <v>2.44401484613716</v>
      </c>
      <c r="W1783">
        <v>-11.2</v>
      </c>
      <c r="X1783">
        <v>1.1399999999999999</v>
      </c>
      <c r="Y1783">
        <v>4116</v>
      </c>
      <c r="Z1783">
        <v>196</v>
      </c>
      <c r="AA1783">
        <v>0.3</v>
      </c>
      <c r="AB1783">
        <v>21</v>
      </c>
      <c r="AC1783">
        <v>12</v>
      </c>
      <c r="AD1783">
        <v>9</v>
      </c>
      <c r="AE1783">
        <v>57.14</v>
      </c>
      <c r="AF1783">
        <v>14</v>
      </c>
      <c r="AG1783">
        <v>9</v>
      </c>
      <c r="AH1783">
        <v>4</v>
      </c>
      <c r="AI1783">
        <v>8</v>
      </c>
    </row>
    <row r="1784" spans="1:35" x14ac:dyDescent="0.2">
      <c r="A1784" s="102">
        <v>182</v>
      </c>
      <c r="B1784">
        <v>1332</v>
      </c>
      <c r="C1784" t="s">
        <v>1600</v>
      </c>
      <c r="D1784" t="s">
        <v>1326</v>
      </c>
      <c r="E1784">
        <v>514</v>
      </c>
      <c r="F1784">
        <v>511</v>
      </c>
      <c r="G1784">
        <v>1900</v>
      </c>
      <c r="H1784" t="s">
        <v>1213</v>
      </c>
      <c r="I1784">
        <v>2267</v>
      </c>
      <c r="J1784" t="s">
        <v>1447</v>
      </c>
      <c r="K1784" t="s">
        <v>1237</v>
      </c>
      <c r="L1784">
        <v>4980</v>
      </c>
      <c r="M1784">
        <v>4935</v>
      </c>
      <c r="N1784">
        <v>200</v>
      </c>
      <c r="O1784" t="s">
        <v>1210</v>
      </c>
      <c r="P1784">
        <v>0.78112218877147399</v>
      </c>
      <c r="Q1784">
        <v>0.93721063504166602</v>
      </c>
      <c r="R1784">
        <v>5.9278317477904997E-2</v>
      </c>
      <c r="S1784">
        <v>1.9735543394841199E-2</v>
      </c>
      <c r="T1784">
        <v>-0.33516046065029398</v>
      </c>
      <c r="U1784">
        <v>0.33516046065029398</v>
      </c>
      <c r="V1784">
        <v>6.2520982700403002E-2</v>
      </c>
      <c r="W1784">
        <v>-1.37</v>
      </c>
      <c r="X1784">
        <v>1.63</v>
      </c>
      <c r="Y1784">
        <v>3681</v>
      </c>
      <c r="Z1784">
        <v>230</v>
      </c>
      <c r="AA1784">
        <v>0.21</v>
      </c>
      <c r="AB1784">
        <v>16</v>
      </c>
      <c r="AC1784">
        <v>8</v>
      </c>
      <c r="AD1784">
        <v>8</v>
      </c>
      <c r="AE1784">
        <v>50</v>
      </c>
      <c r="AF1784">
        <v>12</v>
      </c>
      <c r="AG1784">
        <v>6</v>
      </c>
      <c r="AH1784">
        <v>4</v>
      </c>
      <c r="AI1784">
        <v>6</v>
      </c>
    </row>
    <row r="1785" spans="1:35" x14ac:dyDescent="0.2">
      <c r="A1785" s="102">
        <v>2290</v>
      </c>
      <c r="B1785">
        <v>4502</v>
      </c>
      <c r="C1785" t="s">
        <v>1476</v>
      </c>
      <c r="D1785" t="s">
        <v>1232</v>
      </c>
      <c r="E1785">
        <v>3840</v>
      </c>
      <c r="F1785">
        <v>3763</v>
      </c>
      <c r="G1785">
        <v>200</v>
      </c>
      <c r="H1785" t="s">
        <v>1213</v>
      </c>
      <c r="I1785">
        <v>7267</v>
      </c>
      <c r="J1785" t="s">
        <v>58</v>
      </c>
      <c r="K1785" t="s">
        <v>1227</v>
      </c>
      <c r="L1785">
        <v>2832</v>
      </c>
      <c r="M1785">
        <v>2799.5</v>
      </c>
      <c r="N1785">
        <v>300</v>
      </c>
      <c r="O1785" t="s">
        <v>1210</v>
      </c>
      <c r="P1785">
        <v>0.57984226882763801</v>
      </c>
      <c r="Q1785">
        <v>0.81814732402845303</v>
      </c>
      <c r="R1785">
        <v>0.149342986225977</v>
      </c>
      <c r="S1785">
        <v>6.6928129824415497E-2</v>
      </c>
      <c r="T1785">
        <v>-1.8573447939237699</v>
      </c>
      <c r="U1785">
        <v>1.8573447939237699</v>
      </c>
      <c r="V1785">
        <v>1.8505736361685301</v>
      </c>
      <c r="W1785">
        <v>-6.22</v>
      </c>
      <c r="X1785">
        <v>11.59</v>
      </c>
      <c r="Y1785">
        <v>3677</v>
      </c>
      <c r="Z1785">
        <v>525</v>
      </c>
      <c r="AA1785">
        <v>0.05</v>
      </c>
      <c r="AB1785">
        <v>7</v>
      </c>
      <c r="AC1785">
        <v>4</v>
      </c>
      <c r="AD1785">
        <v>3</v>
      </c>
      <c r="AE1785">
        <v>57.14</v>
      </c>
      <c r="AF1785">
        <v>13</v>
      </c>
      <c r="AG1785">
        <v>2</v>
      </c>
      <c r="AH1785">
        <v>2</v>
      </c>
      <c r="AI1785">
        <v>3</v>
      </c>
    </row>
    <row r="1786" spans="1:35" x14ac:dyDescent="0.2">
      <c r="A1786" s="102">
        <v>1753</v>
      </c>
      <c r="B1786">
        <v>3076</v>
      </c>
      <c r="C1786" t="s">
        <v>1517</v>
      </c>
      <c r="D1786" t="s">
        <v>1217</v>
      </c>
      <c r="E1786">
        <v>1532</v>
      </c>
      <c r="F1786">
        <v>1525</v>
      </c>
      <c r="G1786">
        <v>600</v>
      </c>
      <c r="H1786" t="s">
        <v>1213</v>
      </c>
      <c r="I1786">
        <v>7313</v>
      </c>
      <c r="J1786" t="s">
        <v>1163</v>
      </c>
      <c r="K1786" t="s">
        <v>1227</v>
      </c>
      <c r="L1786">
        <v>2789</v>
      </c>
      <c r="M1786">
        <v>2818</v>
      </c>
      <c r="N1786">
        <v>300</v>
      </c>
      <c r="O1786" t="s">
        <v>1210</v>
      </c>
      <c r="P1786">
        <v>0.82762664192475</v>
      </c>
      <c r="Q1786">
        <v>0.84637667563415198</v>
      </c>
      <c r="R1786">
        <v>0.233436776023981</v>
      </c>
      <c r="S1786">
        <v>2.38963113325746E-2</v>
      </c>
      <c r="T1786">
        <v>-2.18065458480199</v>
      </c>
      <c r="U1786">
        <v>2.18065458480199</v>
      </c>
      <c r="V1786">
        <v>1.5919621097805201</v>
      </c>
      <c r="W1786">
        <v>-7.72</v>
      </c>
      <c r="X1786">
        <v>8.23</v>
      </c>
      <c r="Y1786">
        <v>3547</v>
      </c>
      <c r="Z1786">
        <v>222</v>
      </c>
      <c r="AA1786">
        <v>-0.08</v>
      </c>
      <c r="AB1786">
        <v>16</v>
      </c>
      <c r="AC1786">
        <v>8</v>
      </c>
      <c r="AD1786">
        <v>8</v>
      </c>
      <c r="AE1786">
        <v>50</v>
      </c>
      <c r="AF1786">
        <v>14</v>
      </c>
      <c r="AG1786">
        <v>5</v>
      </c>
      <c r="AH1786">
        <v>5</v>
      </c>
      <c r="AI1786">
        <v>6</v>
      </c>
    </row>
    <row r="1787" spans="1:35" x14ac:dyDescent="0.2">
      <c r="A1787" s="102">
        <v>2430</v>
      </c>
      <c r="B1787">
        <v>8086</v>
      </c>
      <c r="C1787" t="s">
        <v>1487</v>
      </c>
      <c r="D1787" t="s">
        <v>1219</v>
      </c>
      <c r="E1787">
        <v>1160</v>
      </c>
      <c r="F1787">
        <v>1150</v>
      </c>
      <c r="G1787">
        <v>900</v>
      </c>
      <c r="H1787" t="s">
        <v>1210</v>
      </c>
      <c r="I1787">
        <v>9003</v>
      </c>
      <c r="J1787" t="s">
        <v>1437</v>
      </c>
      <c r="K1787" t="s">
        <v>1328</v>
      </c>
      <c r="L1787">
        <v>2455</v>
      </c>
      <c r="M1787">
        <v>2456</v>
      </c>
      <c r="N1787">
        <v>400</v>
      </c>
      <c r="O1787" t="s">
        <v>1213</v>
      </c>
      <c r="P1787">
        <v>0.86247954281265904</v>
      </c>
      <c r="Q1787">
        <v>0.81165470747426505</v>
      </c>
      <c r="R1787">
        <v>0.248203208309663</v>
      </c>
      <c r="S1787">
        <v>7.0994118637039097E-2</v>
      </c>
      <c r="T1787">
        <v>2.5637306547256999</v>
      </c>
      <c r="U1787">
        <v>2.5637306547256999</v>
      </c>
      <c r="V1787">
        <v>2.5858277554835598</v>
      </c>
      <c r="W1787">
        <v>7.01</v>
      </c>
      <c r="X1787">
        <v>5.35</v>
      </c>
      <c r="Y1787">
        <v>3131</v>
      </c>
      <c r="Z1787">
        <v>196</v>
      </c>
      <c r="AA1787">
        <v>-0.01</v>
      </c>
      <c r="AB1787">
        <v>16</v>
      </c>
      <c r="AC1787">
        <v>9</v>
      </c>
      <c r="AD1787">
        <v>7</v>
      </c>
      <c r="AE1787">
        <v>56.25</v>
      </c>
      <c r="AF1787">
        <v>14</v>
      </c>
      <c r="AG1787">
        <v>5</v>
      </c>
      <c r="AH1787">
        <v>3</v>
      </c>
      <c r="AI1787">
        <v>8</v>
      </c>
    </row>
    <row r="1788" spans="1:35" x14ac:dyDescent="0.2">
      <c r="A1788" s="102">
        <v>366</v>
      </c>
      <c r="B1788">
        <v>1808</v>
      </c>
      <c r="C1788" t="s">
        <v>565</v>
      </c>
      <c r="D1788" t="s">
        <v>1220</v>
      </c>
      <c r="E1788">
        <v>1268</v>
      </c>
      <c r="F1788">
        <v>1390</v>
      </c>
      <c r="G1788">
        <v>700</v>
      </c>
      <c r="H1788" t="s">
        <v>1210</v>
      </c>
      <c r="I1788">
        <v>4530</v>
      </c>
      <c r="J1788" t="s">
        <v>997</v>
      </c>
      <c r="K1788" t="s">
        <v>1232</v>
      </c>
      <c r="L1788">
        <v>4830</v>
      </c>
      <c r="M1788">
        <v>4835</v>
      </c>
      <c r="N1788">
        <v>200</v>
      </c>
      <c r="O1788" t="s">
        <v>1213</v>
      </c>
      <c r="P1788">
        <v>0.57715917634993796</v>
      </c>
      <c r="Q1788">
        <v>0.92034769570758201</v>
      </c>
      <c r="R1788">
        <v>0.23093733124110699</v>
      </c>
      <c r="S1788">
        <v>4.7783234821341197E-2</v>
      </c>
      <c r="T1788">
        <v>1.89026903221752</v>
      </c>
      <c r="U1788">
        <v>1.89026903221752</v>
      </c>
      <c r="V1788">
        <v>0.41129509500970601</v>
      </c>
      <c r="W1788">
        <v>7.62</v>
      </c>
      <c r="X1788">
        <v>0.62</v>
      </c>
      <c r="Y1788">
        <v>3086</v>
      </c>
      <c r="Z1788">
        <v>171</v>
      </c>
      <c r="AA1788">
        <v>-0.16</v>
      </c>
      <c r="AB1788">
        <v>18</v>
      </c>
      <c r="AC1788">
        <v>8</v>
      </c>
      <c r="AD1788">
        <v>10</v>
      </c>
      <c r="AE1788">
        <v>44.44</v>
      </c>
      <c r="AF1788">
        <v>11</v>
      </c>
      <c r="AG1788">
        <v>7</v>
      </c>
      <c r="AH1788">
        <v>7</v>
      </c>
      <c r="AI1788">
        <v>4</v>
      </c>
    </row>
    <row r="1789" spans="1:35" x14ac:dyDescent="0.2">
      <c r="A1789" s="102">
        <v>994</v>
      </c>
      <c r="B1789">
        <v>3086</v>
      </c>
      <c r="C1789" t="s">
        <v>613</v>
      </c>
      <c r="D1789" t="s">
        <v>1235</v>
      </c>
      <c r="E1789">
        <v>1144</v>
      </c>
      <c r="F1789">
        <v>1147</v>
      </c>
      <c r="G1789">
        <v>900</v>
      </c>
      <c r="H1789" t="s">
        <v>1213</v>
      </c>
      <c r="I1789">
        <v>6807</v>
      </c>
      <c r="J1789" t="s">
        <v>235</v>
      </c>
      <c r="K1789" t="s">
        <v>1215</v>
      </c>
      <c r="L1789">
        <v>1750</v>
      </c>
      <c r="M1789">
        <v>1733</v>
      </c>
      <c r="N1789">
        <v>600</v>
      </c>
      <c r="O1789" t="s">
        <v>1210</v>
      </c>
      <c r="P1789">
        <v>0.92791367040680595</v>
      </c>
      <c r="Q1789">
        <v>0.88590849240377201</v>
      </c>
      <c r="R1789">
        <v>5.9017759396985801E-2</v>
      </c>
      <c r="S1789">
        <v>5.9425715252918497E-3</v>
      </c>
      <c r="T1789">
        <v>-0.37913429413516098</v>
      </c>
      <c r="U1789">
        <v>0.37913429413516098</v>
      </c>
      <c r="V1789">
        <v>0.70553173847907003</v>
      </c>
      <c r="W1789">
        <v>-1.1100000000000001</v>
      </c>
      <c r="X1789">
        <v>0.72</v>
      </c>
      <c r="Y1789">
        <v>3008</v>
      </c>
      <c r="Z1789">
        <v>131</v>
      </c>
      <c r="AA1789">
        <v>0.02</v>
      </c>
      <c r="AB1789">
        <v>23</v>
      </c>
      <c r="AC1789">
        <v>15</v>
      </c>
      <c r="AD1789">
        <v>8</v>
      </c>
      <c r="AE1789">
        <v>65.22</v>
      </c>
      <c r="AF1789">
        <v>11</v>
      </c>
      <c r="AG1789">
        <v>9</v>
      </c>
      <c r="AH1789">
        <v>7</v>
      </c>
      <c r="AI1789">
        <v>7</v>
      </c>
    </row>
    <row r="1790" spans="1:35" x14ac:dyDescent="0.2">
      <c r="A1790" s="102">
        <v>2219</v>
      </c>
      <c r="B1790">
        <v>3197</v>
      </c>
      <c r="C1790" t="s">
        <v>621</v>
      </c>
      <c r="D1790" t="s">
        <v>1235</v>
      </c>
      <c r="E1790">
        <v>1631</v>
      </c>
      <c r="F1790">
        <v>1618</v>
      </c>
      <c r="G1790">
        <v>600</v>
      </c>
      <c r="H1790" t="s">
        <v>1213</v>
      </c>
      <c r="I1790">
        <v>6925</v>
      </c>
      <c r="J1790" t="s">
        <v>1603</v>
      </c>
      <c r="K1790" t="s">
        <v>1215</v>
      </c>
      <c r="L1790">
        <v>1345</v>
      </c>
      <c r="M1790">
        <v>1350</v>
      </c>
      <c r="N1790">
        <v>700</v>
      </c>
      <c r="O1790" t="s">
        <v>1210</v>
      </c>
      <c r="P1790">
        <v>0.832692543820714</v>
      </c>
      <c r="Q1790">
        <v>0.82133249155091104</v>
      </c>
      <c r="R1790">
        <v>0.32163145801621001</v>
      </c>
      <c r="S1790">
        <v>8.8709772792138798E-3</v>
      </c>
      <c r="T1790">
        <v>-1.8900036735996</v>
      </c>
      <c r="U1790">
        <v>1.8900036735996</v>
      </c>
      <c r="V1790">
        <v>1.1170150990732299</v>
      </c>
      <c r="W1790">
        <v>-7.84</v>
      </c>
      <c r="X1790">
        <v>2.66</v>
      </c>
      <c r="Y1790">
        <v>2997</v>
      </c>
      <c r="Z1790">
        <v>166</v>
      </c>
      <c r="AA1790">
        <v>-0.01</v>
      </c>
      <c r="AB1790">
        <v>18</v>
      </c>
      <c r="AC1790">
        <v>7</v>
      </c>
      <c r="AD1790">
        <v>11</v>
      </c>
      <c r="AE1790">
        <v>38.89</v>
      </c>
      <c r="AF1790">
        <v>12</v>
      </c>
      <c r="AG1790">
        <v>6</v>
      </c>
      <c r="AH1790">
        <v>5</v>
      </c>
      <c r="AI1790">
        <v>7</v>
      </c>
    </row>
    <row r="1791" spans="1:35" x14ac:dyDescent="0.2">
      <c r="A1791" s="102">
        <v>2366</v>
      </c>
      <c r="B1791">
        <v>5201</v>
      </c>
      <c r="C1791" t="s">
        <v>1584</v>
      </c>
      <c r="D1791" t="s">
        <v>1209</v>
      </c>
      <c r="E1791">
        <v>3100</v>
      </c>
      <c r="F1791">
        <v>3100</v>
      </c>
      <c r="G1791">
        <v>300</v>
      </c>
      <c r="H1791" t="s">
        <v>1213</v>
      </c>
      <c r="I1791">
        <v>7951</v>
      </c>
      <c r="J1791" t="s">
        <v>1527</v>
      </c>
      <c r="K1791" t="s">
        <v>1233</v>
      </c>
      <c r="L1791">
        <v>5310</v>
      </c>
      <c r="M1791">
        <v>5300</v>
      </c>
      <c r="N1791">
        <v>200</v>
      </c>
      <c r="O1791" t="s">
        <v>1210</v>
      </c>
      <c r="P1791">
        <v>0.84699024949653601</v>
      </c>
      <c r="Q1791">
        <v>0.81482349522853903</v>
      </c>
      <c r="R1791">
        <v>4.0243894898245203E-2</v>
      </c>
      <c r="S1791">
        <v>2.7989768709285399E-2</v>
      </c>
      <c r="T1791">
        <v>-2.46517972297046</v>
      </c>
      <c r="U1791">
        <v>2.46517972297046</v>
      </c>
      <c r="V1791">
        <v>2.45474193240738</v>
      </c>
      <c r="W1791">
        <v>-10.23</v>
      </c>
      <c r="X1791">
        <v>12.26</v>
      </c>
      <c r="Y1791">
        <v>2890</v>
      </c>
      <c r="Z1791">
        <v>361</v>
      </c>
      <c r="AA1791">
        <v>-0.13</v>
      </c>
      <c r="AB1791">
        <v>8</v>
      </c>
      <c r="AC1791">
        <v>3</v>
      </c>
      <c r="AD1791">
        <v>5</v>
      </c>
      <c r="AE1791">
        <v>37.5</v>
      </c>
      <c r="AF1791">
        <v>15</v>
      </c>
      <c r="AG1791">
        <v>2</v>
      </c>
      <c r="AH1791">
        <v>1</v>
      </c>
      <c r="AI1791">
        <v>5</v>
      </c>
    </row>
    <row r="1792" spans="1:35" x14ac:dyDescent="0.2">
      <c r="A1792" s="102">
        <v>2131</v>
      </c>
      <c r="B1792">
        <v>1835</v>
      </c>
      <c r="C1792" t="s">
        <v>1063</v>
      </c>
      <c r="D1792" t="s">
        <v>1220</v>
      </c>
      <c r="E1792">
        <v>2737</v>
      </c>
      <c r="F1792">
        <v>2774</v>
      </c>
      <c r="G1792">
        <v>300</v>
      </c>
      <c r="H1792" t="s">
        <v>1213</v>
      </c>
      <c r="I1792">
        <v>3401</v>
      </c>
      <c r="J1792" t="s">
        <v>630</v>
      </c>
      <c r="K1792" t="s">
        <v>1480</v>
      </c>
      <c r="L1792">
        <v>1818</v>
      </c>
      <c r="M1792">
        <v>1775</v>
      </c>
      <c r="N1792">
        <v>500</v>
      </c>
      <c r="O1792" t="s">
        <v>1210</v>
      </c>
      <c r="P1792">
        <v>0.82174213373683902</v>
      </c>
      <c r="Q1792">
        <v>0.82603209025886104</v>
      </c>
      <c r="R1792">
        <v>0.26379893564151302</v>
      </c>
      <c r="S1792">
        <v>2.60822122549646E-3</v>
      </c>
      <c r="T1792">
        <v>-0.57117940676364498</v>
      </c>
      <c r="U1792">
        <v>0.57117940676364498</v>
      </c>
      <c r="V1792">
        <v>1.5808463021038299</v>
      </c>
      <c r="W1792">
        <v>-1.1100000000000001</v>
      </c>
      <c r="X1792">
        <v>6.65</v>
      </c>
      <c r="Y1792">
        <v>2813</v>
      </c>
      <c r="Z1792">
        <v>176</v>
      </c>
      <c r="AA1792">
        <v>-0.03</v>
      </c>
      <c r="AB1792">
        <v>16</v>
      </c>
      <c r="AC1792">
        <v>8</v>
      </c>
      <c r="AD1792">
        <v>8</v>
      </c>
      <c r="AE1792">
        <v>50</v>
      </c>
      <c r="AF1792">
        <v>13</v>
      </c>
      <c r="AG1792">
        <v>5</v>
      </c>
      <c r="AH1792">
        <v>4</v>
      </c>
      <c r="AI1792">
        <v>7</v>
      </c>
    </row>
    <row r="1793" spans="1:35" x14ac:dyDescent="0.2">
      <c r="A1793" s="102">
        <v>2587</v>
      </c>
      <c r="B1793">
        <v>3401</v>
      </c>
      <c r="C1793" t="s">
        <v>630</v>
      </c>
      <c r="D1793" t="s">
        <v>1480</v>
      </c>
      <c r="E1793">
        <v>1818</v>
      </c>
      <c r="F1793">
        <v>1775</v>
      </c>
      <c r="G1793">
        <v>600</v>
      </c>
      <c r="H1793" t="s">
        <v>1213</v>
      </c>
      <c r="I1793">
        <v>6134</v>
      </c>
      <c r="J1793" t="s">
        <v>1429</v>
      </c>
      <c r="K1793" t="s">
        <v>1222</v>
      </c>
      <c r="L1793">
        <v>1756</v>
      </c>
      <c r="M1793">
        <v>1735</v>
      </c>
      <c r="N1793">
        <v>600</v>
      </c>
      <c r="O1793" t="s">
        <v>1210</v>
      </c>
      <c r="P1793">
        <v>0.661045325486459</v>
      </c>
      <c r="Q1793">
        <v>0.80302469231998097</v>
      </c>
      <c r="R1793">
        <v>7.0204668276642707E-2</v>
      </c>
      <c r="S1793">
        <v>5.9568895648128298E-2</v>
      </c>
      <c r="T1793">
        <v>-0.93581739970751698</v>
      </c>
      <c r="U1793">
        <v>0.93581739970751698</v>
      </c>
      <c r="V1793">
        <v>1.1815997442554</v>
      </c>
      <c r="W1793">
        <v>-3.76</v>
      </c>
      <c r="X1793">
        <v>2.25</v>
      </c>
      <c r="Y1793">
        <v>2637</v>
      </c>
      <c r="Z1793">
        <v>155</v>
      </c>
      <c r="AA1793">
        <v>0.13</v>
      </c>
      <c r="AB1793">
        <v>17</v>
      </c>
      <c r="AC1793">
        <v>11</v>
      </c>
      <c r="AD1793">
        <v>6</v>
      </c>
      <c r="AE1793">
        <v>64.709999999999994</v>
      </c>
      <c r="AF1793">
        <v>13</v>
      </c>
      <c r="AG1793">
        <v>3</v>
      </c>
      <c r="AH1793">
        <v>5</v>
      </c>
      <c r="AI1793">
        <v>9</v>
      </c>
    </row>
    <row r="1794" spans="1:35" x14ac:dyDescent="0.2">
      <c r="A1794" s="102">
        <v>1107</v>
      </c>
      <c r="B1794">
        <v>2768</v>
      </c>
      <c r="C1794" t="s">
        <v>1987</v>
      </c>
      <c r="D1794" t="s">
        <v>1217</v>
      </c>
      <c r="E1794">
        <v>314</v>
      </c>
      <c r="F1794">
        <v>312</v>
      </c>
      <c r="G1794">
        <v>3400</v>
      </c>
      <c r="H1794" t="s">
        <v>1210</v>
      </c>
      <c r="I1794">
        <v>2914</v>
      </c>
      <c r="J1794" t="s">
        <v>1357</v>
      </c>
      <c r="K1794" t="s">
        <v>1237</v>
      </c>
      <c r="L1794">
        <v>2160</v>
      </c>
      <c r="M1794">
        <v>2144</v>
      </c>
      <c r="N1794">
        <v>500</v>
      </c>
      <c r="O1794" t="s">
        <v>1213</v>
      </c>
      <c r="P1794">
        <v>0.68482161942448405</v>
      </c>
      <c r="Q1794">
        <v>0.88026217001135898</v>
      </c>
      <c r="R1794">
        <v>1.44919501252693E-2</v>
      </c>
      <c r="S1794">
        <v>6.5175392304447702E-2</v>
      </c>
      <c r="T1794">
        <v>0.16075816725869399</v>
      </c>
      <c r="U1794">
        <v>0.16075816725869399</v>
      </c>
      <c r="V1794">
        <v>0.246712419584939</v>
      </c>
      <c r="W1794">
        <v>0.56999999999999995</v>
      </c>
      <c r="X1794">
        <v>1.04</v>
      </c>
      <c r="Y1794">
        <v>2469</v>
      </c>
      <c r="Z1794">
        <v>112</v>
      </c>
      <c r="AA1794">
        <v>0</v>
      </c>
      <c r="AB1794">
        <v>22</v>
      </c>
      <c r="AC1794">
        <v>11</v>
      </c>
      <c r="AD1794">
        <v>11</v>
      </c>
      <c r="AE1794">
        <v>50</v>
      </c>
      <c r="AF1794">
        <v>14</v>
      </c>
      <c r="AG1794">
        <v>6</v>
      </c>
      <c r="AH1794">
        <v>6</v>
      </c>
      <c r="AI1794">
        <v>10</v>
      </c>
    </row>
    <row r="1795" spans="1:35" x14ac:dyDescent="0.2">
      <c r="A1795" s="102">
        <v>1928</v>
      </c>
      <c r="B1795">
        <v>7180</v>
      </c>
      <c r="C1795" t="s">
        <v>1043</v>
      </c>
      <c r="D1795" t="s">
        <v>1265</v>
      </c>
      <c r="E1795">
        <v>373</v>
      </c>
      <c r="F1795">
        <v>368</v>
      </c>
      <c r="G1795">
        <v>3000</v>
      </c>
      <c r="H1795" t="s">
        <v>1213</v>
      </c>
      <c r="I1795">
        <v>8358</v>
      </c>
      <c r="J1795" t="s">
        <v>1477</v>
      </c>
      <c r="K1795" t="s">
        <v>1265</v>
      </c>
      <c r="L1795">
        <v>385</v>
      </c>
      <c r="M1795">
        <v>388</v>
      </c>
      <c r="N1795">
        <v>2800</v>
      </c>
      <c r="O1795" t="s">
        <v>1210</v>
      </c>
      <c r="P1795">
        <v>0.71717066716604405</v>
      </c>
      <c r="Q1795">
        <v>0.83776387349094095</v>
      </c>
      <c r="R1795">
        <v>0.16784234121488401</v>
      </c>
      <c r="S1795">
        <v>2.5035958570172701E-2</v>
      </c>
      <c r="T1795">
        <v>-0.14969700368150299</v>
      </c>
      <c r="U1795">
        <v>0.14969700368150299</v>
      </c>
      <c r="V1795">
        <v>0.23658403407383399</v>
      </c>
      <c r="W1795">
        <v>-1.05</v>
      </c>
      <c r="X1795">
        <v>1.62</v>
      </c>
      <c r="Y1795">
        <v>2400</v>
      </c>
      <c r="Z1795">
        <v>80</v>
      </c>
      <c r="AA1795">
        <v>-0.01</v>
      </c>
      <c r="AB1795">
        <v>30</v>
      </c>
      <c r="AC1795">
        <v>16</v>
      </c>
      <c r="AD1795">
        <v>14</v>
      </c>
      <c r="AE1795">
        <v>53.33</v>
      </c>
      <c r="AF1795">
        <v>9</v>
      </c>
      <c r="AG1795">
        <v>13</v>
      </c>
      <c r="AH1795">
        <v>12</v>
      </c>
      <c r="AI1795">
        <v>5</v>
      </c>
    </row>
    <row r="1796" spans="1:35" x14ac:dyDescent="0.2">
      <c r="A1796" s="102">
        <v>1888</v>
      </c>
      <c r="B1796">
        <v>2492</v>
      </c>
      <c r="C1796" t="s">
        <v>589</v>
      </c>
      <c r="D1796" t="s">
        <v>1224</v>
      </c>
      <c r="E1796">
        <v>635</v>
      </c>
      <c r="F1796">
        <v>638</v>
      </c>
      <c r="G1796">
        <v>1600</v>
      </c>
      <c r="H1796" t="s">
        <v>1213</v>
      </c>
      <c r="I1796">
        <v>4681</v>
      </c>
      <c r="J1796" t="s">
        <v>1026</v>
      </c>
      <c r="K1796" t="s">
        <v>1224</v>
      </c>
      <c r="L1796">
        <v>1440</v>
      </c>
      <c r="M1796">
        <v>1426</v>
      </c>
      <c r="N1796">
        <v>700</v>
      </c>
      <c r="O1796" t="s">
        <v>1210</v>
      </c>
      <c r="P1796">
        <v>0.91457614790121999</v>
      </c>
      <c r="Q1796">
        <v>0.84008021865287696</v>
      </c>
      <c r="R1796">
        <v>0.35705221991277603</v>
      </c>
      <c r="S1796">
        <v>2.7820214849728901E-2</v>
      </c>
      <c r="T1796">
        <v>-2.4307974113110302</v>
      </c>
      <c r="U1796">
        <v>2.4307974113110302</v>
      </c>
      <c r="V1796">
        <v>2.5632562622688502</v>
      </c>
      <c r="W1796">
        <v>-15.6</v>
      </c>
      <c r="X1796">
        <v>2.2599999999999998</v>
      </c>
      <c r="Y1796">
        <v>2321</v>
      </c>
      <c r="Z1796">
        <v>93</v>
      </c>
      <c r="AA1796">
        <v>-0.1</v>
      </c>
      <c r="AB1796">
        <v>25</v>
      </c>
      <c r="AC1796">
        <v>12</v>
      </c>
      <c r="AD1796">
        <v>13</v>
      </c>
      <c r="AE1796">
        <v>48</v>
      </c>
      <c r="AF1796">
        <v>8</v>
      </c>
      <c r="AG1796">
        <v>12</v>
      </c>
      <c r="AH1796">
        <v>10</v>
      </c>
      <c r="AI1796">
        <v>3</v>
      </c>
    </row>
    <row r="1797" spans="1:35" x14ac:dyDescent="0.2">
      <c r="A1797" s="102">
        <v>2194</v>
      </c>
      <c r="B1797">
        <v>7240</v>
      </c>
      <c r="C1797" t="s">
        <v>768</v>
      </c>
      <c r="D1797" t="s">
        <v>1227</v>
      </c>
      <c r="E1797">
        <v>1370</v>
      </c>
      <c r="F1797">
        <v>1371</v>
      </c>
      <c r="G1797">
        <v>600</v>
      </c>
      <c r="H1797" t="s">
        <v>1213</v>
      </c>
      <c r="I1797">
        <v>7267</v>
      </c>
      <c r="J1797" t="s">
        <v>58</v>
      </c>
      <c r="K1797" t="s">
        <v>1227</v>
      </c>
      <c r="L1797">
        <v>2832</v>
      </c>
      <c r="M1797">
        <v>2799.5</v>
      </c>
      <c r="N1797">
        <v>300</v>
      </c>
      <c r="O1797" t="s">
        <v>1210</v>
      </c>
      <c r="P1797">
        <v>0.88531615370174399</v>
      </c>
      <c r="Q1797">
        <v>0.82260449945958203</v>
      </c>
      <c r="R1797">
        <v>0.36460995685091202</v>
      </c>
      <c r="S1797">
        <v>8.5387908429278903E-2</v>
      </c>
      <c r="T1797">
        <v>-2.7285238260417999</v>
      </c>
      <c r="U1797">
        <v>2.7285238260417999</v>
      </c>
      <c r="V1797">
        <v>3.4590536405655401</v>
      </c>
      <c r="W1797">
        <v>-9.35</v>
      </c>
      <c r="X1797">
        <v>2.0499999999999998</v>
      </c>
      <c r="Y1797">
        <v>2102</v>
      </c>
      <c r="Z1797">
        <v>140</v>
      </c>
      <c r="AA1797">
        <v>-0.06</v>
      </c>
      <c r="AB1797">
        <v>15</v>
      </c>
      <c r="AC1797">
        <v>6</v>
      </c>
      <c r="AD1797">
        <v>9</v>
      </c>
      <c r="AE1797">
        <v>40</v>
      </c>
      <c r="AF1797">
        <v>16</v>
      </c>
      <c r="AG1797">
        <v>3</v>
      </c>
      <c r="AH1797">
        <v>2</v>
      </c>
      <c r="AI1797">
        <v>10</v>
      </c>
    </row>
    <row r="1798" spans="1:35" x14ac:dyDescent="0.2">
      <c r="A1798" s="102">
        <v>493</v>
      </c>
      <c r="B1798">
        <v>1833</v>
      </c>
      <c r="C1798" t="s">
        <v>1628</v>
      </c>
      <c r="D1798" t="s">
        <v>1220</v>
      </c>
      <c r="E1798">
        <v>2638</v>
      </c>
      <c r="F1798">
        <v>2624</v>
      </c>
      <c r="G1798">
        <v>400</v>
      </c>
      <c r="H1798" t="s">
        <v>1210</v>
      </c>
      <c r="I1798">
        <v>5214</v>
      </c>
      <c r="J1798" t="s">
        <v>1483</v>
      </c>
      <c r="K1798" t="s">
        <v>1209</v>
      </c>
      <c r="L1798">
        <v>1861</v>
      </c>
      <c r="M1798">
        <v>1823</v>
      </c>
      <c r="N1798">
        <v>600</v>
      </c>
      <c r="O1798" t="s">
        <v>1213</v>
      </c>
      <c r="P1798">
        <v>0.80275231317625995</v>
      </c>
      <c r="Q1798">
        <v>0.91147937897950304</v>
      </c>
      <c r="R1798">
        <v>0.489819545747742</v>
      </c>
      <c r="S1798">
        <v>3.8106243842064798E-2</v>
      </c>
      <c r="T1798">
        <v>2.3821125597104502</v>
      </c>
      <c r="U1798">
        <v>2.3821125597104502</v>
      </c>
      <c r="V1798">
        <v>1.9449837787698501</v>
      </c>
      <c r="W1798">
        <v>10.02</v>
      </c>
      <c r="X1798">
        <v>4.21</v>
      </c>
      <c r="Y1798">
        <v>2071</v>
      </c>
      <c r="Z1798">
        <v>148</v>
      </c>
      <c r="AA1798">
        <v>-0.01</v>
      </c>
      <c r="AB1798">
        <v>14</v>
      </c>
      <c r="AC1798">
        <v>6</v>
      </c>
      <c r="AD1798">
        <v>8</v>
      </c>
      <c r="AE1798">
        <v>42.86</v>
      </c>
      <c r="AF1798">
        <v>12</v>
      </c>
      <c r="AG1798">
        <v>4</v>
      </c>
      <c r="AH1798">
        <v>4</v>
      </c>
      <c r="AI1798">
        <v>6</v>
      </c>
    </row>
    <row r="1799" spans="1:35" x14ac:dyDescent="0.2">
      <c r="A1799" s="102">
        <v>1807</v>
      </c>
      <c r="B1799">
        <v>3086</v>
      </c>
      <c r="C1799" t="s">
        <v>613</v>
      </c>
      <c r="D1799" t="s">
        <v>1235</v>
      </c>
      <c r="E1799">
        <v>1144</v>
      </c>
      <c r="F1799">
        <v>1147</v>
      </c>
      <c r="G1799">
        <v>900</v>
      </c>
      <c r="H1799" t="s">
        <v>1213</v>
      </c>
      <c r="I1799">
        <v>6506</v>
      </c>
      <c r="J1799" t="s">
        <v>1370</v>
      </c>
      <c r="K1799" t="s">
        <v>1215</v>
      </c>
      <c r="L1799">
        <v>3360</v>
      </c>
      <c r="M1799">
        <v>3385</v>
      </c>
      <c r="N1799">
        <v>300</v>
      </c>
      <c r="O1799" t="s">
        <v>1210</v>
      </c>
      <c r="P1799">
        <v>0.89335453245824903</v>
      </c>
      <c r="Q1799">
        <v>0.84399365084887901</v>
      </c>
      <c r="R1799">
        <v>1.8934801038164899E-2</v>
      </c>
      <c r="S1799">
        <v>2.1332338960037601E-2</v>
      </c>
      <c r="T1799">
        <v>-1.0709284076127901</v>
      </c>
      <c r="U1799">
        <v>1.0709284076127901</v>
      </c>
      <c r="V1799">
        <v>1.1869759189676601</v>
      </c>
      <c r="W1799">
        <v>-3.72</v>
      </c>
      <c r="X1799">
        <v>1.65</v>
      </c>
      <c r="Y1799">
        <v>1945</v>
      </c>
      <c r="Z1799">
        <v>93</v>
      </c>
      <c r="AA1799">
        <v>0.02</v>
      </c>
      <c r="AB1799">
        <v>21</v>
      </c>
      <c r="AC1799">
        <v>11</v>
      </c>
      <c r="AD1799">
        <v>10</v>
      </c>
      <c r="AE1799">
        <v>52.38</v>
      </c>
      <c r="AF1799">
        <v>10</v>
      </c>
      <c r="AG1799">
        <v>8</v>
      </c>
      <c r="AH1799">
        <v>8</v>
      </c>
      <c r="AI1799">
        <v>5</v>
      </c>
    </row>
    <row r="1800" spans="1:35" x14ac:dyDescent="0.2">
      <c r="A1800" s="102">
        <v>972</v>
      </c>
      <c r="B1800">
        <v>4634</v>
      </c>
      <c r="C1800" t="s">
        <v>63</v>
      </c>
      <c r="D1800" t="s">
        <v>1234</v>
      </c>
      <c r="E1800">
        <v>2138</v>
      </c>
      <c r="F1800">
        <v>2101</v>
      </c>
      <c r="G1800">
        <v>500</v>
      </c>
      <c r="H1800" t="s">
        <v>1210</v>
      </c>
      <c r="I1800">
        <v>6770</v>
      </c>
      <c r="J1800" t="s">
        <v>22</v>
      </c>
      <c r="K1800" t="s">
        <v>1215</v>
      </c>
      <c r="L1800">
        <v>1668</v>
      </c>
      <c r="M1800">
        <v>1659</v>
      </c>
      <c r="N1800">
        <v>600</v>
      </c>
      <c r="O1800" t="s">
        <v>1213</v>
      </c>
      <c r="P1800">
        <v>0.83676443272012901</v>
      </c>
      <c r="Q1800">
        <v>0.88673472916234997</v>
      </c>
      <c r="R1800">
        <v>0.44328176184252899</v>
      </c>
      <c r="S1800">
        <v>2.2981479802198401E-2</v>
      </c>
      <c r="T1800">
        <v>1.3546110281208199</v>
      </c>
      <c r="U1800">
        <v>1.3546110281208199</v>
      </c>
      <c r="V1800">
        <v>1.6042315507059499</v>
      </c>
      <c r="W1800">
        <v>10.92</v>
      </c>
      <c r="X1800">
        <v>5.25</v>
      </c>
      <c r="Y1800">
        <v>1932</v>
      </c>
      <c r="Z1800">
        <v>92</v>
      </c>
      <c r="AA1800">
        <v>-7.0000000000000007E-2</v>
      </c>
      <c r="AB1800">
        <v>21</v>
      </c>
      <c r="AC1800">
        <v>11</v>
      </c>
      <c r="AD1800">
        <v>10</v>
      </c>
      <c r="AE1800">
        <v>52.38</v>
      </c>
      <c r="AF1800">
        <v>12</v>
      </c>
      <c r="AG1800">
        <v>6</v>
      </c>
      <c r="AH1800">
        <v>5</v>
      </c>
      <c r="AI1800">
        <v>10</v>
      </c>
    </row>
    <row r="1801" spans="1:35" x14ac:dyDescent="0.2">
      <c r="A1801" s="102">
        <v>649</v>
      </c>
      <c r="B1801">
        <v>3941</v>
      </c>
      <c r="C1801" t="s">
        <v>1989</v>
      </c>
      <c r="D1801" t="s">
        <v>1421</v>
      </c>
      <c r="E1801">
        <v>733</v>
      </c>
      <c r="F1801">
        <v>731</v>
      </c>
      <c r="G1801">
        <v>1400</v>
      </c>
      <c r="H1801" t="s">
        <v>1213</v>
      </c>
      <c r="I1801">
        <v>9064</v>
      </c>
      <c r="J1801" t="s">
        <v>1990</v>
      </c>
      <c r="K1801" t="s">
        <v>1328</v>
      </c>
      <c r="L1801">
        <v>1710</v>
      </c>
      <c r="M1801">
        <v>1702</v>
      </c>
      <c r="N1801">
        <v>600</v>
      </c>
      <c r="O1801" t="s">
        <v>1210</v>
      </c>
      <c r="P1801">
        <v>0.75161535512911204</v>
      </c>
      <c r="Q1801">
        <v>0.90351128910836198</v>
      </c>
      <c r="R1801">
        <v>8.2602205092383706E-3</v>
      </c>
      <c r="S1801">
        <v>7.8360373237205197E-2</v>
      </c>
      <c r="T1801">
        <v>-1.0296083377715599</v>
      </c>
      <c r="U1801">
        <v>1.0296083377715599</v>
      </c>
      <c r="V1801">
        <v>1.0918304561038401</v>
      </c>
      <c r="W1801">
        <v>-2.4700000000000002</v>
      </c>
      <c r="X1801">
        <v>0.22</v>
      </c>
      <c r="Y1801">
        <v>1909</v>
      </c>
      <c r="Z1801">
        <v>106</v>
      </c>
      <c r="AA1801">
        <v>-0.04</v>
      </c>
      <c r="AB1801">
        <v>18</v>
      </c>
      <c r="AC1801">
        <v>7</v>
      </c>
      <c r="AD1801">
        <v>11</v>
      </c>
      <c r="AE1801">
        <v>38.89</v>
      </c>
      <c r="AF1801">
        <v>11</v>
      </c>
      <c r="AG1801">
        <v>5</v>
      </c>
      <c r="AH1801">
        <v>6</v>
      </c>
      <c r="AI1801">
        <v>7</v>
      </c>
    </row>
    <row r="1802" spans="1:35" x14ac:dyDescent="0.2">
      <c r="A1802" s="102">
        <v>2453</v>
      </c>
      <c r="B1802">
        <v>3064</v>
      </c>
      <c r="C1802" t="s">
        <v>1466</v>
      </c>
      <c r="D1802" t="s">
        <v>1235</v>
      </c>
      <c r="E1802">
        <v>2375</v>
      </c>
      <c r="F1802">
        <v>2400</v>
      </c>
      <c r="G1802">
        <v>400</v>
      </c>
      <c r="H1802" t="s">
        <v>1210</v>
      </c>
      <c r="I1802">
        <v>3668</v>
      </c>
      <c r="J1802" t="s">
        <v>645</v>
      </c>
      <c r="K1802" t="s">
        <v>1212</v>
      </c>
      <c r="L1802">
        <v>822</v>
      </c>
      <c r="M1802">
        <v>829</v>
      </c>
      <c r="N1802">
        <v>1200</v>
      </c>
      <c r="O1802" t="s">
        <v>1213</v>
      </c>
      <c r="P1802">
        <v>0.68620883742799499</v>
      </c>
      <c r="Q1802">
        <v>0.81037523351722196</v>
      </c>
      <c r="R1802">
        <v>0.29232286842670102</v>
      </c>
      <c r="S1802">
        <v>1.3498881315792801E-2</v>
      </c>
      <c r="T1802">
        <v>1.9158403865317799</v>
      </c>
      <c r="U1802">
        <v>1.9158403865317799</v>
      </c>
      <c r="V1802">
        <v>1.71714968106523</v>
      </c>
      <c r="W1802">
        <v>13.78</v>
      </c>
      <c r="X1802">
        <v>3.62</v>
      </c>
      <c r="Y1802">
        <v>1564</v>
      </c>
      <c r="Z1802">
        <v>58</v>
      </c>
      <c r="AA1802">
        <v>0.03</v>
      </c>
      <c r="AB1802">
        <v>27</v>
      </c>
      <c r="AC1802">
        <v>17</v>
      </c>
      <c r="AD1802">
        <v>10</v>
      </c>
      <c r="AE1802">
        <v>62.96</v>
      </c>
      <c r="AF1802">
        <v>8</v>
      </c>
      <c r="AG1802">
        <v>16</v>
      </c>
      <c r="AH1802">
        <v>10</v>
      </c>
      <c r="AI1802">
        <v>1</v>
      </c>
    </row>
    <row r="1803" spans="1:35" x14ac:dyDescent="0.2">
      <c r="A1803" s="102">
        <v>2645</v>
      </c>
      <c r="B1803">
        <v>4819</v>
      </c>
      <c r="C1803" t="s">
        <v>1228</v>
      </c>
      <c r="D1803" t="s">
        <v>1212</v>
      </c>
      <c r="E1803">
        <v>3355</v>
      </c>
      <c r="F1803">
        <v>3375</v>
      </c>
      <c r="G1803">
        <v>300</v>
      </c>
      <c r="H1803" t="s">
        <v>1213</v>
      </c>
      <c r="I1803">
        <v>9682</v>
      </c>
      <c r="J1803" t="s">
        <v>1415</v>
      </c>
      <c r="K1803" t="s">
        <v>1212</v>
      </c>
      <c r="L1803">
        <v>1999</v>
      </c>
      <c r="M1803">
        <v>1974</v>
      </c>
      <c r="N1803">
        <v>500</v>
      </c>
      <c r="O1803" t="s">
        <v>1210</v>
      </c>
      <c r="P1803">
        <v>0.70618472492777296</v>
      </c>
      <c r="Q1803">
        <v>0.80024188450541001</v>
      </c>
      <c r="R1803">
        <v>7.3760073191536699E-2</v>
      </c>
      <c r="S1803">
        <v>1.2710120112376299E-2</v>
      </c>
      <c r="T1803">
        <v>-0.37807363356460399</v>
      </c>
      <c r="U1803">
        <v>0.37807363356460399</v>
      </c>
      <c r="V1803">
        <v>0.14305607322182401</v>
      </c>
      <c r="W1803">
        <v>-1.93</v>
      </c>
      <c r="X1803">
        <v>2.52</v>
      </c>
      <c r="Y1803">
        <v>1126</v>
      </c>
      <c r="Z1803">
        <v>66</v>
      </c>
      <c r="AA1803">
        <v>-0.06</v>
      </c>
      <c r="AB1803">
        <v>17</v>
      </c>
      <c r="AC1803">
        <v>8</v>
      </c>
      <c r="AD1803">
        <v>9</v>
      </c>
      <c r="AE1803">
        <v>47.06</v>
      </c>
      <c r="AF1803">
        <v>11</v>
      </c>
      <c r="AG1803">
        <v>5</v>
      </c>
      <c r="AH1803">
        <v>7</v>
      </c>
      <c r="AI1803">
        <v>5</v>
      </c>
    </row>
    <row r="1804" spans="1:35" x14ac:dyDescent="0.2">
      <c r="A1804" s="102">
        <v>1524</v>
      </c>
      <c r="B1804">
        <v>2914</v>
      </c>
      <c r="C1804" t="s">
        <v>1357</v>
      </c>
      <c r="D1804" t="s">
        <v>1237</v>
      </c>
      <c r="E1804">
        <v>2160</v>
      </c>
      <c r="F1804">
        <v>2144</v>
      </c>
      <c r="G1804">
        <v>500</v>
      </c>
      <c r="H1804" t="s">
        <v>1210</v>
      </c>
      <c r="I1804">
        <v>7202</v>
      </c>
      <c r="J1804" t="s">
        <v>764</v>
      </c>
      <c r="K1804" t="s">
        <v>1227</v>
      </c>
      <c r="L1804">
        <v>1021</v>
      </c>
      <c r="M1804">
        <v>1016</v>
      </c>
      <c r="N1804">
        <v>1100</v>
      </c>
      <c r="O1804" t="s">
        <v>1213</v>
      </c>
      <c r="P1804">
        <v>0.93322583762391698</v>
      </c>
      <c r="Q1804">
        <v>0.85773551375955404</v>
      </c>
      <c r="R1804">
        <v>3.8585702270393901E-2</v>
      </c>
      <c r="S1804">
        <v>7.2082934229355203E-2</v>
      </c>
      <c r="T1804">
        <v>1.8663641813240199</v>
      </c>
      <c r="U1804">
        <v>1.8663641813240199</v>
      </c>
      <c r="V1804">
        <v>1.85075727511312</v>
      </c>
      <c r="W1804">
        <v>7.17</v>
      </c>
      <c r="X1804">
        <v>4.25</v>
      </c>
      <c r="Y1804">
        <v>1028</v>
      </c>
      <c r="Z1804">
        <v>79</v>
      </c>
      <c r="AA1804">
        <v>-0.08</v>
      </c>
      <c r="AB1804">
        <v>13</v>
      </c>
      <c r="AC1804">
        <v>5</v>
      </c>
      <c r="AD1804">
        <v>8</v>
      </c>
      <c r="AE1804">
        <v>38.46</v>
      </c>
      <c r="AF1804">
        <v>15</v>
      </c>
      <c r="AG1804">
        <v>3</v>
      </c>
      <c r="AH1804">
        <v>1</v>
      </c>
      <c r="AI1804">
        <v>9</v>
      </c>
    </row>
    <row r="1805" spans="1:35" x14ac:dyDescent="0.2">
      <c r="A1805" s="102">
        <v>1734</v>
      </c>
      <c r="B1805">
        <v>1332</v>
      </c>
      <c r="C1805" t="s">
        <v>1600</v>
      </c>
      <c r="D1805" t="s">
        <v>1326</v>
      </c>
      <c r="E1805">
        <v>514</v>
      </c>
      <c r="F1805">
        <v>511</v>
      </c>
      <c r="G1805">
        <v>2000</v>
      </c>
      <c r="H1805" t="s">
        <v>1213</v>
      </c>
      <c r="I1805">
        <v>7202</v>
      </c>
      <c r="J1805" t="s">
        <v>764</v>
      </c>
      <c r="K1805" t="s">
        <v>1227</v>
      </c>
      <c r="L1805">
        <v>1021</v>
      </c>
      <c r="M1805">
        <v>1016</v>
      </c>
      <c r="N1805">
        <v>1000</v>
      </c>
      <c r="O1805" t="s">
        <v>1210</v>
      </c>
      <c r="P1805">
        <v>0.84104812382066196</v>
      </c>
      <c r="Q1805">
        <v>0.84719395818024301</v>
      </c>
      <c r="R1805">
        <v>1.676494371271E-3</v>
      </c>
      <c r="S1805">
        <v>8.3534000614150394E-2</v>
      </c>
      <c r="T1805">
        <v>-0.22992102667738801</v>
      </c>
      <c r="U1805">
        <v>0.22992102667738801</v>
      </c>
      <c r="V1805">
        <v>0.31759364407971502</v>
      </c>
      <c r="W1805">
        <v>-1.1000000000000001</v>
      </c>
      <c r="X1805">
        <v>0.59</v>
      </c>
      <c r="Y1805">
        <v>434</v>
      </c>
      <c r="Z1805">
        <v>23</v>
      </c>
      <c r="AA1805">
        <v>0.03</v>
      </c>
      <c r="AB1805">
        <v>19</v>
      </c>
      <c r="AC1805">
        <v>11</v>
      </c>
      <c r="AD1805">
        <v>8</v>
      </c>
      <c r="AE1805">
        <v>57.89</v>
      </c>
      <c r="AF1805">
        <v>11</v>
      </c>
      <c r="AG1805">
        <v>6</v>
      </c>
      <c r="AH1805">
        <v>7</v>
      </c>
      <c r="AI1805">
        <v>6</v>
      </c>
    </row>
    <row r="1806" spans="1:35" x14ac:dyDescent="0.2">
      <c r="A1806" s="102">
        <v>2046</v>
      </c>
      <c r="B1806">
        <v>4114</v>
      </c>
      <c r="C1806" t="s">
        <v>1360</v>
      </c>
      <c r="D1806" t="s">
        <v>1234</v>
      </c>
      <c r="E1806">
        <v>5560</v>
      </c>
      <c r="F1806">
        <v>5480</v>
      </c>
      <c r="G1806">
        <v>200</v>
      </c>
      <c r="H1806" t="s">
        <v>1210</v>
      </c>
      <c r="I1806">
        <v>7201</v>
      </c>
      <c r="J1806" t="s">
        <v>1250</v>
      </c>
      <c r="K1806" t="s">
        <v>1227</v>
      </c>
      <c r="L1806">
        <v>454.3</v>
      </c>
      <c r="M1806">
        <v>463.6</v>
      </c>
      <c r="N1806">
        <v>2400</v>
      </c>
      <c r="O1806" t="s">
        <v>1213</v>
      </c>
      <c r="P1806">
        <v>0.92762347441575199</v>
      </c>
      <c r="Q1806">
        <v>0.83105927960122805</v>
      </c>
      <c r="R1806">
        <v>3.5120797865660303E-2</v>
      </c>
      <c r="S1806">
        <v>5.7995962991282103E-2</v>
      </c>
      <c r="T1806">
        <v>1.9015563663591899</v>
      </c>
      <c r="U1806">
        <v>1.9015563663591899</v>
      </c>
      <c r="V1806">
        <v>2.2945251849306199</v>
      </c>
      <c r="W1806">
        <v>10.95</v>
      </c>
      <c r="X1806">
        <v>1.52</v>
      </c>
      <c r="Y1806">
        <v>122</v>
      </c>
      <c r="Z1806">
        <v>5</v>
      </c>
      <c r="AA1806">
        <v>-0.03</v>
      </c>
      <c r="AB1806">
        <v>24</v>
      </c>
      <c r="AC1806">
        <v>11</v>
      </c>
      <c r="AD1806">
        <v>13</v>
      </c>
      <c r="AE1806">
        <v>45.83</v>
      </c>
      <c r="AF1806">
        <v>14</v>
      </c>
      <c r="AG1806">
        <v>5</v>
      </c>
      <c r="AH1806">
        <v>5</v>
      </c>
      <c r="AI1806">
        <v>14</v>
      </c>
    </row>
    <row r="1807" spans="1:35" x14ac:dyDescent="0.2">
      <c r="A1807" s="102">
        <v>586</v>
      </c>
      <c r="B1807">
        <v>7278</v>
      </c>
      <c r="C1807" t="s">
        <v>43</v>
      </c>
      <c r="D1807" t="s">
        <v>1227</v>
      </c>
      <c r="E1807">
        <v>2008</v>
      </c>
      <c r="F1807">
        <v>2017</v>
      </c>
      <c r="G1807">
        <v>500</v>
      </c>
      <c r="H1807" t="s">
        <v>1213</v>
      </c>
      <c r="I1807">
        <v>8316</v>
      </c>
      <c r="J1807" t="s">
        <v>1423</v>
      </c>
      <c r="K1807" t="s">
        <v>1265</v>
      </c>
      <c r="L1807">
        <v>3462</v>
      </c>
      <c r="M1807">
        <v>3484</v>
      </c>
      <c r="N1807">
        <v>300</v>
      </c>
      <c r="O1807" t="s">
        <v>1210</v>
      </c>
      <c r="P1807">
        <v>0.910316484499339</v>
      </c>
      <c r="Q1807">
        <v>0.90670179228020797</v>
      </c>
      <c r="R1807">
        <v>0.39897221075008399</v>
      </c>
      <c r="S1807">
        <v>8.6848004663168006E-3</v>
      </c>
      <c r="T1807">
        <v>-1.42525909773513</v>
      </c>
      <c r="U1807">
        <v>1.42525909773513</v>
      </c>
      <c r="V1807">
        <v>1.5438033518193299</v>
      </c>
      <c r="W1807">
        <v>-4.46</v>
      </c>
      <c r="X1807">
        <v>3.51</v>
      </c>
      <c r="Y1807">
        <v>19</v>
      </c>
      <c r="Z1807">
        <v>2</v>
      </c>
      <c r="AA1807">
        <v>-0.11</v>
      </c>
      <c r="AB1807">
        <v>9</v>
      </c>
      <c r="AC1807">
        <v>4</v>
      </c>
      <c r="AD1807">
        <v>5</v>
      </c>
      <c r="AE1807">
        <v>44.44</v>
      </c>
      <c r="AF1807">
        <v>15</v>
      </c>
      <c r="AG1807">
        <v>3</v>
      </c>
      <c r="AH1807">
        <v>2</v>
      </c>
      <c r="AI1807">
        <v>4</v>
      </c>
    </row>
    <row r="1808" spans="1:35" x14ac:dyDescent="0.2">
      <c r="A1808" s="102">
        <v>1307</v>
      </c>
      <c r="B1808">
        <v>6201</v>
      </c>
      <c r="C1808" t="s">
        <v>1565</v>
      </c>
      <c r="D1808" t="s">
        <v>1227</v>
      </c>
      <c r="E1808">
        <v>5800</v>
      </c>
      <c r="F1808">
        <v>5710</v>
      </c>
      <c r="G1808">
        <v>100</v>
      </c>
      <c r="H1808" t="s">
        <v>1210</v>
      </c>
      <c r="I1808">
        <v>6963</v>
      </c>
      <c r="J1808" t="s">
        <v>1978</v>
      </c>
      <c r="K1808" t="s">
        <v>1215</v>
      </c>
      <c r="L1808">
        <v>7190</v>
      </c>
      <c r="M1808">
        <v>7100</v>
      </c>
      <c r="N1808">
        <v>100</v>
      </c>
      <c r="O1808" t="s">
        <v>1213</v>
      </c>
      <c r="P1808">
        <v>0.871929603361144</v>
      </c>
      <c r="Q1808">
        <v>0.87029952823064505</v>
      </c>
      <c r="R1808">
        <v>9.5160714314470096E-2</v>
      </c>
      <c r="S1808">
        <v>4.3085961818913901E-2</v>
      </c>
      <c r="T1808">
        <v>2.9763905002569899</v>
      </c>
      <c r="U1808">
        <v>2.9763905002569899</v>
      </c>
      <c r="V1808">
        <v>2.7379549777981702</v>
      </c>
      <c r="W1808">
        <v>9.06</v>
      </c>
      <c r="X1808">
        <v>19.579999999999998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</row>
    <row r="1809" spans="1:35" x14ac:dyDescent="0.2">
      <c r="A1809" s="102">
        <v>1896</v>
      </c>
      <c r="B1809">
        <v>2331</v>
      </c>
      <c r="C1809" t="s">
        <v>1355</v>
      </c>
      <c r="D1809" t="s">
        <v>1224</v>
      </c>
      <c r="E1809">
        <v>5100</v>
      </c>
      <c r="F1809">
        <v>5050</v>
      </c>
      <c r="G1809">
        <v>100</v>
      </c>
      <c r="H1809" t="s">
        <v>1213</v>
      </c>
      <c r="I1809">
        <v>7203</v>
      </c>
      <c r="J1809" t="s">
        <v>1992</v>
      </c>
      <c r="K1809" t="s">
        <v>1227</v>
      </c>
      <c r="L1809">
        <v>7202</v>
      </c>
      <c r="M1809">
        <v>7127</v>
      </c>
      <c r="N1809">
        <v>100</v>
      </c>
      <c r="O1809" t="s">
        <v>1210</v>
      </c>
      <c r="P1809">
        <v>0.61309826958648395</v>
      </c>
      <c r="Q1809">
        <v>0.83957912700731097</v>
      </c>
      <c r="R1809">
        <v>0.38013839008211903</v>
      </c>
      <c r="S1809">
        <v>3.5703236828929598E-2</v>
      </c>
      <c r="T1809">
        <v>-1.7431029713013899</v>
      </c>
      <c r="U1809">
        <v>1.7431029713013899</v>
      </c>
      <c r="V1809">
        <v>1.56546643740728</v>
      </c>
      <c r="W1809">
        <v>-5.53</v>
      </c>
      <c r="X1809">
        <v>29.14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</row>
    <row r="1810" spans="1:35" x14ac:dyDescent="0.2">
      <c r="A1810" s="102">
        <v>215</v>
      </c>
      <c r="B1810">
        <v>6028</v>
      </c>
      <c r="C1810" t="s">
        <v>549</v>
      </c>
      <c r="D1810" t="s">
        <v>1224</v>
      </c>
      <c r="E1810">
        <v>6410</v>
      </c>
      <c r="F1810">
        <v>6420</v>
      </c>
      <c r="G1810">
        <v>200</v>
      </c>
      <c r="H1810" t="s">
        <v>1213</v>
      </c>
      <c r="I1810">
        <v>6762</v>
      </c>
      <c r="J1810" t="s">
        <v>2127</v>
      </c>
      <c r="K1810" t="s">
        <v>1215</v>
      </c>
      <c r="L1810">
        <v>10440</v>
      </c>
      <c r="M1810">
        <v>10450</v>
      </c>
      <c r="N1810">
        <v>100</v>
      </c>
      <c r="O1810" t="s">
        <v>1210</v>
      </c>
      <c r="P1810">
        <v>0.544386208573852</v>
      </c>
      <c r="Q1810">
        <v>0.93354798061720201</v>
      </c>
      <c r="R1810">
        <v>5.6067759953964298E-2</v>
      </c>
      <c r="S1810">
        <v>1.3191013300890299E-3</v>
      </c>
      <c r="T1810">
        <v>-0.67493867056463897</v>
      </c>
      <c r="U1810">
        <v>0.67493867056463897</v>
      </c>
      <c r="V1810">
        <v>0.60675771750806895</v>
      </c>
      <c r="W1810">
        <v>-2.41</v>
      </c>
      <c r="X1810">
        <v>22.87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</row>
    <row r="1811" spans="1:35" x14ac:dyDescent="0.2">
      <c r="A1811" s="102">
        <v>2120</v>
      </c>
      <c r="B1811">
        <v>6201</v>
      </c>
      <c r="C1811" t="s">
        <v>1565</v>
      </c>
      <c r="D1811" t="s">
        <v>1227</v>
      </c>
      <c r="E1811">
        <v>5800</v>
      </c>
      <c r="F1811">
        <v>5710</v>
      </c>
      <c r="G1811">
        <v>200</v>
      </c>
      <c r="H1811" t="s">
        <v>1210</v>
      </c>
      <c r="I1811">
        <v>6762</v>
      </c>
      <c r="J1811" t="s">
        <v>2127</v>
      </c>
      <c r="K1811" t="s">
        <v>1215</v>
      </c>
      <c r="L1811">
        <v>10440</v>
      </c>
      <c r="M1811">
        <v>10450</v>
      </c>
      <c r="N1811">
        <v>100</v>
      </c>
      <c r="O1811" t="s">
        <v>1213</v>
      </c>
      <c r="P1811">
        <v>0.67196420403635304</v>
      </c>
      <c r="Q1811">
        <v>0.82661908741380896</v>
      </c>
      <c r="R1811">
        <v>0.24157603181815199</v>
      </c>
      <c r="S1811">
        <v>3.4372369726807801E-2</v>
      </c>
      <c r="T1811">
        <v>0.42508415466571497</v>
      </c>
      <c r="U1811">
        <v>0.42508415466571497</v>
      </c>
      <c r="V1811">
        <v>0.29850352780335598</v>
      </c>
      <c r="W1811">
        <v>1.96</v>
      </c>
      <c r="X1811">
        <v>9.2799999999999994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</row>
    <row r="1812" spans="1:35" x14ac:dyDescent="0.2">
      <c r="A1812" s="102">
        <v>403</v>
      </c>
      <c r="B1812">
        <v>7203</v>
      </c>
      <c r="C1812" t="s">
        <v>1992</v>
      </c>
      <c r="D1812" t="s">
        <v>1227</v>
      </c>
      <c r="E1812">
        <v>7202</v>
      </c>
      <c r="F1812">
        <v>7127</v>
      </c>
      <c r="G1812">
        <v>100</v>
      </c>
      <c r="H1812" t="s">
        <v>1213</v>
      </c>
      <c r="I1812">
        <v>8766</v>
      </c>
      <c r="J1812" t="s">
        <v>1378</v>
      </c>
      <c r="K1812" t="s">
        <v>1386</v>
      </c>
      <c r="L1812">
        <v>5910</v>
      </c>
      <c r="M1812">
        <v>5801</v>
      </c>
      <c r="N1812">
        <v>100</v>
      </c>
      <c r="O1812" t="s">
        <v>1210</v>
      </c>
      <c r="P1812">
        <v>0.57801518336018598</v>
      </c>
      <c r="Q1812">
        <v>0.91799599276750699</v>
      </c>
      <c r="R1812">
        <v>2.1038242886097401E-3</v>
      </c>
      <c r="S1812">
        <v>1.8691639505801098E-2</v>
      </c>
      <c r="T1812">
        <v>-1.69509400252675</v>
      </c>
      <c r="U1812">
        <v>1.69509400252675</v>
      </c>
      <c r="V1812">
        <v>1.50431974749282</v>
      </c>
      <c r="W1812">
        <v>-3.8</v>
      </c>
      <c r="X1812">
        <v>18.61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</row>
    <row r="1813" spans="1:35" x14ac:dyDescent="0.2">
      <c r="A1813" s="102">
        <v>622</v>
      </c>
      <c r="B1813">
        <v>4506</v>
      </c>
      <c r="C1813" t="s">
        <v>1615</v>
      </c>
      <c r="D1813" t="s">
        <v>1232</v>
      </c>
      <c r="E1813">
        <v>1556</v>
      </c>
      <c r="F1813">
        <v>1561</v>
      </c>
      <c r="G1813">
        <v>600</v>
      </c>
      <c r="H1813" t="s">
        <v>1213</v>
      </c>
      <c r="I1813">
        <v>9003</v>
      </c>
      <c r="J1813" t="s">
        <v>1437</v>
      </c>
      <c r="K1813" t="s">
        <v>1328</v>
      </c>
      <c r="L1813">
        <v>2455</v>
      </c>
      <c r="M1813">
        <v>2456</v>
      </c>
      <c r="N1813">
        <v>400</v>
      </c>
      <c r="O1813" t="s">
        <v>1210</v>
      </c>
      <c r="P1813">
        <v>0.89816063208139596</v>
      </c>
      <c r="Q1813">
        <v>0.90485660031777704</v>
      </c>
      <c r="R1813">
        <v>0.426005434950121</v>
      </c>
      <c r="S1813">
        <v>2.2880291847950599E-2</v>
      </c>
      <c r="T1813">
        <v>-1.0720572058120399</v>
      </c>
      <c r="U1813">
        <v>1.0720572058120399</v>
      </c>
      <c r="V1813">
        <v>1.17902949857927</v>
      </c>
      <c r="W1813">
        <v>-6.65</v>
      </c>
      <c r="X1813">
        <v>4.66</v>
      </c>
      <c r="Y1813">
        <v>-161</v>
      </c>
      <c r="Z1813">
        <v>-7</v>
      </c>
      <c r="AA1813">
        <v>-0.06</v>
      </c>
      <c r="AB1813">
        <v>23</v>
      </c>
      <c r="AC1813">
        <v>10</v>
      </c>
      <c r="AD1813">
        <v>13</v>
      </c>
      <c r="AE1813">
        <v>43.48</v>
      </c>
      <c r="AF1813">
        <v>10</v>
      </c>
      <c r="AG1813">
        <v>10</v>
      </c>
      <c r="AH1813">
        <v>8</v>
      </c>
      <c r="AI1813">
        <v>5</v>
      </c>
    </row>
    <row r="1814" spans="1:35" x14ac:dyDescent="0.2">
      <c r="A1814" s="102">
        <v>528</v>
      </c>
      <c r="B1814">
        <v>4812</v>
      </c>
      <c r="C1814" t="s">
        <v>674</v>
      </c>
      <c r="D1814" t="s">
        <v>1212</v>
      </c>
      <c r="E1814">
        <v>4570</v>
      </c>
      <c r="F1814">
        <v>4595</v>
      </c>
      <c r="G1814">
        <v>200</v>
      </c>
      <c r="H1814" t="s">
        <v>1210</v>
      </c>
      <c r="I1814">
        <v>6752</v>
      </c>
      <c r="J1814" t="s">
        <v>52</v>
      </c>
      <c r="K1814" t="s">
        <v>1215</v>
      </c>
      <c r="L1814">
        <v>1049</v>
      </c>
      <c r="M1814">
        <v>1030.5</v>
      </c>
      <c r="N1814">
        <v>900</v>
      </c>
      <c r="O1814" t="s">
        <v>1213</v>
      </c>
      <c r="P1814">
        <v>0.864771296044065</v>
      </c>
      <c r="Q1814">
        <v>0.909741191560139</v>
      </c>
      <c r="R1814">
        <v>6.7632952542039895E-2</v>
      </c>
      <c r="S1814">
        <v>2.91016875339207E-2</v>
      </c>
      <c r="T1814">
        <v>2.0373664914503098</v>
      </c>
      <c r="U1814">
        <v>2.0373664914503098</v>
      </c>
      <c r="V1814">
        <v>1.73736740787952</v>
      </c>
      <c r="W1814">
        <v>8.1199999999999992</v>
      </c>
      <c r="X1814">
        <v>0.92</v>
      </c>
      <c r="Y1814">
        <v>-216</v>
      </c>
      <c r="Z1814">
        <v>-11</v>
      </c>
      <c r="AA1814">
        <v>-0.03</v>
      </c>
      <c r="AB1814">
        <v>20</v>
      </c>
      <c r="AC1814">
        <v>11</v>
      </c>
      <c r="AD1814">
        <v>9</v>
      </c>
      <c r="AE1814">
        <v>55</v>
      </c>
      <c r="AF1814">
        <v>13</v>
      </c>
      <c r="AG1814">
        <v>6</v>
      </c>
      <c r="AH1814">
        <v>4</v>
      </c>
      <c r="AI1814">
        <v>10</v>
      </c>
    </row>
    <row r="1815" spans="1:35" x14ac:dyDescent="0.2">
      <c r="A1815" s="102">
        <v>1845</v>
      </c>
      <c r="B1815">
        <v>5463</v>
      </c>
      <c r="C1815" t="s">
        <v>64</v>
      </c>
      <c r="D1815" t="s">
        <v>1263</v>
      </c>
      <c r="E1815">
        <v>2662</v>
      </c>
      <c r="F1815">
        <v>2620</v>
      </c>
      <c r="G1815">
        <v>300</v>
      </c>
      <c r="H1815" t="s">
        <v>1213</v>
      </c>
      <c r="I1815">
        <v>7267</v>
      </c>
      <c r="J1815" t="s">
        <v>58</v>
      </c>
      <c r="K1815" t="s">
        <v>1227</v>
      </c>
      <c r="L1815">
        <v>2832</v>
      </c>
      <c r="M1815">
        <v>2799.5</v>
      </c>
      <c r="N1815">
        <v>300</v>
      </c>
      <c r="O1815" t="s">
        <v>1210</v>
      </c>
      <c r="P1815">
        <v>0.52405746931987995</v>
      </c>
      <c r="Q1815">
        <v>0.84217763722892403</v>
      </c>
      <c r="R1815">
        <v>0.14283546874342501</v>
      </c>
      <c r="S1815">
        <v>2.13205243709155E-2</v>
      </c>
      <c r="T1815">
        <v>-1.8594486494772899</v>
      </c>
      <c r="U1815">
        <v>1.8594486494772899</v>
      </c>
      <c r="V1815">
        <v>2.15077289958221</v>
      </c>
      <c r="W1815">
        <v>-7.7</v>
      </c>
      <c r="X1815">
        <v>6.41</v>
      </c>
      <c r="Y1815">
        <v>-296</v>
      </c>
      <c r="Z1815">
        <v>-20</v>
      </c>
      <c r="AA1815">
        <v>-0.13</v>
      </c>
      <c r="AB1815">
        <v>15</v>
      </c>
      <c r="AC1815">
        <v>7</v>
      </c>
      <c r="AD1815">
        <v>8</v>
      </c>
      <c r="AE1815">
        <v>46.67</v>
      </c>
      <c r="AF1815">
        <v>11</v>
      </c>
      <c r="AG1815">
        <v>6</v>
      </c>
      <c r="AH1815">
        <v>5</v>
      </c>
      <c r="AI1815">
        <v>4</v>
      </c>
    </row>
    <row r="1816" spans="1:35" x14ac:dyDescent="0.2">
      <c r="A1816" s="102">
        <v>519</v>
      </c>
      <c r="B1816">
        <v>3865</v>
      </c>
      <c r="C1816" t="s">
        <v>1160</v>
      </c>
      <c r="D1816" t="s">
        <v>1421</v>
      </c>
      <c r="E1816">
        <v>439</v>
      </c>
      <c r="F1816">
        <v>439</v>
      </c>
      <c r="G1816">
        <v>2400</v>
      </c>
      <c r="H1816" t="s">
        <v>1213</v>
      </c>
      <c r="I1816">
        <v>9201</v>
      </c>
      <c r="J1816" t="s">
        <v>1461</v>
      </c>
      <c r="K1816" t="s">
        <v>1462</v>
      </c>
      <c r="L1816">
        <v>2595.5</v>
      </c>
      <c r="M1816">
        <v>2678</v>
      </c>
      <c r="N1816">
        <v>400</v>
      </c>
      <c r="O1816" t="s">
        <v>1210</v>
      </c>
      <c r="P1816">
        <v>0.95307065288669202</v>
      </c>
      <c r="Q1816">
        <v>0.91015959226649301</v>
      </c>
      <c r="R1816">
        <v>0.11464438558078199</v>
      </c>
      <c r="S1816">
        <v>4.6364785283751798E-3</v>
      </c>
      <c r="T1816">
        <v>-0.85707469133939096</v>
      </c>
      <c r="U1816">
        <v>0.85707469133939096</v>
      </c>
      <c r="V1816">
        <v>0.133965309276495</v>
      </c>
      <c r="W1816">
        <v>-1.72</v>
      </c>
      <c r="X1816">
        <v>1.64</v>
      </c>
      <c r="Y1816">
        <v>-425</v>
      </c>
      <c r="Z1816">
        <v>-28</v>
      </c>
      <c r="AA1816">
        <v>-0.22</v>
      </c>
      <c r="AB1816">
        <v>15</v>
      </c>
      <c r="AC1816">
        <v>7</v>
      </c>
      <c r="AD1816">
        <v>8</v>
      </c>
      <c r="AE1816">
        <v>46.67</v>
      </c>
      <c r="AF1816">
        <v>14</v>
      </c>
      <c r="AG1816">
        <v>4</v>
      </c>
      <c r="AH1816">
        <v>4</v>
      </c>
      <c r="AI1816">
        <v>7</v>
      </c>
    </row>
    <row r="1817" spans="1:35" x14ac:dyDescent="0.2">
      <c r="A1817" s="102">
        <v>2040</v>
      </c>
      <c r="B1817">
        <v>6770</v>
      </c>
      <c r="C1817" t="s">
        <v>22</v>
      </c>
      <c r="D1817" t="s">
        <v>1215</v>
      </c>
      <c r="E1817">
        <v>1668</v>
      </c>
      <c r="F1817">
        <v>1659</v>
      </c>
      <c r="G1817">
        <v>600</v>
      </c>
      <c r="H1817" t="s">
        <v>1213</v>
      </c>
      <c r="I1817">
        <v>7180</v>
      </c>
      <c r="J1817" t="s">
        <v>1043</v>
      </c>
      <c r="K1817" t="s">
        <v>1265</v>
      </c>
      <c r="L1817">
        <v>373</v>
      </c>
      <c r="M1817">
        <v>368</v>
      </c>
      <c r="N1817">
        <v>2700</v>
      </c>
      <c r="O1817" t="s">
        <v>1210</v>
      </c>
      <c r="P1817">
        <v>0.82996732667404405</v>
      </c>
      <c r="Q1817">
        <v>0.83131318128197695</v>
      </c>
      <c r="R1817">
        <v>0.48359002635425102</v>
      </c>
      <c r="S1817">
        <v>3.4283652441750898E-2</v>
      </c>
      <c r="T1817">
        <v>-1.21020602613034</v>
      </c>
      <c r="U1817">
        <v>1.21020602613034</v>
      </c>
      <c r="V1817">
        <v>1.2343536389004901</v>
      </c>
      <c r="W1817">
        <v>-10.7</v>
      </c>
      <c r="X1817">
        <v>0.18</v>
      </c>
      <c r="Y1817">
        <v>-888</v>
      </c>
      <c r="Z1817">
        <v>-47</v>
      </c>
      <c r="AA1817">
        <v>0.1</v>
      </c>
      <c r="AB1817">
        <v>19</v>
      </c>
      <c r="AC1817">
        <v>10</v>
      </c>
      <c r="AD1817">
        <v>9</v>
      </c>
      <c r="AE1817">
        <v>52.63</v>
      </c>
      <c r="AF1817">
        <v>11</v>
      </c>
      <c r="AG1817">
        <v>7</v>
      </c>
      <c r="AH1817">
        <v>5</v>
      </c>
      <c r="AI1817">
        <v>7</v>
      </c>
    </row>
    <row r="1818" spans="1:35" x14ac:dyDescent="0.2">
      <c r="A1818" s="102">
        <v>1816</v>
      </c>
      <c r="B1818">
        <v>2427</v>
      </c>
      <c r="C1818" t="s">
        <v>1467</v>
      </c>
      <c r="D1818" t="s">
        <v>1224</v>
      </c>
      <c r="E1818">
        <v>800</v>
      </c>
      <c r="F1818">
        <v>787</v>
      </c>
      <c r="G1818">
        <v>1300</v>
      </c>
      <c r="H1818" t="s">
        <v>1213</v>
      </c>
      <c r="I1818">
        <v>7211</v>
      </c>
      <c r="J1818" t="s">
        <v>26</v>
      </c>
      <c r="K1818" t="s">
        <v>1227</v>
      </c>
      <c r="L1818">
        <v>364</v>
      </c>
      <c r="M1818">
        <v>359</v>
      </c>
      <c r="N1818">
        <v>2800</v>
      </c>
      <c r="O1818" t="s">
        <v>1210</v>
      </c>
      <c r="P1818">
        <v>0.95706775129805199</v>
      </c>
      <c r="Q1818">
        <v>0.84351955752657903</v>
      </c>
      <c r="R1818">
        <v>2.2193667103051599E-2</v>
      </c>
      <c r="S1818">
        <v>6.9467763283349193E-2</v>
      </c>
      <c r="T1818">
        <v>-3.0346809272523401</v>
      </c>
      <c r="U1818">
        <v>3.0346809272523401</v>
      </c>
      <c r="V1818">
        <v>2.3816875412010599</v>
      </c>
      <c r="W1818">
        <v>-11.77</v>
      </c>
      <c r="X1818">
        <v>1.75</v>
      </c>
      <c r="Y1818">
        <v>-1089</v>
      </c>
      <c r="Z1818">
        <v>-57</v>
      </c>
      <c r="AA1818">
        <v>-0.03</v>
      </c>
      <c r="AB1818">
        <v>19</v>
      </c>
      <c r="AC1818">
        <v>10</v>
      </c>
      <c r="AD1818">
        <v>9</v>
      </c>
      <c r="AE1818">
        <v>52.63</v>
      </c>
      <c r="AF1818">
        <v>11</v>
      </c>
      <c r="AG1818">
        <v>8</v>
      </c>
      <c r="AH1818">
        <v>7</v>
      </c>
      <c r="AI1818">
        <v>4</v>
      </c>
    </row>
    <row r="1819" spans="1:35" x14ac:dyDescent="0.2">
      <c r="A1819" s="102">
        <v>1785</v>
      </c>
      <c r="B1819">
        <v>1662</v>
      </c>
      <c r="C1819" t="s">
        <v>562</v>
      </c>
      <c r="D1819" t="s">
        <v>1417</v>
      </c>
      <c r="E1819">
        <v>2345</v>
      </c>
      <c r="F1819">
        <v>2311</v>
      </c>
      <c r="G1819">
        <v>400</v>
      </c>
      <c r="H1819" t="s">
        <v>1210</v>
      </c>
      <c r="I1819">
        <v>2730</v>
      </c>
      <c r="J1819" t="s">
        <v>599</v>
      </c>
      <c r="K1819" t="s">
        <v>1235</v>
      </c>
      <c r="L1819">
        <v>916</v>
      </c>
      <c r="M1819">
        <v>906</v>
      </c>
      <c r="N1819">
        <v>1000</v>
      </c>
      <c r="O1819" t="s">
        <v>1213</v>
      </c>
      <c r="P1819">
        <v>0.82163909249243905</v>
      </c>
      <c r="Q1819">
        <v>0.84500915707856405</v>
      </c>
      <c r="R1819">
        <v>9.7816934575498005E-2</v>
      </c>
      <c r="S1819">
        <v>7.48195353127733E-2</v>
      </c>
      <c r="T1819">
        <v>0.34024594439621603</v>
      </c>
      <c r="U1819">
        <v>0.34024594439621603</v>
      </c>
      <c r="V1819">
        <v>0.95398024199567799</v>
      </c>
      <c r="W1819">
        <v>1.51</v>
      </c>
      <c r="X1819">
        <v>1.99</v>
      </c>
      <c r="Y1819">
        <v>-1104</v>
      </c>
      <c r="Z1819">
        <v>-74</v>
      </c>
      <c r="AA1819">
        <v>-0.06</v>
      </c>
      <c r="AB1819">
        <v>15</v>
      </c>
      <c r="AC1819">
        <v>7</v>
      </c>
      <c r="AD1819">
        <v>8</v>
      </c>
      <c r="AE1819">
        <v>46.67</v>
      </c>
      <c r="AF1819">
        <v>9</v>
      </c>
      <c r="AG1819">
        <v>6</v>
      </c>
      <c r="AH1819">
        <v>5</v>
      </c>
      <c r="AI1819">
        <v>4</v>
      </c>
    </row>
    <row r="1820" spans="1:35" x14ac:dyDescent="0.2">
      <c r="A1820" s="102">
        <v>901</v>
      </c>
      <c r="B1820">
        <v>1414</v>
      </c>
      <c r="C1820" t="s">
        <v>1385</v>
      </c>
      <c r="D1820" t="s">
        <v>1220</v>
      </c>
      <c r="E1820">
        <v>3930</v>
      </c>
      <c r="F1820">
        <v>3940</v>
      </c>
      <c r="G1820">
        <v>200</v>
      </c>
      <c r="H1820" t="s">
        <v>1213</v>
      </c>
      <c r="I1820">
        <v>8031</v>
      </c>
      <c r="J1820" t="s">
        <v>812</v>
      </c>
      <c r="K1820" t="s">
        <v>1217</v>
      </c>
      <c r="L1820">
        <v>1806.5</v>
      </c>
      <c r="M1820">
        <v>1783.5</v>
      </c>
      <c r="N1820">
        <v>400</v>
      </c>
      <c r="O1820" t="s">
        <v>1210</v>
      </c>
      <c r="P1820">
        <v>0.789731390183666</v>
      </c>
      <c r="Q1820">
        <v>0.89130279568737603</v>
      </c>
      <c r="R1820">
        <v>0.32322726480830899</v>
      </c>
      <c r="S1820">
        <v>1.7726473360946099E-2</v>
      </c>
      <c r="T1820">
        <v>-1.2175337401738899</v>
      </c>
      <c r="U1820">
        <v>1.2175337401738899</v>
      </c>
      <c r="V1820">
        <v>1.51512854960057</v>
      </c>
      <c r="W1820">
        <v>-3.65</v>
      </c>
      <c r="X1820">
        <v>9.4700000000000006</v>
      </c>
      <c r="Y1820">
        <v>-1195</v>
      </c>
      <c r="Z1820">
        <v>-85</v>
      </c>
      <c r="AA1820">
        <v>0.03</v>
      </c>
      <c r="AB1820">
        <v>14</v>
      </c>
      <c r="AC1820">
        <v>6</v>
      </c>
      <c r="AD1820">
        <v>8</v>
      </c>
      <c r="AE1820">
        <v>42.86</v>
      </c>
      <c r="AF1820">
        <v>13</v>
      </c>
      <c r="AG1820">
        <v>5</v>
      </c>
      <c r="AH1820">
        <v>4</v>
      </c>
      <c r="AI1820">
        <v>5</v>
      </c>
    </row>
    <row r="1821" spans="1:35" x14ac:dyDescent="0.2">
      <c r="A1821" s="102">
        <v>821</v>
      </c>
      <c r="B1821">
        <v>4062</v>
      </c>
      <c r="C1821" t="s">
        <v>229</v>
      </c>
      <c r="D1821" t="s">
        <v>1215</v>
      </c>
      <c r="E1821">
        <v>2462</v>
      </c>
      <c r="F1821">
        <v>2389</v>
      </c>
      <c r="G1821">
        <v>200</v>
      </c>
      <c r="H1821" t="s">
        <v>1213</v>
      </c>
      <c r="I1821">
        <v>8766</v>
      </c>
      <c r="J1821" t="s">
        <v>1378</v>
      </c>
      <c r="K1821" t="s">
        <v>1386</v>
      </c>
      <c r="L1821">
        <v>5910</v>
      </c>
      <c r="M1821">
        <v>5801</v>
      </c>
      <c r="N1821">
        <v>100</v>
      </c>
      <c r="O1821" t="s">
        <v>1210</v>
      </c>
      <c r="P1821">
        <v>0.57602130359030501</v>
      </c>
      <c r="Q1821">
        <v>0.89521654878954304</v>
      </c>
      <c r="R1821">
        <v>9.5313838615797106E-2</v>
      </c>
      <c r="S1821">
        <v>1.8910044758560601E-2</v>
      </c>
      <c r="T1821">
        <v>-1.71498643084191</v>
      </c>
      <c r="U1821">
        <v>1.71498643084191</v>
      </c>
      <c r="V1821">
        <v>0.24349280099043499</v>
      </c>
      <c r="W1821">
        <v>-4.5</v>
      </c>
      <c r="X1821">
        <v>17.63</v>
      </c>
      <c r="Y1821">
        <v>-1433</v>
      </c>
      <c r="Z1821">
        <v>-96</v>
      </c>
      <c r="AA1821">
        <v>0.04</v>
      </c>
      <c r="AB1821">
        <v>15</v>
      </c>
      <c r="AC1821">
        <v>7</v>
      </c>
      <c r="AD1821">
        <v>8</v>
      </c>
      <c r="AE1821">
        <v>46.67</v>
      </c>
      <c r="AF1821">
        <v>13</v>
      </c>
      <c r="AG1821">
        <v>7</v>
      </c>
      <c r="AH1821">
        <v>4</v>
      </c>
      <c r="AI1821">
        <v>4</v>
      </c>
    </row>
    <row r="1822" spans="1:35" x14ac:dyDescent="0.2">
      <c r="A1822" s="102">
        <v>2401</v>
      </c>
      <c r="B1822">
        <v>4919</v>
      </c>
      <c r="C1822" t="s">
        <v>679</v>
      </c>
      <c r="D1822" t="s">
        <v>1234</v>
      </c>
      <c r="E1822">
        <v>5440</v>
      </c>
      <c r="F1822">
        <v>5210</v>
      </c>
      <c r="G1822">
        <v>200</v>
      </c>
      <c r="H1822" t="s">
        <v>1213</v>
      </c>
      <c r="I1822">
        <v>6457</v>
      </c>
      <c r="J1822" t="s">
        <v>1526</v>
      </c>
      <c r="K1822" t="s">
        <v>1222</v>
      </c>
      <c r="L1822">
        <v>2901</v>
      </c>
      <c r="M1822">
        <v>2874</v>
      </c>
      <c r="N1822">
        <v>400</v>
      </c>
      <c r="O1822" t="s">
        <v>1210</v>
      </c>
      <c r="P1822">
        <v>0.659606044333088</v>
      </c>
      <c r="Q1822">
        <v>0.81288161884979904</v>
      </c>
      <c r="R1822">
        <v>1.0755620155974001E-4</v>
      </c>
      <c r="S1822">
        <v>1.03794352945313E-2</v>
      </c>
      <c r="T1822">
        <v>-0.62429355759648897</v>
      </c>
      <c r="U1822">
        <v>0.62429355759648897</v>
      </c>
      <c r="V1822">
        <v>9.1832644765591793E-3</v>
      </c>
      <c r="W1822">
        <v>-2.39</v>
      </c>
      <c r="X1822">
        <v>10.33</v>
      </c>
      <c r="Y1822">
        <v>-1472</v>
      </c>
      <c r="Z1822">
        <v>-105</v>
      </c>
      <c r="AA1822">
        <v>0.17</v>
      </c>
      <c r="AB1822">
        <v>14</v>
      </c>
      <c r="AC1822">
        <v>8</v>
      </c>
      <c r="AD1822">
        <v>6</v>
      </c>
      <c r="AE1822">
        <v>57.14</v>
      </c>
      <c r="AF1822">
        <v>10</v>
      </c>
      <c r="AG1822">
        <v>7</v>
      </c>
      <c r="AH1822">
        <v>5</v>
      </c>
      <c r="AI1822">
        <v>2</v>
      </c>
    </row>
    <row r="1823" spans="1:35" x14ac:dyDescent="0.2">
      <c r="A1823" s="102">
        <v>1891</v>
      </c>
      <c r="B1823">
        <v>4183</v>
      </c>
      <c r="C1823" t="s">
        <v>1400</v>
      </c>
      <c r="D1823" t="s">
        <v>1234</v>
      </c>
      <c r="E1823">
        <v>2350</v>
      </c>
      <c r="F1823">
        <v>2339</v>
      </c>
      <c r="G1823">
        <v>400</v>
      </c>
      <c r="H1823" t="s">
        <v>1210</v>
      </c>
      <c r="I1823">
        <v>8316</v>
      </c>
      <c r="J1823" t="s">
        <v>1423</v>
      </c>
      <c r="K1823" t="s">
        <v>1265</v>
      </c>
      <c r="L1823">
        <v>3462</v>
      </c>
      <c r="M1823">
        <v>3484</v>
      </c>
      <c r="N1823">
        <v>300</v>
      </c>
      <c r="O1823" t="s">
        <v>1213</v>
      </c>
      <c r="P1823">
        <v>0.81223823778274895</v>
      </c>
      <c r="Q1823">
        <v>0.84003831988042199</v>
      </c>
      <c r="R1823">
        <v>0.20122935531733299</v>
      </c>
      <c r="S1823">
        <v>8.0043480150820495E-2</v>
      </c>
      <c r="T1823">
        <v>0.51016360869561195</v>
      </c>
      <c r="U1823">
        <v>0.51016360869561195</v>
      </c>
      <c r="V1823">
        <v>1.48127595281493</v>
      </c>
      <c r="W1823">
        <v>1.1599999999999999</v>
      </c>
      <c r="X1823">
        <v>10.49</v>
      </c>
      <c r="Y1823">
        <v>-1855</v>
      </c>
      <c r="Z1823">
        <v>-109</v>
      </c>
      <c r="AA1823">
        <v>0.05</v>
      </c>
      <c r="AB1823">
        <v>17</v>
      </c>
      <c r="AC1823">
        <v>10</v>
      </c>
      <c r="AD1823">
        <v>7</v>
      </c>
      <c r="AE1823">
        <v>58.82</v>
      </c>
      <c r="AF1823">
        <v>14</v>
      </c>
      <c r="AG1823">
        <v>5</v>
      </c>
      <c r="AH1823">
        <v>4</v>
      </c>
      <c r="AI1823">
        <v>8</v>
      </c>
    </row>
    <row r="1824" spans="1:35" x14ac:dyDescent="0.2">
      <c r="A1824" s="102">
        <v>1932</v>
      </c>
      <c r="B1824">
        <v>6301</v>
      </c>
      <c r="C1824" t="s">
        <v>53</v>
      </c>
      <c r="D1824" t="s">
        <v>1222</v>
      </c>
      <c r="E1824">
        <v>2178</v>
      </c>
      <c r="F1824">
        <v>2182.5</v>
      </c>
      <c r="G1824">
        <v>500</v>
      </c>
      <c r="H1824" t="s">
        <v>1213</v>
      </c>
      <c r="I1824">
        <v>8316</v>
      </c>
      <c r="J1824" t="s">
        <v>1423</v>
      </c>
      <c r="K1824" t="s">
        <v>1265</v>
      </c>
      <c r="L1824">
        <v>3462</v>
      </c>
      <c r="M1824">
        <v>3484</v>
      </c>
      <c r="N1824">
        <v>300</v>
      </c>
      <c r="O1824" t="s">
        <v>1210</v>
      </c>
      <c r="P1824">
        <v>0.85994201952326799</v>
      </c>
      <c r="Q1824">
        <v>0.83752441823565305</v>
      </c>
      <c r="R1824">
        <v>0.42880205664079601</v>
      </c>
      <c r="S1824">
        <v>5.0582126216717101E-2</v>
      </c>
      <c r="T1824">
        <v>-0.90103233107750802</v>
      </c>
      <c r="U1824">
        <v>0.90103233107750802</v>
      </c>
      <c r="V1824">
        <v>0.90516145933981196</v>
      </c>
      <c r="W1824">
        <v>-3.11</v>
      </c>
      <c r="X1824">
        <v>4.41</v>
      </c>
      <c r="Y1824">
        <v>-1997</v>
      </c>
      <c r="Z1824">
        <v>-333</v>
      </c>
      <c r="AA1824">
        <v>-0.03</v>
      </c>
      <c r="AB1824">
        <v>6</v>
      </c>
      <c r="AC1824">
        <v>3</v>
      </c>
      <c r="AD1824">
        <v>3</v>
      </c>
      <c r="AE1824">
        <v>50</v>
      </c>
      <c r="AF1824">
        <v>13</v>
      </c>
      <c r="AG1824">
        <v>2</v>
      </c>
      <c r="AH1824">
        <v>1</v>
      </c>
      <c r="AI1824">
        <v>3</v>
      </c>
    </row>
    <row r="1825" spans="1:35" x14ac:dyDescent="0.2">
      <c r="A1825" s="102">
        <v>1000</v>
      </c>
      <c r="B1825">
        <v>5411</v>
      </c>
      <c r="C1825" t="s">
        <v>1606</v>
      </c>
      <c r="D1825" t="s">
        <v>1263</v>
      </c>
      <c r="E1825">
        <v>1005</v>
      </c>
      <c r="F1825">
        <v>1002</v>
      </c>
      <c r="G1825">
        <v>1000</v>
      </c>
      <c r="H1825" t="s">
        <v>1213</v>
      </c>
      <c r="I1825">
        <v>9003</v>
      </c>
      <c r="J1825" t="s">
        <v>1437</v>
      </c>
      <c r="K1825" t="s">
        <v>1328</v>
      </c>
      <c r="L1825">
        <v>2455</v>
      </c>
      <c r="M1825">
        <v>2456</v>
      </c>
      <c r="N1825">
        <v>400</v>
      </c>
      <c r="O1825" t="s">
        <v>1210</v>
      </c>
      <c r="P1825">
        <v>0.92087347891453297</v>
      </c>
      <c r="Q1825">
        <v>0.88554754063725605</v>
      </c>
      <c r="R1825">
        <v>5.7310594833300699E-2</v>
      </c>
      <c r="S1825">
        <v>3.0548502667109099E-2</v>
      </c>
      <c r="T1825">
        <v>-1.91190718428377</v>
      </c>
      <c r="U1825">
        <v>1.91190718428377</v>
      </c>
      <c r="V1825">
        <v>2.02055465653872</v>
      </c>
      <c r="W1825">
        <v>-13.11</v>
      </c>
      <c r="X1825">
        <v>2</v>
      </c>
      <c r="Y1825">
        <v>-2402</v>
      </c>
      <c r="Z1825">
        <v>-120</v>
      </c>
      <c r="AA1825">
        <v>0.05</v>
      </c>
      <c r="AB1825">
        <v>20</v>
      </c>
      <c r="AC1825">
        <v>9</v>
      </c>
      <c r="AD1825">
        <v>11</v>
      </c>
      <c r="AE1825">
        <v>45</v>
      </c>
      <c r="AF1825">
        <v>14</v>
      </c>
      <c r="AG1825">
        <v>6</v>
      </c>
      <c r="AH1825">
        <v>5</v>
      </c>
      <c r="AI1825">
        <v>9</v>
      </c>
    </row>
    <row r="1826" spans="1:35" x14ac:dyDescent="0.2">
      <c r="A1826" s="102">
        <v>150</v>
      </c>
      <c r="B1826">
        <v>1808</v>
      </c>
      <c r="C1826" t="s">
        <v>565</v>
      </c>
      <c r="D1826" t="s">
        <v>1220</v>
      </c>
      <c r="E1826">
        <v>1268</v>
      </c>
      <c r="F1826">
        <v>1390</v>
      </c>
      <c r="G1826">
        <v>700</v>
      </c>
      <c r="H1826" t="s">
        <v>1210</v>
      </c>
      <c r="I1826">
        <v>4204</v>
      </c>
      <c r="J1826" t="s">
        <v>227</v>
      </c>
      <c r="K1826" t="s">
        <v>1234</v>
      </c>
      <c r="L1826">
        <v>1638</v>
      </c>
      <c r="M1826">
        <v>1609</v>
      </c>
      <c r="N1826">
        <v>600</v>
      </c>
      <c r="O1826" t="s">
        <v>1213</v>
      </c>
      <c r="P1826">
        <v>0.72972992479590004</v>
      </c>
      <c r="Q1826">
        <v>0.93998801433089496</v>
      </c>
      <c r="R1826" s="15">
        <v>2.35460582728363E-2</v>
      </c>
      <c r="S1826" s="15">
        <v>4.25024546489278E-5</v>
      </c>
      <c r="T1826">
        <v>4.3903569692207798</v>
      </c>
      <c r="U1826">
        <v>4.3903569692207798</v>
      </c>
      <c r="V1826">
        <v>0.49366275165277801</v>
      </c>
      <c r="W1826">
        <v>10.88</v>
      </c>
      <c r="X1826">
        <v>0.79</v>
      </c>
      <c r="Y1826">
        <v>-2457</v>
      </c>
      <c r="Z1826">
        <v>-176</v>
      </c>
      <c r="AA1826">
        <v>-0.04</v>
      </c>
      <c r="AB1826">
        <v>14</v>
      </c>
      <c r="AC1826">
        <v>7</v>
      </c>
      <c r="AD1826">
        <v>7</v>
      </c>
      <c r="AE1826">
        <v>50</v>
      </c>
      <c r="AF1826">
        <v>15</v>
      </c>
      <c r="AG1826">
        <v>3</v>
      </c>
      <c r="AH1826">
        <v>2</v>
      </c>
      <c r="AI1826">
        <v>9</v>
      </c>
    </row>
    <row r="1827" spans="1:35" x14ac:dyDescent="0.2">
      <c r="A1827" s="102">
        <v>29</v>
      </c>
      <c r="B1827">
        <v>2267</v>
      </c>
      <c r="C1827" t="s">
        <v>1447</v>
      </c>
      <c r="D1827" t="s">
        <v>1237</v>
      </c>
      <c r="E1827">
        <v>4980</v>
      </c>
      <c r="F1827">
        <v>4935</v>
      </c>
      <c r="G1827">
        <v>200</v>
      </c>
      <c r="H1827" t="s">
        <v>1210</v>
      </c>
      <c r="I1827">
        <v>9201</v>
      </c>
      <c r="J1827" t="s">
        <v>1461</v>
      </c>
      <c r="K1827" t="s">
        <v>1462</v>
      </c>
      <c r="L1827">
        <v>2595.5</v>
      </c>
      <c r="M1827">
        <v>2678</v>
      </c>
      <c r="N1827">
        <v>400</v>
      </c>
      <c r="O1827" t="s">
        <v>1213</v>
      </c>
      <c r="P1827">
        <v>0.90710100644015002</v>
      </c>
      <c r="Q1827">
        <v>0.96115378930825102</v>
      </c>
      <c r="R1827">
        <v>0.47291132730352903</v>
      </c>
      <c r="S1827">
        <v>5.6606973504373598E-3</v>
      </c>
      <c r="T1827">
        <v>0.35110374075311901</v>
      </c>
      <c r="U1827">
        <v>0.35110374075311901</v>
      </c>
      <c r="V1827">
        <v>1.6363230872346799</v>
      </c>
      <c r="W1827">
        <v>0.95</v>
      </c>
      <c r="X1827">
        <v>8.5299999999999994</v>
      </c>
      <c r="Y1827">
        <v>-2547</v>
      </c>
      <c r="Z1827">
        <v>-849</v>
      </c>
      <c r="AA1827">
        <v>0.2</v>
      </c>
      <c r="AB1827">
        <v>3</v>
      </c>
      <c r="AC1827">
        <v>2</v>
      </c>
      <c r="AD1827">
        <v>1</v>
      </c>
      <c r="AE1827">
        <v>66.67</v>
      </c>
      <c r="AF1827">
        <v>15</v>
      </c>
      <c r="AG1827">
        <v>1</v>
      </c>
      <c r="AH1827">
        <v>1</v>
      </c>
      <c r="AI1827">
        <v>1</v>
      </c>
    </row>
    <row r="1828" spans="1:35" x14ac:dyDescent="0.2">
      <c r="A1828" s="102">
        <v>2425</v>
      </c>
      <c r="B1828">
        <v>3407</v>
      </c>
      <c r="C1828" t="s">
        <v>1335</v>
      </c>
      <c r="D1828" t="s">
        <v>1234</v>
      </c>
      <c r="E1828">
        <v>930</v>
      </c>
      <c r="F1828">
        <v>900.7</v>
      </c>
      <c r="G1828">
        <v>1100</v>
      </c>
      <c r="H1828" t="s">
        <v>1213</v>
      </c>
      <c r="I1828">
        <v>4043</v>
      </c>
      <c r="J1828" t="s">
        <v>1482</v>
      </c>
      <c r="K1828" t="s">
        <v>1234</v>
      </c>
      <c r="L1828">
        <v>2465</v>
      </c>
      <c r="M1828">
        <v>2434</v>
      </c>
      <c r="N1828">
        <v>400</v>
      </c>
      <c r="O1828" t="s">
        <v>1210</v>
      </c>
      <c r="P1828">
        <v>0.84849480956398204</v>
      </c>
      <c r="Q1828">
        <v>0.81177939901805896</v>
      </c>
      <c r="R1828">
        <v>0.334740706524778</v>
      </c>
      <c r="S1828">
        <v>2.7172739209191801E-2</v>
      </c>
      <c r="T1828">
        <v>-2.2867841994147602</v>
      </c>
      <c r="U1828">
        <v>2.2867841994147602</v>
      </c>
      <c r="V1828">
        <v>2.2660203157390901</v>
      </c>
      <c r="W1828">
        <v>-11.24</v>
      </c>
      <c r="X1828">
        <v>1.76</v>
      </c>
      <c r="Y1828">
        <v>-2824</v>
      </c>
      <c r="Z1828">
        <v>-141</v>
      </c>
      <c r="AA1828">
        <v>0.03</v>
      </c>
      <c r="AB1828">
        <v>20</v>
      </c>
      <c r="AC1828">
        <v>11</v>
      </c>
      <c r="AD1828">
        <v>9</v>
      </c>
      <c r="AE1828">
        <v>55</v>
      </c>
      <c r="AF1828">
        <v>10</v>
      </c>
      <c r="AG1828">
        <v>8</v>
      </c>
      <c r="AH1828">
        <v>7</v>
      </c>
      <c r="AI1828">
        <v>5</v>
      </c>
    </row>
    <row r="1829" spans="1:35" x14ac:dyDescent="0.2">
      <c r="A1829" s="102">
        <v>2349</v>
      </c>
      <c r="B1829">
        <v>1812</v>
      </c>
      <c r="C1829" t="s">
        <v>1305</v>
      </c>
      <c r="D1829" t="s">
        <v>1220</v>
      </c>
      <c r="E1829">
        <v>1146</v>
      </c>
      <c r="F1829">
        <v>1163</v>
      </c>
      <c r="G1829">
        <v>800</v>
      </c>
      <c r="H1829" t="s">
        <v>1210</v>
      </c>
      <c r="I1829">
        <v>4004</v>
      </c>
      <c r="J1829" t="s">
        <v>1399</v>
      </c>
      <c r="K1829" t="s">
        <v>1234</v>
      </c>
      <c r="L1829">
        <v>2320</v>
      </c>
      <c r="M1829">
        <v>2332</v>
      </c>
      <c r="N1829">
        <v>400</v>
      </c>
      <c r="O1829" t="s">
        <v>1213</v>
      </c>
      <c r="P1829">
        <v>0.83006709446025395</v>
      </c>
      <c r="Q1829">
        <v>0.81555177468056905</v>
      </c>
      <c r="R1829">
        <v>0.311564185918633</v>
      </c>
      <c r="S1829">
        <v>3.2370203130232401E-2</v>
      </c>
      <c r="T1829">
        <v>1.65229767322862E-3</v>
      </c>
      <c r="U1829">
        <v>1.65229767322862E-3</v>
      </c>
      <c r="V1829">
        <v>0.59377304067996095</v>
      </c>
      <c r="W1829">
        <v>0.01</v>
      </c>
      <c r="X1829">
        <v>0.26</v>
      </c>
      <c r="Y1829">
        <v>-3060</v>
      </c>
      <c r="Z1829">
        <v>-161</v>
      </c>
      <c r="AA1829">
        <v>-0.24</v>
      </c>
      <c r="AB1829">
        <v>19</v>
      </c>
      <c r="AC1829">
        <v>8</v>
      </c>
      <c r="AD1829">
        <v>11</v>
      </c>
      <c r="AE1829">
        <v>42.11</v>
      </c>
      <c r="AF1829">
        <v>10</v>
      </c>
      <c r="AG1829">
        <v>6</v>
      </c>
      <c r="AH1829">
        <v>8</v>
      </c>
      <c r="AI1829">
        <v>5</v>
      </c>
    </row>
    <row r="1830" spans="1:35" x14ac:dyDescent="0.2">
      <c r="A1830" s="102">
        <v>862</v>
      </c>
      <c r="B1830">
        <v>6592</v>
      </c>
      <c r="C1830" t="s">
        <v>1431</v>
      </c>
      <c r="D1830" t="s">
        <v>1215</v>
      </c>
      <c r="E1830">
        <v>3790</v>
      </c>
      <c r="F1830">
        <v>3745</v>
      </c>
      <c r="G1830">
        <v>200</v>
      </c>
      <c r="H1830" t="s">
        <v>1210</v>
      </c>
      <c r="I1830">
        <v>6856</v>
      </c>
      <c r="J1830" t="s">
        <v>231</v>
      </c>
      <c r="K1830" t="s">
        <v>1215</v>
      </c>
      <c r="L1830">
        <v>5980</v>
      </c>
      <c r="M1830">
        <v>5890</v>
      </c>
      <c r="N1830">
        <v>100</v>
      </c>
      <c r="O1830" t="s">
        <v>1213</v>
      </c>
      <c r="P1830">
        <v>0.74895101454912405</v>
      </c>
      <c r="Q1830">
        <v>0.89317506926819301</v>
      </c>
      <c r="R1830">
        <v>0.25116163205945502</v>
      </c>
      <c r="S1830">
        <v>1.1712056311362301E-2</v>
      </c>
      <c r="T1830">
        <v>2.0465092432076899</v>
      </c>
      <c r="U1830">
        <v>2.0465092432076899</v>
      </c>
      <c r="V1830">
        <v>2.0907692632425099</v>
      </c>
      <c r="W1830">
        <v>8.0399999999999991</v>
      </c>
      <c r="X1830">
        <v>27.16</v>
      </c>
      <c r="Y1830">
        <v>-3244</v>
      </c>
      <c r="Z1830">
        <v>-811</v>
      </c>
      <c r="AA1830">
        <v>0.39</v>
      </c>
      <c r="AB1830">
        <v>4</v>
      </c>
      <c r="AC1830">
        <v>3</v>
      </c>
      <c r="AD1830">
        <v>1</v>
      </c>
      <c r="AE1830">
        <v>75</v>
      </c>
      <c r="AF1830">
        <v>11</v>
      </c>
      <c r="AG1830">
        <v>2</v>
      </c>
      <c r="AH1830">
        <v>1</v>
      </c>
      <c r="AI1830">
        <v>1</v>
      </c>
    </row>
    <row r="1831" spans="1:35" x14ac:dyDescent="0.2">
      <c r="A1831" s="102">
        <v>1606</v>
      </c>
      <c r="B1831">
        <v>4186</v>
      </c>
      <c r="C1831" t="s">
        <v>657</v>
      </c>
      <c r="D1831" t="s">
        <v>1234</v>
      </c>
      <c r="E1831">
        <v>4000</v>
      </c>
      <c r="F1831">
        <v>3885</v>
      </c>
      <c r="G1831">
        <v>200</v>
      </c>
      <c r="H1831" t="s">
        <v>1213</v>
      </c>
      <c r="I1831">
        <v>4739</v>
      </c>
      <c r="J1831" t="s">
        <v>1262</v>
      </c>
      <c r="K1831" t="s">
        <v>1212</v>
      </c>
      <c r="L1831">
        <v>3050</v>
      </c>
      <c r="M1831">
        <v>2994</v>
      </c>
      <c r="N1831">
        <v>300</v>
      </c>
      <c r="O1831" t="s">
        <v>1210</v>
      </c>
      <c r="P1831">
        <v>0.81851273451301898</v>
      </c>
      <c r="Q1831">
        <v>0.85299603971619697</v>
      </c>
      <c r="R1831">
        <v>8.6558289615440598E-2</v>
      </c>
      <c r="S1831">
        <v>4.1925344422791097E-2</v>
      </c>
      <c r="T1831">
        <v>-1.7466124231395099</v>
      </c>
      <c r="U1831">
        <v>1.7466124231395099</v>
      </c>
      <c r="V1831">
        <v>1.61780738761402</v>
      </c>
      <c r="W1831">
        <v>-6.51</v>
      </c>
      <c r="X1831">
        <v>15.6</v>
      </c>
      <c r="Y1831">
        <v>-3389</v>
      </c>
      <c r="Z1831">
        <v>-261</v>
      </c>
      <c r="AA1831">
        <v>0.2</v>
      </c>
      <c r="AB1831">
        <v>13</v>
      </c>
      <c r="AC1831">
        <v>7</v>
      </c>
      <c r="AD1831">
        <v>6</v>
      </c>
      <c r="AE1831">
        <v>53.85</v>
      </c>
      <c r="AF1831">
        <v>10</v>
      </c>
      <c r="AG1831">
        <v>7</v>
      </c>
      <c r="AH1831">
        <v>6</v>
      </c>
      <c r="AI1831">
        <v>0</v>
      </c>
    </row>
    <row r="1832" spans="1:35" x14ac:dyDescent="0.2">
      <c r="A1832" s="102">
        <v>2381</v>
      </c>
      <c r="B1832">
        <v>6201</v>
      </c>
      <c r="C1832" t="s">
        <v>1565</v>
      </c>
      <c r="D1832" t="s">
        <v>1227</v>
      </c>
      <c r="E1832">
        <v>5800</v>
      </c>
      <c r="F1832">
        <v>5710</v>
      </c>
      <c r="G1832">
        <v>100</v>
      </c>
      <c r="H1832" t="s">
        <v>1210</v>
      </c>
      <c r="I1832">
        <v>8425</v>
      </c>
      <c r="J1832" t="s">
        <v>1384</v>
      </c>
      <c r="K1832" t="s">
        <v>1216</v>
      </c>
      <c r="L1832">
        <v>2878</v>
      </c>
      <c r="M1832">
        <v>2848</v>
      </c>
      <c r="N1832">
        <v>200</v>
      </c>
      <c r="O1832" t="s">
        <v>1213</v>
      </c>
      <c r="P1832">
        <v>0.63562916526346802</v>
      </c>
      <c r="Q1832">
        <v>0.81376845524769903</v>
      </c>
      <c r="R1832">
        <v>0.49077861857393201</v>
      </c>
      <c r="S1832">
        <v>9.8984230065568099E-2</v>
      </c>
      <c r="T1832">
        <v>0.99726127385628305</v>
      </c>
      <c r="U1832">
        <v>0.99726127385628305</v>
      </c>
      <c r="V1832">
        <v>0.78923339648261903</v>
      </c>
      <c r="W1832">
        <v>3.88</v>
      </c>
      <c r="X1832">
        <v>0.25</v>
      </c>
      <c r="Y1832">
        <v>-3469</v>
      </c>
      <c r="Z1832">
        <v>-289</v>
      </c>
      <c r="AA1832">
        <v>0.05</v>
      </c>
      <c r="AB1832">
        <v>12</v>
      </c>
      <c r="AC1832">
        <v>7</v>
      </c>
      <c r="AD1832">
        <v>5</v>
      </c>
      <c r="AE1832">
        <v>58.33</v>
      </c>
      <c r="AF1832">
        <v>14</v>
      </c>
      <c r="AG1832">
        <v>3</v>
      </c>
      <c r="AH1832">
        <v>2</v>
      </c>
      <c r="AI1832">
        <v>7</v>
      </c>
    </row>
    <row r="1833" spans="1:35" x14ac:dyDescent="0.2">
      <c r="A1833" s="102">
        <v>456</v>
      </c>
      <c r="B1833">
        <v>3141</v>
      </c>
      <c r="C1833" t="s">
        <v>1358</v>
      </c>
      <c r="D1833" t="s">
        <v>1235</v>
      </c>
      <c r="E1833">
        <v>6310</v>
      </c>
      <c r="F1833">
        <v>6500</v>
      </c>
      <c r="G1833">
        <v>100</v>
      </c>
      <c r="H1833" t="s">
        <v>1210</v>
      </c>
      <c r="I1833">
        <v>7735</v>
      </c>
      <c r="J1833" t="s">
        <v>1613</v>
      </c>
      <c r="K1833" t="s">
        <v>1215</v>
      </c>
      <c r="L1833">
        <v>5500</v>
      </c>
      <c r="M1833">
        <v>5470</v>
      </c>
      <c r="N1833">
        <v>100</v>
      </c>
      <c r="O1833" t="s">
        <v>1213</v>
      </c>
      <c r="P1833">
        <v>0.62770419689122603</v>
      </c>
      <c r="Q1833">
        <v>0.91358912572859896</v>
      </c>
      <c r="R1833">
        <v>0.242597987428784</v>
      </c>
      <c r="S1833">
        <v>3.2936338206982301E-3</v>
      </c>
      <c r="T1833">
        <v>3.54922421459298</v>
      </c>
      <c r="U1833">
        <v>3.54922421459298</v>
      </c>
      <c r="V1833">
        <v>2.6826766330426999</v>
      </c>
      <c r="W1833">
        <v>22.37</v>
      </c>
      <c r="X1833">
        <v>15.85</v>
      </c>
      <c r="Y1833">
        <v>-3672</v>
      </c>
      <c r="Z1833">
        <v>-262</v>
      </c>
      <c r="AA1833">
        <v>0.22</v>
      </c>
      <c r="AB1833">
        <v>14</v>
      </c>
      <c r="AC1833">
        <v>7</v>
      </c>
      <c r="AD1833">
        <v>7</v>
      </c>
      <c r="AE1833">
        <v>50</v>
      </c>
      <c r="AF1833">
        <v>6</v>
      </c>
      <c r="AG1833">
        <v>7</v>
      </c>
      <c r="AH1833">
        <v>7</v>
      </c>
      <c r="AI1833">
        <v>0</v>
      </c>
    </row>
    <row r="1834" spans="1:35" x14ac:dyDescent="0.2">
      <c r="A1834" s="102">
        <v>124</v>
      </c>
      <c r="B1834">
        <v>1808</v>
      </c>
      <c r="C1834" t="s">
        <v>565</v>
      </c>
      <c r="D1834" t="s">
        <v>1220</v>
      </c>
      <c r="E1834">
        <v>1268</v>
      </c>
      <c r="F1834">
        <v>1390</v>
      </c>
      <c r="G1834">
        <v>700</v>
      </c>
      <c r="H1834" t="s">
        <v>1210</v>
      </c>
      <c r="I1834">
        <v>1860</v>
      </c>
      <c r="J1834" t="s">
        <v>54</v>
      </c>
      <c r="K1834" t="s">
        <v>1220</v>
      </c>
      <c r="L1834">
        <v>655</v>
      </c>
      <c r="M1834">
        <v>646</v>
      </c>
      <c r="N1834">
        <v>1500</v>
      </c>
      <c r="O1834" t="s">
        <v>1213</v>
      </c>
      <c r="P1834">
        <v>0.76755214661600302</v>
      </c>
      <c r="Q1834">
        <v>0.94338575432698901</v>
      </c>
      <c r="R1834">
        <v>3.3067413686492401E-2</v>
      </c>
      <c r="S1834">
        <v>2.9879755558092401E-3</v>
      </c>
      <c r="T1834">
        <v>2.7109827198894099</v>
      </c>
      <c r="U1834">
        <v>2.7109827198894099</v>
      </c>
      <c r="V1834">
        <v>2.5395589349511001</v>
      </c>
      <c r="W1834">
        <v>5.52</v>
      </c>
      <c r="X1834">
        <v>0.41</v>
      </c>
      <c r="Y1834">
        <v>-3730</v>
      </c>
      <c r="Z1834">
        <v>-233</v>
      </c>
      <c r="AA1834">
        <v>-0.06</v>
      </c>
      <c r="AB1834">
        <v>16</v>
      </c>
      <c r="AC1834">
        <v>8</v>
      </c>
      <c r="AD1834">
        <v>8</v>
      </c>
      <c r="AE1834">
        <v>50</v>
      </c>
      <c r="AF1834">
        <v>12</v>
      </c>
      <c r="AG1834">
        <v>5</v>
      </c>
      <c r="AH1834">
        <v>3</v>
      </c>
      <c r="AI1834">
        <v>8</v>
      </c>
    </row>
    <row r="1835" spans="1:35" x14ac:dyDescent="0.2">
      <c r="A1835" s="102">
        <v>2572</v>
      </c>
      <c r="B1835">
        <v>1969</v>
      </c>
      <c r="C1835" t="s">
        <v>1557</v>
      </c>
      <c r="D1835" t="s">
        <v>1220</v>
      </c>
      <c r="E1835">
        <v>1684</v>
      </c>
      <c r="F1835">
        <v>1668</v>
      </c>
      <c r="G1835">
        <v>500</v>
      </c>
      <c r="H1835" t="s">
        <v>1213</v>
      </c>
      <c r="I1835">
        <v>6588</v>
      </c>
      <c r="J1835" t="s">
        <v>434</v>
      </c>
      <c r="K1835" t="s">
        <v>1215</v>
      </c>
      <c r="L1835">
        <v>3910</v>
      </c>
      <c r="M1835">
        <v>3980</v>
      </c>
      <c r="N1835">
        <v>200</v>
      </c>
      <c r="O1835" t="s">
        <v>1210</v>
      </c>
      <c r="P1835">
        <v>0.85886054511581</v>
      </c>
      <c r="Q1835">
        <v>0.80409268454868998</v>
      </c>
      <c r="R1835">
        <v>2.25605051530361E-3</v>
      </c>
      <c r="S1835">
        <v>8.9386193818905599E-2</v>
      </c>
      <c r="T1835">
        <v>-1.12427409577764</v>
      </c>
      <c r="U1835">
        <v>1.12427409577764</v>
      </c>
      <c r="V1835">
        <v>0.243181697555439</v>
      </c>
      <c r="W1835">
        <v>-4.07</v>
      </c>
      <c r="X1835">
        <v>4.7699999999999996</v>
      </c>
      <c r="Y1835">
        <v>-3768</v>
      </c>
      <c r="Z1835">
        <v>-269</v>
      </c>
      <c r="AA1835">
        <v>-0.14000000000000001</v>
      </c>
      <c r="AB1835">
        <v>14</v>
      </c>
      <c r="AC1835">
        <v>7</v>
      </c>
      <c r="AD1835">
        <v>7</v>
      </c>
      <c r="AE1835">
        <v>50</v>
      </c>
      <c r="AF1835">
        <v>12</v>
      </c>
      <c r="AG1835">
        <v>4</v>
      </c>
      <c r="AH1835">
        <v>5</v>
      </c>
      <c r="AI1835">
        <v>5</v>
      </c>
    </row>
    <row r="1836" spans="1:35" x14ac:dyDescent="0.2">
      <c r="A1836" s="102">
        <v>321</v>
      </c>
      <c r="B1836">
        <v>6479</v>
      </c>
      <c r="C1836" t="s">
        <v>546</v>
      </c>
      <c r="D1836" t="s">
        <v>1215</v>
      </c>
      <c r="E1836">
        <v>1968</v>
      </c>
      <c r="F1836">
        <v>1904</v>
      </c>
      <c r="G1836">
        <v>400</v>
      </c>
      <c r="H1836" t="s">
        <v>1213</v>
      </c>
      <c r="I1836">
        <v>6588</v>
      </c>
      <c r="J1836" t="s">
        <v>434</v>
      </c>
      <c r="K1836" t="s">
        <v>1215</v>
      </c>
      <c r="L1836">
        <v>3910</v>
      </c>
      <c r="M1836">
        <v>3980</v>
      </c>
      <c r="N1836">
        <v>200</v>
      </c>
      <c r="O1836" t="s">
        <v>1210</v>
      </c>
      <c r="P1836">
        <v>0.73596072454827099</v>
      </c>
      <c r="Q1836">
        <v>0.92459156697488498</v>
      </c>
      <c r="R1836">
        <v>0.18705410570686801</v>
      </c>
      <c r="S1836">
        <v>1.54385540556801E-2</v>
      </c>
      <c r="T1836">
        <v>-1.89147063721369</v>
      </c>
      <c r="U1836">
        <v>1.89147063721369</v>
      </c>
      <c r="V1836">
        <v>0.61262258237927203</v>
      </c>
      <c r="W1836">
        <v>-5.76</v>
      </c>
      <c r="X1836">
        <v>4.32</v>
      </c>
      <c r="Y1836">
        <v>-4038</v>
      </c>
      <c r="Z1836">
        <v>-224</v>
      </c>
      <c r="AA1836">
        <v>-0.04</v>
      </c>
      <c r="AB1836">
        <v>18</v>
      </c>
      <c r="AC1836">
        <v>9</v>
      </c>
      <c r="AD1836">
        <v>9</v>
      </c>
      <c r="AE1836">
        <v>50</v>
      </c>
      <c r="AF1836">
        <v>10</v>
      </c>
      <c r="AG1836">
        <v>7</v>
      </c>
      <c r="AH1836">
        <v>8</v>
      </c>
      <c r="AI1836">
        <v>3</v>
      </c>
    </row>
    <row r="1837" spans="1:35" x14ac:dyDescent="0.2">
      <c r="A1837" s="102">
        <v>416</v>
      </c>
      <c r="B1837">
        <v>2281</v>
      </c>
      <c r="C1837" t="s">
        <v>1064</v>
      </c>
      <c r="D1837" t="s">
        <v>1237</v>
      </c>
      <c r="E1837">
        <v>2280</v>
      </c>
      <c r="F1837">
        <v>2222</v>
      </c>
      <c r="G1837">
        <v>500</v>
      </c>
      <c r="H1837" t="s">
        <v>1210</v>
      </c>
      <c r="I1837">
        <v>6845</v>
      </c>
      <c r="J1837" t="s">
        <v>1439</v>
      </c>
      <c r="K1837" t="s">
        <v>1215</v>
      </c>
      <c r="L1837">
        <v>2718</v>
      </c>
      <c r="M1837">
        <v>2673</v>
      </c>
      <c r="N1837">
        <v>400</v>
      </c>
      <c r="O1837" t="s">
        <v>1213</v>
      </c>
      <c r="P1837">
        <v>0.68641043158571502</v>
      </c>
      <c r="Q1837">
        <v>0.91665907545133796</v>
      </c>
      <c r="R1837">
        <v>0.412476655562865</v>
      </c>
      <c r="S1837">
        <v>1.1669982198738001E-2</v>
      </c>
      <c r="T1837">
        <v>0.37646064642766902</v>
      </c>
      <c r="U1837">
        <v>0.37646064642766902</v>
      </c>
      <c r="V1837">
        <v>0.612040392373148</v>
      </c>
      <c r="W1837">
        <v>1.04</v>
      </c>
      <c r="X1837">
        <v>3.91</v>
      </c>
      <c r="Y1837">
        <v>-4039</v>
      </c>
      <c r="Z1837">
        <v>-404</v>
      </c>
      <c r="AA1837">
        <v>-0.11</v>
      </c>
      <c r="AB1837">
        <v>10</v>
      </c>
      <c r="AC1837">
        <v>5</v>
      </c>
      <c r="AD1837">
        <v>5</v>
      </c>
      <c r="AE1837">
        <v>50</v>
      </c>
      <c r="AF1837">
        <v>13</v>
      </c>
      <c r="AG1837">
        <v>3</v>
      </c>
      <c r="AH1837">
        <v>4</v>
      </c>
      <c r="AI1837">
        <v>3</v>
      </c>
    </row>
    <row r="1838" spans="1:35" x14ac:dyDescent="0.2">
      <c r="A1838" s="102">
        <v>1564</v>
      </c>
      <c r="B1838">
        <v>2531</v>
      </c>
      <c r="C1838" t="s">
        <v>1236</v>
      </c>
      <c r="D1838" t="s">
        <v>1237</v>
      </c>
      <c r="E1838">
        <v>843</v>
      </c>
      <c r="F1838">
        <v>837</v>
      </c>
      <c r="G1838">
        <v>1100</v>
      </c>
      <c r="H1838" t="s">
        <v>1210</v>
      </c>
      <c r="I1838">
        <v>6302</v>
      </c>
      <c r="J1838" t="s">
        <v>1460</v>
      </c>
      <c r="K1838" t="s">
        <v>1222</v>
      </c>
      <c r="L1838">
        <v>2356</v>
      </c>
      <c r="M1838">
        <v>2352</v>
      </c>
      <c r="N1838">
        <v>400</v>
      </c>
      <c r="O1838" t="s">
        <v>1213</v>
      </c>
      <c r="P1838">
        <v>0.90429216627122599</v>
      </c>
      <c r="Q1838">
        <v>0.85559986331105597</v>
      </c>
      <c r="R1838">
        <v>0.272565090795789</v>
      </c>
      <c r="S1838">
        <v>3.6461901061349097E-2</v>
      </c>
      <c r="T1838">
        <v>1.94407821139412</v>
      </c>
      <c r="U1838">
        <v>1.94407821139412</v>
      </c>
      <c r="V1838">
        <v>2.4339583449486599</v>
      </c>
      <c r="W1838">
        <v>6.44</v>
      </c>
      <c r="X1838">
        <v>2.14</v>
      </c>
      <c r="Y1838">
        <v>-4290</v>
      </c>
      <c r="Z1838">
        <v>-286</v>
      </c>
      <c r="AA1838">
        <v>-0.27</v>
      </c>
      <c r="AB1838">
        <v>15</v>
      </c>
      <c r="AC1838">
        <v>7</v>
      </c>
      <c r="AD1838">
        <v>8</v>
      </c>
      <c r="AE1838">
        <v>46.67</v>
      </c>
      <c r="AF1838">
        <v>12</v>
      </c>
      <c r="AG1838">
        <v>5</v>
      </c>
      <c r="AH1838">
        <v>5</v>
      </c>
      <c r="AI1838">
        <v>5</v>
      </c>
    </row>
    <row r="1839" spans="1:35" x14ac:dyDescent="0.2">
      <c r="A1839" s="102">
        <v>1456</v>
      </c>
      <c r="B1839">
        <v>6753</v>
      </c>
      <c r="C1839" t="s">
        <v>1979</v>
      </c>
      <c r="D1839" t="s">
        <v>1215</v>
      </c>
      <c r="E1839">
        <v>1250</v>
      </c>
      <c r="F1839">
        <v>1260</v>
      </c>
      <c r="G1839">
        <v>700</v>
      </c>
      <c r="H1839" t="s">
        <v>1210</v>
      </c>
      <c r="I1839">
        <v>9706</v>
      </c>
      <c r="J1839" t="s">
        <v>1332</v>
      </c>
      <c r="K1839" t="s">
        <v>1231</v>
      </c>
      <c r="L1839">
        <v>4295</v>
      </c>
      <c r="M1839">
        <v>4220</v>
      </c>
      <c r="N1839">
        <v>200</v>
      </c>
      <c r="O1839" t="s">
        <v>1213</v>
      </c>
      <c r="P1839">
        <v>0.84637869564649704</v>
      </c>
      <c r="Q1839">
        <v>0.86160873378994196</v>
      </c>
      <c r="R1839">
        <v>0.496362325277796</v>
      </c>
      <c r="S1839">
        <v>2.3087962938378601E-2</v>
      </c>
      <c r="T1839">
        <v>0.47624570386401999</v>
      </c>
      <c r="U1839">
        <v>0.47624570386401999</v>
      </c>
      <c r="V1839">
        <v>4.6216626136217999E-2</v>
      </c>
      <c r="W1839">
        <v>2.0099999999999998</v>
      </c>
      <c r="X1839">
        <v>4.5</v>
      </c>
      <c r="Y1839">
        <v>-4572</v>
      </c>
      <c r="Z1839">
        <v>-305</v>
      </c>
      <c r="AA1839">
        <v>7.0000000000000007E-2</v>
      </c>
      <c r="AB1839">
        <v>15</v>
      </c>
      <c r="AC1839">
        <v>7</v>
      </c>
      <c r="AD1839">
        <v>8</v>
      </c>
      <c r="AE1839">
        <v>46.67</v>
      </c>
      <c r="AF1839">
        <v>8</v>
      </c>
      <c r="AG1839">
        <v>7</v>
      </c>
      <c r="AH1839">
        <v>7</v>
      </c>
      <c r="AI1839">
        <v>1</v>
      </c>
    </row>
    <row r="1840" spans="1:35" x14ac:dyDescent="0.2">
      <c r="A1840" s="102">
        <v>2281</v>
      </c>
      <c r="B1840">
        <v>1928</v>
      </c>
      <c r="C1840" t="s">
        <v>217</v>
      </c>
      <c r="D1840" t="s">
        <v>1220</v>
      </c>
      <c r="E1840">
        <v>2126</v>
      </c>
      <c r="F1840">
        <v>2117</v>
      </c>
      <c r="G1840">
        <v>500</v>
      </c>
      <c r="H1840" t="s">
        <v>1210</v>
      </c>
      <c r="I1840">
        <v>4919</v>
      </c>
      <c r="J1840" t="s">
        <v>679</v>
      </c>
      <c r="K1840" t="s">
        <v>1234</v>
      </c>
      <c r="L1840">
        <v>5440</v>
      </c>
      <c r="M1840">
        <v>5210</v>
      </c>
      <c r="N1840">
        <v>200</v>
      </c>
      <c r="O1840" t="s">
        <v>1213</v>
      </c>
      <c r="P1840">
        <v>0.51681985832339905</v>
      </c>
      <c r="Q1840">
        <v>0.81844909584311498</v>
      </c>
      <c r="R1840">
        <v>3.1644341124655001E-2</v>
      </c>
      <c r="S1840" s="15">
        <v>7.7701625573639105E-2</v>
      </c>
      <c r="T1840">
        <v>1.11588387902202</v>
      </c>
      <c r="U1840">
        <v>1.11588387902202</v>
      </c>
      <c r="V1840">
        <v>0.272139174327722</v>
      </c>
      <c r="W1840">
        <v>3.85</v>
      </c>
      <c r="X1840">
        <v>1.58</v>
      </c>
      <c r="Y1840">
        <v>-4812</v>
      </c>
      <c r="Z1840">
        <v>-344</v>
      </c>
      <c r="AA1840">
        <v>0.09</v>
      </c>
      <c r="AB1840">
        <v>14</v>
      </c>
      <c r="AC1840">
        <v>8</v>
      </c>
      <c r="AD1840">
        <v>6</v>
      </c>
      <c r="AE1840">
        <v>57.14</v>
      </c>
      <c r="AF1840">
        <v>12</v>
      </c>
      <c r="AG1840">
        <v>6</v>
      </c>
      <c r="AH1840">
        <v>3</v>
      </c>
      <c r="AI1840">
        <v>5</v>
      </c>
    </row>
    <row r="1841" spans="1:35" x14ac:dyDescent="0.2">
      <c r="A1841" s="102">
        <v>986</v>
      </c>
      <c r="B1841">
        <v>3865</v>
      </c>
      <c r="C1841" t="s">
        <v>1160</v>
      </c>
      <c r="D1841" t="s">
        <v>1421</v>
      </c>
      <c r="E1841">
        <v>439</v>
      </c>
      <c r="F1841">
        <v>439</v>
      </c>
      <c r="G1841">
        <v>1900</v>
      </c>
      <c r="H1841" t="s">
        <v>1213</v>
      </c>
      <c r="I1841">
        <v>7276</v>
      </c>
      <c r="J1841" t="s">
        <v>1261</v>
      </c>
      <c r="K1841" t="s">
        <v>1215</v>
      </c>
      <c r="L1841">
        <v>4300</v>
      </c>
      <c r="M1841">
        <v>4260</v>
      </c>
      <c r="N1841">
        <v>200</v>
      </c>
      <c r="O1841" t="s">
        <v>1210</v>
      </c>
      <c r="P1841">
        <v>0.92401553592612795</v>
      </c>
      <c r="Q1841">
        <v>0.88624891525913196</v>
      </c>
      <c r="R1841">
        <v>0.42200572400020497</v>
      </c>
      <c r="S1841">
        <v>2.3470299963165501E-3</v>
      </c>
      <c r="T1841">
        <v>-0.39533866676270502</v>
      </c>
      <c r="U1841">
        <v>0.39533866676270502</v>
      </c>
      <c r="V1841">
        <v>0.75156436741911004</v>
      </c>
      <c r="W1841">
        <v>-1.53</v>
      </c>
      <c r="X1841">
        <v>2.1</v>
      </c>
      <c r="Y1841">
        <v>-4834</v>
      </c>
      <c r="Z1841">
        <v>-302</v>
      </c>
      <c r="AA1841">
        <v>-0.15</v>
      </c>
      <c r="AB1841">
        <v>16</v>
      </c>
      <c r="AC1841">
        <v>9</v>
      </c>
      <c r="AD1841">
        <v>7</v>
      </c>
      <c r="AE1841">
        <v>56.25</v>
      </c>
      <c r="AF1841">
        <v>10</v>
      </c>
      <c r="AG1841">
        <v>6</v>
      </c>
      <c r="AH1841">
        <v>7</v>
      </c>
      <c r="AI1841">
        <v>3</v>
      </c>
    </row>
    <row r="1842" spans="1:35" x14ac:dyDescent="0.2">
      <c r="A1842" s="102">
        <v>1491</v>
      </c>
      <c r="B1842">
        <v>5020</v>
      </c>
      <c r="C1842" t="s">
        <v>1535</v>
      </c>
      <c r="D1842" t="s">
        <v>1465</v>
      </c>
      <c r="E1842">
        <v>428.6</v>
      </c>
      <c r="F1842">
        <v>434</v>
      </c>
      <c r="G1842">
        <v>2500</v>
      </c>
      <c r="H1842" t="s">
        <v>1210</v>
      </c>
      <c r="I1842">
        <v>5214</v>
      </c>
      <c r="J1842" t="s">
        <v>1483</v>
      </c>
      <c r="K1842" t="s">
        <v>1209</v>
      </c>
      <c r="L1842">
        <v>1861</v>
      </c>
      <c r="M1842">
        <v>1823</v>
      </c>
      <c r="N1842">
        <v>600</v>
      </c>
      <c r="O1842" t="s">
        <v>1213</v>
      </c>
      <c r="P1842">
        <v>0.90867789803671495</v>
      </c>
      <c r="Q1842">
        <v>0.859746755770604</v>
      </c>
      <c r="R1842">
        <v>5.1372253512051999E-3</v>
      </c>
      <c r="S1842">
        <v>1.87291135473115E-2</v>
      </c>
      <c r="T1842">
        <v>2.7299813181755299</v>
      </c>
      <c r="U1842">
        <v>2.7299813181755299</v>
      </c>
      <c r="V1842">
        <v>2.1185329518146001</v>
      </c>
      <c r="W1842">
        <v>10.71</v>
      </c>
      <c r="X1842">
        <v>0.8</v>
      </c>
      <c r="Y1842">
        <v>-4970</v>
      </c>
      <c r="Z1842">
        <v>-276</v>
      </c>
      <c r="AA1842">
        <v>-0.02</v>
      </c>
      <c r="AB1842">
        <v>18</v>
      </c>
      <c r="AC1842">
        <v>9</v>
      </c>
      <c r="AD1842">
        <v>9</v>
      </c>
      <c r="AE1842">
        <v>50</v>
      </c>
      <c r="AF1842">
        <v>11</v>
      </c>
      <c r="AG1842">
        <v>8</v>
      </c>
      <c r="AH1842">
        <v>7</v>
      </c>
      <c r="AI1842">
        <v>3</v>
      </c>
    </row>
    <row r="1843" spans="1:35" x14ac:dyDescent="0.2">
      <c r="A1843" s="102">
        <v>501</v>
      </c>
      <c r="B1843">
        <v>1812</v>
      </c>
      <c r="C1843" t="s">
        <v>1305</v>
      </c>
      <c r="D1843" t="s">
        <v>1220</v>
      </c>
      <c r="E1843">
        <v>1146</v>
      </c>
      <c r="F1843">
        <v>1163</v>
      </c>
      <c r="G1843">
        <v>900</v>
      </c>
      <c r="H1843" t="s">
        <v>1213</v>
      </c>
      <c r="I1843">
        <v>8377</v>
      </c>
      <c r="J1843" t="s">
        <v>1329</v>
      </c>
      <c r="K1843" t="s">
        <v>1265</v>
      </c>
      <c r="L1843">
        <v>920</v>
      </c>
      <c r="M1843">
        <v>917</v>
      </c>
      <c r="N1843">
        <v>1100</v>
      </c>
      <c r="O1843" t="s">
        <v>1210</v>
      </c>
      <c r="P1843">
        <v>0.92664448201871397</v>
      </c>
      <c r="Q1843">
        <v>0.91114377747957098</v>
      </c>
      <c r="R1843">
        <v>0.224659326110698</v>
      </c>
      <c r="S1843">
        <v>1.3907959402553099E-2</v>
      </c>
      <c r="T1843">
        <v>-0.91191501124768404</v>
      </c>
      <c r="U1843">
        <v>0.91191501124768404</v>
      </c>
      <c r="V1843">
        <v>1.3485464462228001</v>
      </c>
      <c r="W1843">
        <v>-2.25</v>
      </c>
      <c r="X1843">
        <v>3.63</v>
      </c>
      <c r="Y1843">
        <v>-5183</v>
      </c>
      <c r="Z1843">
        <v>-288</v>
      </c>
      <c r="AA1843">
        <v>-0.04</v>
      </c>
      <c r="AB1843">
        <v>18</v>
      </c>
      <c r="AC1843">
        <v>10</v>
      </c>
      <c r="AD1843">
        <v>8</v>
      </c>
      <c r="AE1843">
        <v>55.56</v>
      </c>
      <c r="AF1843">
        <v>10</v>
      </c>
      <c r="AG1843">
        <v>6</v>
      </c>
      <c r="AH1843">
        <v>5</v>
      </c>
      <c r="AI1843">
        <v>7</v>
      </c>
    </row>
    <row r="1844" spans="1:35" x14ac:dyDescent="0.2">
      <c r="A1844" s="102">
        <v>1052</v>
      </c>
      <c r="B1844">
        <v>6988</v>
      </c>
      <c r="C1844" t="s">
        <v>62</v>
      </c>
      <c r="D1844" t="s">
        <v>1234</v>
      </c>
      <c r="E1844">
        <v>5340</v>
      </c>
      <c r="F1844">
        <v>5420</v>
      </c>
      <c r="G1844">
        <v>200</v>
      </c>
      <c r="H1844" t="s">
        <v>1213</v>
      </c>
      <c r="I1844">
        <v>7984</v>
      </c>
      <c r="J1844" t="s">
        <v>805</v>
      </c>
      <c r="K1844" t="s">
        <v>1233</v>
      </c>
      <c r="L1844">
        <v>1529</v>
      </c>
      <c r="M1844">
        <v>1528</v>
      </c>
      <c r="N1844">
        <v>700</v>
      </c>
      <c r="O1844" t="s">
        <v>1210</v>
      </c>
      <c r="P1844">
        <v>0.75783738444719095</v>
      </c>
      <c r="Q1844">
        <v>0.88315433675955601</v>
      </c>
      <c r="R1844">
        <v>1.8012637626215001E-2</v>
      </c>
      <c r="S1844">
        <v>8.4663015361946398E-3</v>
      </c>
      <c r="T1844">
        <v>-2.4340578565317901</v>
      </c>
      <c r="U1844">
        <v>2.4340578565317901</v>
      </c>
      <c r="V1844">
        <v>3.1692890847611999</v>
      </c>
      <c r="W1844">
        <v>-5.76</v>
      </c>
      <c r="X1844">
        <v>1.33</v>
      </c>
      <c r="Y1844">
        <v>-6002</v>
      </c>
      <c r="Z1844">
        <v>-429</v>
      </c>
      <c r="AA1844">
        <v>-0.28000000000000003</v>
      </c>
      <c r="AB1844">
        <v>14</v>
      </c>
      <c r="AC1844">
        <v>7</v>
      </c>
      <c r="AD1844">
        <v>7</v>
      </c>
      <c r="AE1844">
        <v>50</v>
      </c>
      <c r="AF1844">
        <v>12</v>
      </c>
      <c r="AG1844">
        <v>5</v>
      </c>
      <c r="AH1844">
        <v>5</v>
      </c>
      <c r="AI1844">
        <v>4</v>
      </c>
    </row>
    <row r="1845" spans="1:35" x14ac:dyDescent="0.2">
      <c r="A1845" s="102">
        <v>1164</v>
      </c>
      <c r="B1845">
        <v>2897</v>
      </c>
      <c r="C1845" t="s">
        <v>604</v>
      </c>
      <c r="D1845" t="s">
        <v>1237</v>
      </c>
      <c r="E1845">
        <v>8500</v>
      </c>
      <c r="F1845">
        <v>8500</v>
      </c>
      <c r="G1845">
        <v>100</v>
      </c>
      <c r="H1845" t="s">
        <v>1210</v>
      </c>
      <c r="I1845">
        <v>4704</v>
      </c>
      <c r="J1845" t="s">
        <v>1173</v>
      </c>
      <c r="K1845" t="s">
        <v>1212</v>
      </c>
      <c r="L1845">
        <v>5540</v>
      </c>
      <c r="M1845">
        <v>5370</v>
      </c>
      <c r="N1845">
        <v>200</v>
      </c>
      <c r="O1845" t="s">
        <v>1213</v>
      </c>
      <c r="P1845">
        <v>0.52651384789301003</v>
      </c>
      <c r="Q1845">
        <v>0.87694717686607504</v>
      </c>
      <c r="R1845">
        <v>0.35990683359616299</v>
      </c>
      <c r="S1845">
        <v>2.6478580158332401E-2</v>
      </c>
      <c r="T1845">
        <v>2.7997713751157498</v>
      </c>
      <c r="U1845">
        <v>2.7997713751157498</v>
      </c>
      <c r="V1845">
        <v>1.6861074456014999</v>
      </c>
      <c r="W1845">
        <v>8.5299999999999994</v>
      </c>
      <c r="X1845">
        <v>26.35</v>
      </c>
      <c r="Y1845">
        <v>-6222</v>
      </c>
      <c r="Z1845">
        <v>-3111</v>
      </c>
      <c r="AA1845">
        <v>-0.27</v>
      </c>
      <c r="AB1845">
        <v>2</v>
      </c>
      <c r="AC1845">
        <v>1</v>
      </c>
      <c r="AD1845">
        <v>1</v>
      </c>
      <c r="AE1845">
        <v>50</v>
      </c>
      <c r="AF1845">
        <v>18</v>
      </c>
      <c r="AG1845">
        <v>1</v>
      </c>
      <c r="AH1845">
        <v>1</v>
      </c>
      <c r="AI1845">
        <v>0</v>
      </c>
    </row>
    <row r="1846" spans="1:35" x14ac:dyDescent="0.2">
      <c r="A1846" s="102">
        <v>2156</v>
      </c>
      <c r="B1846">
        <v>4043</v>
      </c>
      <c r="C1846" t="s">
        <v>1482</v>
      </c>
      <c r="D1846" t="s">
        <v>1234</v>
      </c>
      <c r="E1846">
        <v>2465</v>
      </c>
      <c r="F1846">
        <v>2434</v>
      </c>
      <c r="G1846">
        <v>400</v>
      </c>
      <c r="H1846" t="s">
        <v>1210</v>
      </c>
      <c r="I1846">
        <v>7186</v>
      </c>
      <c r="J1846" t="s">
        <v>541</v>
      </c>
      <c r="K1846" t="s">
        <v>1265</v>
      </c>
      <c r="L1846">
        <v>370</v>
      </c>
      <c r="M1846">
        <v>372</v>
      </c>
      <c r="N1846">
        <v>2600</v>
      </c>
      <c r="O1846" t="s">
        <v>1213</v>
      </c>
      <c r="P1846">
        <v>0.89104977869337598</v>
      </c>
      <c r="Q1846">
        <v>0.82501778657847002</v>
      </c>
      <c r="R1846">
        <v>0.101411851408369</v>
      </c>
      <c r="S1846">
        <v>2.01887744038498E-2</v>
      </c>
      <c r="T1846">
        <v>0.17989808619544301</v>
      </c>
      <c r="U1846">
        <v>0.17989808619544301</v>
      </c>
      <c r="V1846">
        <v>1.0222191654855901</v>
      </c>
      <c r="W1846">
        <v>0.42</v>
      </c>
      <c r="X1846">
        <v>0.66</v>
      </c>
      <c r="Y1846">
        <v>-6264</v>
      </c>
      <c r="Z1846">
        <v>-368</v>
      </c>
      <c r="AA1846">
        <v>0</v>
      </c>
      <c r="AB1846">
        <v>17</v>
      </c>
      <c r="AC1846">
        <v>8</v>
      </c>
      <c r="AD1846">
        <v>9</v>
      </c>
      <c r="AE1846">
        <v>47.06</v>
      </c>
      <c r="AF1846">
        <v>10</v>
      </c>
      <c r="AG1846">
        <v>7</v>
      </c>
      <c r="AH1846">
        <v>6</v>
      </c>
      <c r="AI1846">
        <v>4</v>
      </c>
    </row>
    <row r="1847" spans="1:35" x14ac:dyDescent="0.2">
      <c r="A1847" s="102">
        <v>305</v>
      </c>
      <c r="B1847">
        <v>5947</v>
      </c>
      <c r="C1847" t="s">
        <v>228</v>
      </c>
      <c r="D1847" t="s">
        <v>1404</v>
      </c>
      <c r="E1847">
        <v>7470</v>
      </c>
      <c r="F1847">
        <v>7370</v>
      </c>
      <c r="G1847">
        <v>100</v>
      </c>
      <c r="H1847" t="s">
        <v>1210</v>
      </c>
      <c r="I1847">
        <v>7205</v>
      </c>
      <c r="J1847" t="s">
        <v>57</v>
      </c>
      <c r="K1847" t="s">
        <v>1227</v>
      </c>
      <c r="L1847">
        <v>900</v>
      </c>
      <c r="M1847">
        <v>892</v>
      </c>
      <c r="N1847">
        <v>800</v>
      </c>
      <c r="O1847" t="s">
        <v>1213</v>
      </c>
      <c r="P1847">
        <v>0.91134279024462195</v>
      </c>
      <c r="Q1847">
        <v>0.926160281497166</v>
      </c>
      <c r="R1847">
        <v>1.3845587700765299E-2</v>
      </c>
      <c r="S1847">
        <v>1.09004642383509E-2</v>
      </c>
      <c r="T1847">
        <v>1.9187969634011901</v>
      </c>
      <c r="U1847">
        <v>1.9187969634011901</v>
      </c>
      <c r="V1847">
        <v>1.87991633181671</v>
      </c>
      <c r="W1847">
        <v>7.26</v>
      </c>
      <c r="X1847">
        <v>3.18</v>
      </c>
      <c r="Y1847">
        <v>-6389</v>
      </c>
      <c r="Z1847">
        <v>-532</v>
      </c>
      <c r="AA1847">
        <v>0.04</v>
      </c>
      <c r="AB1847">
        <v>12</v>
      </c>
      <c r="AC1847">
        <v>5</v>
      </c>
      <c r="AD1847">
        <v>7</v>
      </c>
      <c r="AE1847">
        <v>41.67</v>
      </c>
      <c r="AF1847">
        <v>13</v>
      </c>
      <c r="AG1847">
        <v>3</v>
      </c>
      <c r="AH1847">
        <v>2</v>
      </c>
      <c r="AI1847">
        <v>7</v>
      </c>
    </row>
    <row r="1848" spans="1:35" x14ac:dyDescent="0.2">
      <c r="A1848" s="102">
        <v>1725</v>
      </c>
      <c r="B1848">
        <v>8020</v>
      </c>
      <c r="C1848" t="s">
        <v>1324</v>
      </c>
      <c r="D1848" t="s">
        <v>1217</v>
      </c>
      <c r="E1848">
        <v>1186</v>
      </c>
      <c r="F1848">
        <v>1172</v>
      </c>
      <c r="G1848">
        <v>900</v>
      </c>
      <c r="H1848" t="s">
        <v>1210</v>
      </c>
      <c r="I1848">
        <v>8795</v>
      </c>
      <c r="J1848" t="s">
        <v>1458</v>
      </c>
      <c r="K1848" t="s">
        <v>1386</v>
      </c>
      <c r="L1848">
        <v>1081</v>
      </c>
      <c r="M1848">
        <v>1065</v>
      </c>
      <c r="N1848">
        <v>1000</v>
      </c>
      <c r="O1848" t="s">
        <v>1213</v>
      </c>
      <c r="P1848">
        <v>0.79461350323278701</v>
      </c>
      <c r="Q1848">
        <v>0.847697343490047</v>
      </c>
      <c r="R1848">
        <v>4.1841697288826897E-2</v>
      </c>
      <c r="S1848">
        <v>5.7607159181086803E-2</v>
      </c>
      <c r="T1848">
        <v>0.143180666956746</v>
      </c>
      <c r="U1848">
        <v>0.143180666956746</v>
      </c>
      <c r="V1848">
        <v>3.45586753145102E-2</v>
      </c>
      <c r="W1848">
        <v>0.54</v>
      </c>
      <c r="X1848">
        <v>0.97</v>
      </c>
      <c r="Y1848">
        <v>-6416</v>
      </c>
      <c r="Z1848">
        <v>-292</v>
      </c>
      <c r="AA1848">
        <v>0</v>
      </c>
      <c r="AB1848">
        <v>22</v>
      </c>
      <c r="AC1848">
        <v>11</v>
      </c>
      <c r="AD1848">
        <v>11</v>
      </c>
      <c r="AE1848">
        <v>50</v>
      </c>
      <c r="AF1848">
        <v>10</v>
      </c>
      <c r="AG1848">
        <v>9</v>
      </c>
      <c r="AH1848">
        <v>9</v>
      </c>
      <c r="AI1848">
        <v>4</v>
      </c>
    </row>
    <row r="1849" spans="1:35" x14ac:dyDescent="0.2">
      <c r="A1849" s="102">
        <v>1425</v>
      </c>
      <c r="B1849">
        <v>4634</v>
      </c>
      <c r="C1849" t="s">
        <v>63</v>
      </c>
      <c r="D1849" t="s">
        <v>1234</v>
      </c>
      <c r="E1849">
        <v>2138</v>
      </c>
      <c r="F1849">
        <v>2101</v>
      </c>
      <c r="G1849">
        <v>500</v>
      </c>
      <c r="H1849" t="s">
        <v>1210</v>
      </c>
      <c r="I1849">
        <v>7180</v>
      </c>
      <c r="J1849" t="s">
        <v>1043</v>
      </c>
      <c r="K1849" t="s">
        <v>1265</v>
      </c>
      <c r="L1849">
        <v>373</v>
      </c>
      <c r="M1849">
        <v>368</v>
      </c>
      <c r="N1849">
        <v>2900</v>
      </c>
      <c r="O1849" t="s">
        <v>1213</v>
      </c>
      <c r="P1849">
        <v>0.93334128712106901</v>
      </c>
      <c r="Q1849">
        <v>0.86363393355989004</v>
      </c>
      <c r="R1849">
        <v>0.22820480961619599</v>
      </c>
      <c r="S1849">
        <v>2.3991797549057201E-2</v>
      </c>
      <c r="T1849">
        <v>0.71536998154919995</v>
      </c>
      <c r="U1849">
        <v>0.71536998154919995</v>
      </c>
      <c r="V1849">
        <v>1.26963699898697</v>
      </c>
      <c r="W1849">
        <v>2.06</v>
      </c>
      <c r="X1849">
        <v>1.59</v>
      </c>
      <c r="Y1849">
        <v>-6645</v>
      </c>
      <c r="Z1849">
        <v>-369</v>
      </c>
      <c r="AA1849">
        <v>-0.05</v>
      </c>
      <c r="AB1849">
        <v>18</v>
      </c>
      <c r="AC1849">
        <v>8</v>
      </c>
      <c r="AD1849">
        <v>10</v>
      </c>
      <c r="AE1849">
        <v>44.44</v>
      </c>
      <c r="AF1849">
        <v>13</v>
      </c>
      <c r="AG1849">
        <v>6</v>
      </c>
      <c r="AH1849">
        <v>4</v>
      </c>
      <c r="AI1849">
        <v>8</v>
      </c>
    </row>
    <row r="1850" spans="1:35" x14ac:dyDescent="0.2">
      <c r="A1850" s="102">
        <v>2416</v>
      </c>
      <c r="B1850">
        <v>4507</v>
      </c>
      <c r="C1850" t="s">
        <v>1637</v>
      </c>
      <c r="D1850" t="s">
        <v>1232</v>
      </c>
      <c r="E1850">
        <v>5985</v>
      </c>
      <c r="F1850">
        <v>5845</v>
      </c>
      <c r="G1850">
        <v>100</v>
      </c>
      <c r="H1850" t="s">
        <v>1210</v>
      </c>
      <c r="I1850">
        <v>7951</v>
      </c>
      <c r="J1850" t="s">
        <v>1527</v>
      </c>
      <c r="K1850" t="s">
        <v>1233</v>
      </c>
      <c r="L1850">
        <v>5310</v>
      </c>
      <c r="M1850">
        <v>5300</v>
      </c>
      <c r="N1850">
        <v>100</v>
      </c>
      <c r="O1850" t="s">
        <v>1213</v>
      </c>
      <c r="P1850">
        <v>0.57972188669310698</v>
      </c>
      <c r="Q1850">
        <v>0.81227743548430098</v>
      </c>
      <c r="R1850">
        <v>0.38691627088932501</v>
      </c>
      <c r="S1850">
        <v>8.5004257961079993E-2</v>
      </c>
      <c r="T1850">
        <v>1.8804538916476501E-2</v>
      </c>
      <c r="U1850">
        <v>1.8804538916476501E-2</v>
      </c>
      <c r="V1850">
        <v>0.55324969331714902</v>
      </c>
      <c r="W1850">
        <v>7.0000000000000007E-2</v>
      </c>
      <c r="X1850">
        <v>9.32</v>
      </c>
      <c r="Y1850">
        <v>-6800</v>
      </c>
      <c r="Z1850">
        <v>-1700</v>
      </c>
      <c r="AA1850">
        <v>-0.15</v>
      </c>
      <c r="AB1850">
        <v>4</v>
      </c>
      <c r="AC1850">
        <v>1</v>
      </c>
      <c r="AD1850">
        <v>3</v>
      </c>
      <c r="AE1850">
        <v>25</v>
      </c>
      <c r="AF1850">
        <v>16</v>
      </c>
      <c r="AG1850">
        <v>1</v>
      </c>
      <c r="AH1850">
        <v>1</v>
      </c>
      <c r="AI1850">
        <v>2</v>
      </c>
    </row>
    <row r="1851" spans="1:35" x14ac:dyDescent="0.2">
      <c r="A1851" s="102">
        <v>1225</v>
      </c>
      <c r="B1851">
        <v>4324</v>
      </c>
      <c r="C1851" t="s">
        <v>1438</v>
      </c>
      <c r="D1851" t="s">
        <v>1224</v>
      </c>
      <c r="E1851">
        <v>2860</v>
      </c>
      <c r="F1851">
        <v>2812</v>
      </c>
      <c r="G1851">
        <v>300</v>
      </c>
      <c r="H1851" t="s">
        <v>1213</v>
      </c>
      <c r="I1851">
        <v>7276</v>
      </c>
      <c r="J1851" t="s">
        <v>1261</v>
      </c>
      <c r="K1851" t="s">
        <v>1215</v>
      </c>
      <c r="L1851">
        <v>4300</v>
      </c>
      <c r="M1851">
        <v>4260</v>
      </c>
      <c r="N1851">
        <v>200</v>
      </c>
      <c r="O1851" t="s">
        <v>1210</v>
      </c>
      <c r="P1851">
        <v>0.88002326086493798</v>
      </c>
      <c r="Q1851">
        <v>0.87356206898204303</v>
      </c>
      <c r="R1851">
        <v>1.33736481639472E-2</v>
      </c>
      <c r="S1851">
        <v>6.9565536925655203E-2</v>
      </c>
      <c r="T1851">
        <v>-2.2509287652489398</v>
      </c>
      <c r="U1851">
        <v>2.2509287652489398</v>
      </c>
      <c r="V1851">
        <v>2.0764678366418199</v>
      </c>
      <c r="W1851">
        <v>-10.210000000000001</v>
      </c>
      <c r="X1851">
        <v>0.99</v>
      </c>
      <c r="Y1851">
        <v>-6984</v>
      </c>
      <c r="Z1851">
        <v>-3492</v>
      </c>
      <c r="AA1851">
        <v>-1.76</v>
      </c>
      <c r="AB1851">
        <v>2</v>
      </c>
      <c r="AC1851">
        <v>1</v>
      </c>
      <c r="AD1851">
        <v>1</v>
      </c>
      <c r="AE1851">
        <v>50</v>
      </c>
      <c r="AF1851">
        <v>8</v>
      </c>
      <c r="AG1851">
        <v>1</v>
      </c>
      <c r="AH1851">
        <v>1</v>
      </c>
      <c r="AI1851">
        <v>0</v>
      </c>
    </row>
    <row r="1852" spans="1:35" x14ac:dyDescent="0.2">
      <c r="A1852" s="102">
        <v>661</v>
      </c>
      <c r="B1852">
        <v>3148</v>
      </c>
      <c r="C1852" t="s">
        <v>615</v>
      </c>
      <c r="D1852" t="s">
        <v>1235</v>
      </c>
      <c r="E1852">
        <v>2462</v>
      </c>
      <c r="F1852">
        <v>2444</v>
      </c>
      <c r="G1852">
        <v>400</v>
      </c>
      <c r="H1852" t="s">
        <v>1213</v>
      </c>
      <c r="I1852">
        <v>4530</v>
      </c>
      <c r="J1852" t="s">
        <v>997</v>
      </c>
      <c r="K1852" t="s">
        <v>1232</v>
      </c>
      <c r="L1852">
        <v>4830</v>
      </c>
      <c r="M1852">
        <v>4835</v>
      </c>
      <c r="N1852">
        <v>200</v>
      </c>
      <c r="O1852" t="s">
        <v>1210</v>
      </c>
      <c r="P1852">
        <v>0.86846527914472904</v>
      </c>
      <c r="Q1852">
        <v>0.90294454530906398</v>
      </c>
      <c r="R1852">
        <v>5.5527072456594398E-2</v>
      </c>
      <c r="S1852">
        <v>3.7636501409966203E-2</v>
      </c>
      <c r="T1852">
        <v>-0.123109275807991</v>
      </c>
      <c r="U1852">
        <v>0.123109275807991</v>
      </c>
      <c r="V1852">
        <v>0.15376209720897899</v>
      </c>
      <c r="W1852">
        <v>-0.42</v>
      </c>
      <c r="X1852">
        <v>1.1000000000000001</v>
      </c>
      <c r="Y1852">
        <v>-7009</v>
      </c>
      <c r="Z1852">
        <v>-637</v>
      </c>
      <c r="AA1852">
        <v>-0.13</v>
      </c>
      <c r="AB1852">
        <v>11</v>
      </c>
      <c r="AC1852">
        <v>4</v>
      </c>
      <c r="AD1852">
        <v>7</v>
      </c>
      <c r="AE1852">
        <v>36.36</v>
      </c>
      <c r="AF1852">
        <v>12</v>
      </c>
      <c r="AG1852">
        <v>2</v>
      </c>
      <c r="AH1852">
        <v>2</v>
      </c>
      <c r="AI1852">
        <v>7</v>
      </c>
    </row>
    <row r="1853" spans="1:35" x14ac:dyDescent="0.2">
      <c r="A1853" s="102">
        <v>956</v>
      </c>
      <c r="B1853">
        <v>4188</v>
      </c>
      <c r="C1853" t="s">
        <v>1420</v>
      </c>
      <c r="D1853" t="s">
        <v>1234</v>
      </c>
      <c r="E1853">
        <v>720</v>
      </c>
      <c r="F1853">
        <v>726.3</v>
      </c>
      <c r="G1853">
        <v>1400</v>
      </c>
      <c r="H1853" t="s">
        <v>1210</v>
      </c>
      <c r="I1853">
        <v>4634</v>
      </c>
      <c r="J1853" t="s">
        <v>63</v>
      </c>
      <c r="K1853" t="s">
        <v>1234</v>
      </c>
      <c r="L1853">
        <v>2138</v>
      </c>
      <c r="M1853">
        <v>2101</v>
      </c>
      <c r="N1853">
        <v>500</v>
      </c>
      <c r="O1853" t="s">
        <v>1213</v>
      </c>
      <c r="P1853">
        <v>0.92748105578651896</v>
      </c>
      <c r="Q1853">
        <v>0.88786628760633002</v>
      </c>
      <c r="R1853">
        <v>5.4882324823869601E-2</v>
      </c>
      <c r="S1853">
        <v>6.3810367049436295E-2</v>
      </c>
      <c r="T1853">
        <v>3.2697525871429001</v>
      </c>
      <c r="U1853">
        <v>3.2697525871429001</v>
      </c>
      <c r="V1853">
        <v>2.5329886108019601</v>
      </c>
      <c r="W1853">
        <v>8.9700000000000006</v>
      </c>
      <c r="X1853">
        <v>3.21</v>
      </c>
      <c r="Y1853">
        <v>-7238</v>
      </c>
      <c r="Z1853">
        <v>-426</v>
      </c>
      <c r="AA1853">
        <v>-0.06</v>
      </c>
      <c r="AB1853">
        <v>17</v>
      </c>
      <c r="AC1853">
        <v>9</v>
      </c>
      <c r="AD1853">
        <v>8</v>
      </c>
      <c r="AE1853">
        <v>52.94</v>
      </c>
      <c r="AF1853">
        <v>16</v>
      </c>
      <c r="AG1853">
        <v>2</v>
      </c>
      <c r="AH1853">
        <v>2</v>
      </c>
      <c r="AI1853">
        <v>13</v>
      </c>
    </row>
    <row r="1854" spans="1:35" x14ac:dyDescent="0.2">
      <c r="A1854" s="102">
        <v>2007</v>
      </c>
      <c r="B1854">
        <v>3086</v>
      </c>
      <c r="C1854" t="s">
        <v>613</v>
      </c>
      <c r="D1854" t="s">
        <v>1235</v>
      </c>
      <c r="E1854">
        <v>1144</v>
      </c>
      <c r="F1854">
        <v>1147</v>
      </c>
      <c r="G1854">
        <v>800</v>
      </c>
      <c r="H1854" t="s">
        <v>1213</v>
      </c>
      <c r="I1854">
        <v>5393</v>
      </c>
      <c r="J1854" t="s">
        <v>233</v>
      </c>
      <c r="K1854" t="s">
        <v>1209</v>
      </c>
      <c r="L1854">
        <v>2228</v>
      </c>
      <c r="M1854">
        <v>2233</v>
      </c>
      <c r="N1854">
        <v>400</v>
      </c>
      <c r="O1854" t="s">
        <v>1210</v>
      </c>
      <c r="P1854">
        <v>0.75375810631241602</v>
      </c>
      <c r="Q1854">
        <v>0.83312757767730905</v>
      </c>
      <c r="R1854">
        <v>0.43457230555814103</v>
      </c>
      <c r="S1854">
        <v>7.8711220149339595E-2</v>
      </c>
      <c r="T1854">
        <v>-0.900701989641992</v>
      </c>
      <c r="U1854">
        <v>0.900701989641992</v>
      </c>
      <c r="V1854">
        <v>1.46535780268091</v>
      </c>
      <c r="W1854">
        <v>-4.9400000000000004</v>
      </c>
      <c r="X1854">
        <v>2.73</v>
      </c>
      <c r="Y1854">
        <v>-7621</v>
      </c>
      <c r="Z1854">
        <v>-331</v>
      </c>
      <c r="AA1854">
        <v>-0.11</v>
      </c>
      <c r="AB1854">
        <v>23</v>
      </c>
      <c r="AC1854">
        <v>11</v>
      </c>
      <c r="AD1854">
        <v>12</v>
      </c>
      <c r="AE1854">
        <v>47.83</v>
      </c>
      <c r="AF1854">
        <v>11</v>
      </c>
      <c r="AG1854">
        <v>5</v>
      </c>
      <c r="AH1854">
        <v>7</v>
      </c>
      <c r="AI1854">
        <v>11</v>
      </c>
    </row>
    <row r="1855" spans="1:35" x14ac:dyDescent="0.2">
      <c r="A1855" s="102">
        <v>1130</v>
      </c>
      <c r="B1855">
        <v>4516</v>
      </c>
      <c r="C1855" t="s">
        <v>1626</v>
      </c>
      <c r="D1855" t="s">
        <v>1232</v>
      </c>
      <c r="E1855">
        <v>7960</v>
      </c>
      <c r="F1855">
        <v>7990</v>
      </c>
      <c r="G1855">
        <v>100</v>
      </c>
      <c r="H1855" t="s">
        <v>1213</v>
      </c>
      <c r="I1855">
        <v>4686</v>
      </c>
      <c r="J1855" t="s">
        <v>1230</v>
      </c>
      <c r="K1855" t="s">
        <v>1212</v>
      </c>
      <c r="L1855">
        <v>5240</v>
      </c>
      <c r="M1855">
        <v>5160</v>
      </c>
      <c r="N1855">
        <v>200</v>
      </c>
      <c r="O1855" t="s">
        <v>1210</v>
      </c>
      <c r="P1855">
        <v>0.63480048843055903</v>
      </c>
      <c r="Q1855">
        <v>0.87898740027530697</v>
      </c>
      <c r="R1855">
        <v>0.19761407339284501</v>
      </c>
      <c r="S1855">
        <v>2.9956710790236499E-2</v>
      </c>
      <c r="T1855">
        <v>-0.87856857611912897</v>
      </c>
      <c r="U1855">
        <v>0.87856857611912897</v>
      </c>
      <c r="V1855">
        <v>0.68435743580893804</v>
      </c>
      <c r="W1855">
        <v>-5.99</v>
      </c>
      <c r="X1855">
        <v>29.16</v>
      </c>
      <c r="Y1855">
        <v>-7821</v>
      </c>
      <c r="Z1855">
        <v>-978</v>
      </c>
      <c r="AA1855">
        <v>-0.08</v>
      </c>
      <c r="AB1855">
        <v>8</v>
      </c>
      <c r="AC1855">
        <v>4</v>
      </c>
      <c r="AD1855">
        <v>4</v>
      </c>
      <c r="AE1855">
        <v>50</v>
      </c>
      <c r="AF1855">
        <v>6</v>
      </c>
      <c r="AG1855">
        <v>4</v>
      </c>
      <c r="AH1855">
        <v>4</v>
      </c>
      <c r="AI1855">
        <v>0</v>
      </c>
    </row>
    <row r="1856" spans="1:35" x14ac:dyDescent="0.2">
      <c r="A1856" s="102">
        <v>679</v>
      </c>
      <c r="B1856">
        <v>7181</v>
      </c>
      <c r="C1856" t="s">
        <v>61</v>
      </c>
      <c r="D1856" t="s">
        <v>1386</v>
      </c>
      <c r="E1856">
        <v>1669</v>
      </c>
      <c r="F1856">
        <v>1657</v>
      </c>
      <c r="G1856">
        <v>600</v>
      </c>
      <c r="H1856" t="s">
        <v>1213</v>
      </c>
      <c r="I1856">
        <v>8058</v>
      </c>
      <c r="J1856" t="s">
        <v>1537</v>
      </c>
      <c r="K1856" t="s">
        <v>1217</v>
      </c>
      <c r="L1856">
        <v>2691.5</v>
      </c>
      <c r="M1856">
        <v>2690</v>
      </c>
      <c r="N1856">
        <v>400</v>
      </c>
      <c r="O1856" t="s">
        <v>1210</v>
      </c>
      <c r="P1856">
        <v>0.72751115405030498</v>
      </c>
      <c r="Q1856">
        <v>0.90197442775333603</v>
      </c>
      <c r="R1856">
        <v>0.33292381078292999</v>
      </c>
      <c r="S1856">
        <v>3.2883142204702898E-2</v>
      </c>
      <c r="T1856">
        <v>-2.00192089820596</v>
      </c>
      <c r="U1856">
        <v>2.00192089820596</v>
      </c>
      <c r="V1856">
        <v>1.51712821398888</v>
      </c>
      <c r="W1856">
        <v>-5.83</v>
      </c>
      <c r="X1856">
        <v>7.6</v>
      </c>
      <c r="Y1856">
        <v>-7911</v>
      </c>
      <c r="Z1856">
        <v>-609</v>
      </c>
      <c r="AA1856">
        <v>0.03</v>
      </c>
      <c r="AB1856">
        <v>13</v>
      </c>
      <c r="AC1856">
        <v>5</v>
      </c>
      <c r="AD1856">
        <v>8</v>
      </c>
      <c r="AE1856">
        <v>38.46</v>
      </c>
      <c r="AF1856">
        <v>14</v>
      </c>
      <c r="AG1856">
        <v>3</v>
      </c>
      <c r="AH1856">
        <v>3</v>
      </c>
      <c r="AI1856">
        <v>7</v>
      </c>
    </row>
    <row r="1857" spans="1:35" x14ac:dyDescent="0.2">
      <c r="A1857" s="102">
        <v>1801</v>
      </c>
      <c r="B1857">
        <v>2337</v>
      </c>
      <c r="C1857" t="s">
        <v>1598</v>
      </c>
      <c r="D1857" t="s">
        <v>1231</v>
      </c>
      <c r="E1857">
        <v>329</v>
      </c>
      <c r="F1857">
        <v>328</v>
      </c>
      <c r="G1857">
        <v>3100</v>
      </c>
      <c r="H1857" t="s">
        <v>1213</v>
      </c>
      <c r="I1857">
        <v>9989</v>
      </c>
      <c r="J1857" t="s">
        <v>1986</v>
      </c>
      <c r="K1857" t="s">
        <v>1235</v>
      </c>
      <c r="L1857">
        <v>3175</v>
      </c>
      <c r="M1857">
        <v>3375</v>
      </c>
      <c r="N1857">
        <v>300</v>
      </c>
      <c r="O1857" t="s">
        <v>1210</v>
      </c>
      <c r="P1857">
        <v>0.90912944968047105</v>
      </c>
      <c r="Q1857">
        <v>0.84425642291173097</v>
      </c>
      <c r="R1857" s="15">
        <v>1.03841256055288E-5</v>
      </c>
      <c r="S1857">
        <v>1.7988123828330101E-2</v>
      </c>
      <c r="T1857">
        <v>-4.2153953443705898</v>
      </c>
      <c r="U1857">
        <v>4.2153953443705898</v>
      </c>
      <c r="V1857">
        <v>1.8311160998543099</v>
      </c>
      <c r="W1857">
        <v>-17.13</v>
      </c>
      <c r="X1857">
        <v>0.42</v>
      </c>
      <c r="Y1857">
        <v>-8447</v>
      </c>
      <c r="Z1857">
        <v>-445</v>
      </c>
      <c r="AA1857">
        <v>-0.05</v>
      </c>
      <c r="AB1857">
        <v>19</v>
      </c>
      <c r="AC1857">
        <v>11</v>
      </c>
      <c r="AD1857">
        <v>8</v>
      </c>
      <c r="AE1857">
        <v>57.89</v>
      </c>
      <c r="AF1857">
        <v>12</v>
      </c>
      <c r="AG1857">
        <v>7</v>
      </c>
      <c r="AH1857">
        <v>7</v>
      </c>
      <c r="AI1857">
        <v>5</v>
      </c>
    </row>
    <row r="1858" spans="1:35" x14ac:dyDescent="0.2">
      <c r="A1858" s="102">
        <v>1137</v>
      </c>
      <c r="B1858">
        <v>4203</v>
      </c>
      <c r="C1858" t="s">
        <v>658</v>
      </c>
      <c r="D1858" t="s">
        <v>1234</v>
      </c>
      <c r="E1858">
        <v>3185</v>
      </c>
      <c r="F1858">
        <v>3240</v>
      </c>
      <c r="G1858">
        <v>300</v>
      </c>
      <c r="H1858" t="s">
        <v>1210</v>
      </c>
      <c r="I1858">
        <v>5631</v>
      </c>
      <c r="J1858" t="s">
        <v>1425</v>
      </c>
      <c r="K1858" t="s">
        <v>1222</v>
      </c>
      <c r="L1858">
        <v>1578</v>
      </c>
      <c r="M1858">
        <v>1575</v>
      </c>
      <c r="N1858">
        <v>600</v>
      </c>
      <c r="O1858" t="s">
        <v>1213</v>
      </c>
      <c r="P1858">
        <v>0.93587013988969703</v>
      </c>
      <c r="Q1858">
        <v>0.87844149282308603</v>
      </c>
      <c r="R1858">
        <v>0.181847642432829</v>
      </c>
      <c r="S1858">
        <v>2.8126382965807599E-2</v>
      </c>
      <c r="T1858">
        <v>1.68084351050632</v>
      </c>
      <c r="U1858">
        <v>1.68084351050632</v>
      </c>
      <c r="V1858">
        <v>1.66408210516927</v>
      </c>
      <c r="W1858">
        <v>4.8099999999999996</v>
      </c>
      <c r="X1858">
        <v>2.78</v>
      </c>
      <c r="Y1858">
        <v>-8844</v>
      </c>
      <c r="Z1858">
        <v>-680</v>
      </c>
      <c r="AA1858">
        <v>0.26</v>
      </c>
      <c r="AB1858">
        <v>13</v>
      </c>
      <c r="AC1858">
        <v>9</v>
      </c>
      <c r="AD1858">
        <v>4</v>
      </c>
      <c r="AE1858">
        <v>69.23</v>
      </c>
      <c r="AF1858">
        <v>11</v>
      </c>
      <c r="AG1858">
        <v>6</v>
      </c>
      <c r="AH1858">
        <v>4</v>
      </c>
      <c r="AI1858">
        <v>3</v>
      </c>
    </row>
    <row r="1859" spans="1:35" x14ac:dyDescent="0.2">
      <c r="A1859" s="102">
        <v>2319</v>
      </c>
      <c r="B1859">
        <v>2809</v>
      </c>
      <c r="C1859" t="s">
        <v>1991</v>
      </c>
      <c r="D1859" t="s">
        <v>1237</v>
      </c>
      <c r="E1859">
        <v>1998</v>
      </c>
      <c r="F1859">
        <v>1985</v>
      </c>
      <c r="G1859">
        <v>500</v>
      </c>
      <c r="H1859" t="s">
        <v>1213</v>
      </c>
      <c r="I1859">
        <v>9531</v>
      </c>
      <c r="J1859" t="s">
        <v>1847</v>
      </c>
      <c r="K1859" t="s">
        <v>1267</v>
      </c>
      <c r="L1859">
        <v>2215</v>
      </c>
      <c r="M1859">
        <v>2183</v>
      </c>
      <c r="N1859">
        <v>500</v>
      </c>
      <c r="O1859" t="s">
        <v>1210</v>
      </c>
      <c r="P1859">
        <v>0.96449669478352296</v>
      </c>
      <c r="Q1859">
        <v>0.81705234148048</v>
      </c>
      <c r="R1859">
        <v>0.11138552401059</v>
      </c>
      <c r="S1859">
        <v>8.9002413471991892E-3</v>
      </c>
      <c r="T1859">
        <v>-1.09842076454545</v>
      </c>
      <c r="U1859">
        <v>1.09842076454545</v>
      </c>
      <c r="V1859">
        <v>1.68746788258695</v>
      </c>
      <c r="W1859">
        <v>-2.34</v>
      </c>
      <c r="X1859">
        <v>9.07</v>
      </c>
      <c r="Y1859">
        <v>-8973</v>
      </c>
      <c r="Z1859">
        <v>-641</v>
      </c>
      <c r="AA1859">
        <v>-0.19</v>
      </c>
      <c r="AB1859">
        <v>14</v>
      </c>
      <c r="AC1859">
        <v>7</v>
      </c>
      <c r="AD1859">
        <v>7</v>
      </c>
      <c r="AE1859">
        <v>50</v>
      </c>
      <c r="AF1859">
        <v>15</v>
      </c>
      <c r="AG1859">
        <v>4</v>
      </c>
      <c r="AH1859">
        <v>2</v>
      </c>
      <c r="AI1859">
        <v>8</v>
      </c>
    </row>
    <row r="1860" spans="1:35" x14ac:dyDescent="0.2">
      <c r="A1860" s="102">
        <v>964</v>
      </c>
      <c r="B1860">
        <v>2331</v>
      </c>
      <c r="C1860" t="s">
        <v>1355</v>
      </c>
      <c r="D1860" t="s">
        <v>1224</v>
      </c>
      <c r="E1860">
        <v>5100</v>
      </c>
      <c r="F1860">
        <v>5050</v>
      </c>
      <c r="G1860">
        <v>200</v>
      </c>
      <c r="H1860" t="s">
        <v>1213</v>
      </c>
      <c r="I1860">
        <v>4686</v>
      </c>
      <c r="J1860" t="s">
        <v>1230</v>
      </c>
      <c r="K1860" t="s">
        <v>1212</v>
      </c>
      <c r="L1860">
        <v>5240</v>
      </c>
      <c r="M1860">
        <v>5160</v>
      </c>
      <c r="N1860">
        <v>200</v>
      </c>
      <c r="O1860" t="s">
        <v>1210</v>
      </c>
      <c r="P1860">
        <v>0.85772182224795701</v>
      </c>
      <c r="Q1860">
        <v>0.88712851362801304</v>
      </c>
      <c r="R1860">
        <v>1.10900136549221E-4</v>
      </c>
      <c r="S1860">
        <v>6.4541836238440004E-3</v>
      </c>
      <c r="T1860">
        <v>-0.28892076670356898</v>
      </c>
      <c r="U1860">
        <v>0.28892076670356898</v>
      </c>
      <c r="V1860">
        <v>0.38409945524108302</v>
      </c>
      <c r="W1860">
        <v>-1.51</v>
      </c>
      <c r="X1860">
        <v>2.13</v>
      </c>
      <c r="Y1860">
        <v>-9227</v>
      </c>
      <c r="Z1860">
        <v>-615</v>
      </c>
      <c r="AA1860">
        <v>0.02</v>
      </c>
      <c r="AB1860">
        <v>15</v>
      </c>
      <c r="AC1860">
        <v>8</v>
      </c>
      <c r="AD1860">
        <v>7</v>
      </c>
      <c r="AE1860">
        <v>53.33</v>
      </c>
      <c r="AF1860">
        <v>11</v>
      </c>
      <c r="AG1860">
        <v>4</v>
      </c>
      <c r="AH1860">
        <v>6</v>
      </c>
      <c r="AI1860">
        <v>5</v>
      </c>
    </row>
    <row r="1861" spans="1:35" x14ac:dyDescent="0.2">
      <c r="A1861" s="102">
        <v>318</v>
      </c>
      <c r="B1861">
        <v>5393</v>
      </c>
      <c r="C1861" t="s">
        <v>233</v>
      </c>
      <c r="D1861" t="s">
        <v>1209</v>
      </c>
      <c r="E1861">
        <v>2228</v>
      </c>
      <c r="F1861">
        <v>2233</v>
      </c>
      <c r="G1861">
        <v>400</v>
      </c>
      <c r="H1861" t="s">
        <v>1210</v>
      </c>
      <c r="I1861">
        <v>8020</v>
      </c>
      <c r="J1861" t="s">
        <v>1324</v>
      </c>
      <c r="K1861" t="s">
        <v>1217</v>
      </c>
      <c r="L1861">
        <v>1186</v>
      </c>
      <c r="M1861">
        <v>1172</v>
      </c>
      <c r="N1861">
        <v>800</v>
      </c>
      <c r="O1861" t="s">
        <v>1213</v>
      </c>
      <c r="P1861">
        <v>0.88850860613544003</v>
      </c>
      <c r="Q1861">
        <v>0.92484933205025199</v>
      </c>
      <c r="R1861">
        <v>3.0977749645695898E-2</v>
      </c>
      <c r="S1861">
        <v>5.22134406554455E-3</v>
      </c>
      <c r="T1861">
        <v>0.617897405152396</v>
      </c>
      <c r="U1861">
        <v>0.617897405152396</v>
      </c>
      <c r="V1861">
        <v>1.3186702811242501</v>
      </c>
      <c r="W1861">
        <v>2.0699999999999998</v>
      </c>
      <c r="X1861">
        <v>4.97</v>
      </c>
      <c r="Y1861">
        <v>-9228</v>
      </c>
      <c r="Z1861">
        <v>-486</v>
      </c>
      <c r="AA1861">
        <v>0.02</v>
      </c>
      <c r="AB1861">
        <v>19</v>
      </c>
      <c r="AC1861">
        <v>8</v>
      </c>
      <c r="AD1861">
        <v>11</v>
      </c>
      <c r="AE1861">
        <v>42.11</v>
      </c>
      <c r="AF1861">
        <v>14</v>
      </c>
      <c r="AG1861">
        <v>5</v>
      </c>
      <c r="AH1861">
        <v>5</v>
      </c>
      <c r="AI1861">
        <v>9</v>
      </c>
    </row>
    <row r="1862" spans="1:35" x14ac:dyDescent="0.2">
      <c r="A1862" s="102">
        <v>2624</v>
      </c>
      <c r="B1862">
        <v>6305</v>
      </c>
      <c r="C1862" t="s">
        <v>29</v>
      </c>
      <c r="D1862" t="s">
        <v>1222</v>
      </c>
      <c r="E1862">
        <v>2681</v>
      </c>
      <c r="F1862">
        <v>2663</v>
      </c>
      <c r="G1862">
        <v>400</v>
      </c>
      <c r="H1862" t="s">
        <v>1210</v>
      </c>
      <c r="I1862">
        <v>8905</v>
      </c>
      <c r="J1862" t="s">
        <v>1474</v>
      </c>
      <c r="K1862" t="s">
        <v>1231</v>
      </c>
      <c r="L1862">
        <v>1555</v>
      </c>
      <c r="M1862">
        <v>1531</v>
      </c>
      <c r="N1862">
        <v>700</v>
      </c>
      <c r="O1862" t="s">
        <v>1213</v>
      </c>
      <c r="P1862">
        <v>0.83865061515060702</v>
      </c>
      <c r="Q1862">
        <v>0.80138306546971905</v>
      </c>
      <c r="R1862">
        <v>0.43827160000891002</v>
      </c>
      <c r="S1862" s="15">
        <v>7.31059545534367E-2</v>
      </c>
      <c r="T1862">
        <v>1.5052069903992999</v>
      </c>
      <c r="U1862">
        <v>1.5052069903992999</v>
      </c>
      <c r="V1862">
        <v>0.96444798090694595</v>
      </c>
      <c r="W1862">
        <v>4.57</v>
      </c>
      <c r="X1862">
        <v>0.61</v>
      </c>
      <c r="Y1862">
        <v>-9303</v>
      </c>
      <c r="Z1862">
        <v>-490</v>
      </c>
      <c r="AA1862">
        <v>0.13</v>
      </c>
      <c r="AB1862">
        <v>19</v>
      </c>
      <c r="AC1862">
        <v>9</v>
      </c>
      <c r="AD1862">
        <v>10</v>
      </c>
      <c r="AE1862">
        <v>47.37</v>
      </c>
      <c r="AF1862">
        <v>10</v>
      </c>
      <c r="AG1862">
        <v>8</v>
      </c>
      <c r="AH1862">
        <v>7</v>
      </c>
      <c r="AI1862">
        <v>4</v>
      </c>
    </row>
    <row r="1863" spans="1:35" x14ac:dyDescent="0.2">
      <c r="A1863" s="102">
        <v>630</v>
      </c>
      <c r="B1863">
        <v>1808</v>
      </c>
      <c r="C1863" t="s">
        <v>565</v>
      </c>
      <c r="D1863" t="s">
        <v>1220</v>
      </c>
      <c r="E1863">
        <v>1268</v>
      </c>
      <c r="F1863">
        <v>1390</v>
      </c>
      <c r="G1863">
        <v>700</v>
      </c>
      <c r="H1863" t="s">
        <v>1210</v>
      </c>
      <c r="I1863">
        <v>8410</v>
      </c>
      <c r="J1863" t="s">
        <v>1419</v>
      </c>
      <c r="K1863" t="s">
        <v>1265</v>
      </c>
      <c r="L1863">
        <v>285</v>
      </c>
      <c r="M1863">
        <v>284</v>
      </c>
      <c r="N1863">
        <v>3400</v>
      </c>
      <c r="O1863" t="s">
        <v>1213</v>
      </c>
      <c r="P1863">
        <v>0.57132053897895896</v>
      </c>
      <c r="Q1863">
        <v>0.90440514892637902</v>
      </c>
      <c r="R1863">
        <v>0.114780649147701</v>
      </c>
      <c r="S1863">
        <v>2.22044487323951E-3</v>
      </c>
      <c r="T1863">
        <v>3.1646801320512901</v>
      </c>
      <c r="U1863">
        <v>3.1646801320512901</v>
      </c>
      <c r="V1863">
        <v>0.66322493606234201</v>
      </c>
      <c r="W1863">
        <v>11.78</v>
      </c>
      <c r="X1863">
        <v>0.76</v>
      </c>
      <c r="Y1863">
        <v>-9461</v>
      </c>
      <c r="Z1863">
        <v>-526</v>
      </c>
      <c r="AA1863">
        <v>-0.05</v>
      </c>
      <c r="AB1863">
        <v>18</v>
      </c>
      <c r="AC1863">
        <v>8</v>
      </c>
      <c r="AD1863">
        <v>10</v>
      </c>
      <c r="AE1863">
        <v>44.44</v>
      </c>
      <c r="AF1863">
        <v>12</v>
      </c>
      <c r="AG1863">
        <v>6</v>
      </c>
      <c r="AH1863">
        <v>4</v>
      </c>
      <c r="AI1863">
        <v>8</v>
      </c>
    </row>
    <row r="1864" spans="1:35" x14ac:dyDescent="0.2">
      <c r="A1864" s="102">
        <v>680</v>
      </c>
      <c r="B1864">
        <v>8591</v>
      </c>
      <c r="C1864" t="s">
        <v>1375</v>
      </c>
      <c r="D1864" t="s">
        <v>1216</v>
      </c>
      <c r="E1864">
        <v>1730</v>
      </c>
      <c r="F1864">
        <v>1742</v>
      </c>
      <c r="G1864">
        <v>600</v>
      </c>
      <c r="H1864" t="s">
        <v>1210</v>
      </c>
      <c r="I1864">
        <v>8804</v>
      </c>
      <c r="J1864" t="s">
        <v>882</v>
      </c>
      <c r="K1864" t="s">
        <v>1231</v>
      </c>
      <c r="L1864">
        <v>1510</v>
      </c>
      <c r="M1864">
        <v>1473</v>
      </c>
      <c r="N1864">
        <v>700</v>
      </c>
      <c r="O1864" t="s">
        <v>1213</v>
      </c>
      <c r="P1864">
        <v>0.688849027987255</v>
      </c>
      <c r="Q1864">
        <v>0.90197056268029996</v>
      </c>
      <c r="R1864">
        <v>0.22718048368233601</v>
      </c>
      <c r="S1864">
        <v>8.3793023958290497E-2</v>
      </c>
      <c r="T1864">
        <v>2.4276959995684502</v>
      </c>
      <c r="U1864">
        <v>2.4276959995684502</v>
      </c>
      <c r="V1864">
        <v>1.8006124346396499</v>
      </c>
      <c r="W1864">
        <v>7.47</v>
      </c>
      <c r="X1864">
        <v>1.35</v>
      </c>
      <c r="Y1864">
        <v>-9645</v>
      </c>
      <c r="Z1864">
        <v>-603</v>
      </c>
      <c r="AA1864">
        <v>0.01</v>
      </c>
      <c r="AB1864">
        <v>16</v>
      </c>
      <c r="AC1864">
        <v>7</v>
      </c>
      <c r="AD1864">
        <v>9</v>
      </c>
      <c r="AE1864">
        <v>43.75</v>
      </c>
      <c r="AF1864">
        <v>15</v>
      </c>
      <c r="AG1864">
        <v>3</v>
      </c>
      <c r="AH1864">
        <v>3</v>
      </c>
      <c r="AI1864">
        <v>10</v>
      </c>
    </row>
    <row r="1865" spans="1:35" x14ac:dyDescent="0.2">
      <c r="A1865" s="102">
        <v>1379</v>
      </c>
      <c r="B1865">
        <v>7327</v>
      </c>
      <c r="C1865" t="s">
        <v>1452</v>
      </c>
      <c r="D1865" t="s">
        <v>1265</v>
      </c>
      <c r="E1865">
        <v>2258</v>
      </c>
      <c r="F1865">
        <v>2240</v>
      </c>
      <c r="G1865">
        <v>500</v>
      </c>
      <c r="H1865" t="s">
        <v>1213</v>
      </c>
      <c r="I1865">
        <v>8058</v>
      </c>
      <c r="J1865" t="s">
        <v>1537</v>
      </c>
      <c r="K1865" t="s">
        <v>1217</v>
      </c>
      <c r="L1865">
        <v>2691.5</v>
      </c>
      <c r="M1865">
        <v>2690</v>
      </c>
      <c r="N1865">
        <v>400</v>
      </c>
      <c r="O1865" t="s">
        <v>1210</v>
      </c>
      <c r="P1865">
        <v>0.83989221137005299</v>
      </c>
      <c r="Q1865">
        <v>0.86610051876121497</v>
      </c>
      <c r="R1865">
        <v>0.481434942096713</v>
      </c>
      <c r="S1865">
        <v>9.5105366557036095E-2</v>
      </c>
      <c r="T1865">
        <v>-2.86297999274763</v>
      </c>
      <c r="U1865">
        <v>2.86297999274763</v>
      </c>
      <c r="V1865">
        <v>2.7852306561524398</v>
      </c>
      <c r="W1865">
        <v>-19.43</v>
      </c>
      <c r="X1865">
        <v>4.09</v>
      </c>
      <c r="Y1865">
        <v>-9743</v>
      </c>
      <c r="Z1865">
        <v>-1949</v>
      </c>
      <c r="AA1865">
        <v>-0.25</v>
      </c>
      <c r="AB1865">
        <v>5</v>
      </c>
      <c r="AC1865">
        <v>3</v>
      </c>
      <c r="AD1865">
        <v>2</v>
      </c>
      <c r="AE1865">
        <v>60</v>
      </c>
      <c r="AF1865">
        <v>15</v>
      </c>
      <c r="AG1865">
        <v>1</v>
      </c>
      <c r="AH1865">
        <v>1</v>
      </c>
      <c r="AI1865">
        <v>3</v>
      </c>
    </row>
    <row r="1866" spans="1:35" x14ac:dyDescent="0.2">
      <c r="A1866" s="102">
        <v>276</v>
      </c>
      <c r="B1866">
        <v>1893</v>
      </c>
      <c r="C1866" t="s">
        <v>1599</v>
      </c>
      <c r="D1866" t="s">
        <v>1220</v>
      </c>
      <c r="E1866">
        <v>580</v>
      </c>
      <c r="F1866">
        <v>575</v>
      </c>
      <c r="G1866">
        <v>1600</v>
      </c>
      <c r="H1866" t="s">
        <v>1213</v>
      </c>
      <c r="I1866">
        <v>4613</v>
      </c>
      <c r="J1866" t="s">
        <v>224</v>
      </c>
      <c r="K1866" t="s">
        <v>1234</v>
      </c>
      <c r="L1866">
        <v>2400</v>
      </c>
      <c r="M1866">
        <v>2357</v>
      </c>
      <c r="N1866">
        <v>400</v>
      </c>
      <c r="O1866" t="s">
        <v>1210</v>
      </c>
      <c r="P1866">
        <v>0.51398022864216897</v>
      </c>
      <c r="Q1866">
        <v>0.928341126317064</v>
      </c>
      <c r="R1866">
        <v>0.22105692724356901</v>
      </c>
      <c r="S1866">
        <v>7.4650471039900607E-2</v>
      </c>
      <c r="T1866">
        <v>-0.47815800051104401</v>
      </c>
      <c r="U1866">
        <v>0.47815800051104401</v>
      </c>
      <c r="V1866">
        <v>0.446111179018854</v>
      </c>
      <c r="W1866">
        <v>-2.09</v>
      </c>
      <c r="X1866">
        <v>2.42</v>
      </c>
      <c r="Y1866">
        <v>-10024</v>
      </c>
      <c r="Z1866">
        <v>-528</v>
      </c>
      <c r="AA1866">
        <v>-0.01</v>
      </c>
      <c r="AB1866">
        <v>19</v>
      </c>
      <c r="AC1866">
        <v>9</v>
      </c>
      <c r="AD1866">
        <v>10</v>
      </c>
      <c r="AE1866">
        <v>47.37</v>
      </c>
      <c r="AF1866">
        <v>11</v>
      </c>
      <c r="AG1866">
        <v>7</v>
      </c>
      <c r="AH1866">
        <v>7</v>
      </c>
      <c r="AI1866">
        <v>5</v>
      </c>
    </row>
    <row r="1867" spans="1:35" x14ac:dyDescent="0.2">
      <c r="A1867" s="102">
        <v>1363</v>
      </c>
      <c r="B1867">
        <v>3401</v>
      </c>
      <c r="C1867" t="s">
        <v>630</v>
      </c>
      <c r="D1867" t="s">
        <v>1480</v>
      </c>
      <c r="E1867">
        <v>1818</v>
      </c>
      <c r="F1867">
        <v>1775</v>
      </c>
      <c r="G1867">
        <v>500</v>
      </c>
      <c r="H1867" t="s">
        <v>1213</v>
      </c>
      <c r="I1867">
        <v>4613</v>
      </c>
      <c r="J1867" t="s">
        <v>224</v>
      </c>
      <c r="K1867" t="s">
        <v>1234</v>
      </c>
      <c r="L1867">
        <v>2400</v>
      </c>
      <c r="M1867">
        <v>2357</v>
      </c>
      <c r="N1867">
        <v>400</v>
      </c>
      <c r="O1867" t="s">
        <v>1210</v>
      </c>
      <c r="P1867">
        <v>0.787298371952592</v>
      </c>
      <c r="Q1867">
        <v>0.86676382344546699</v>
      </c>
      <c r="R1867">
        <v>6.4032534035638605E-2</v>
      </c>
      <c r="S1867">
        <v>1.8005439587162501E-2</v>
      </c>
      <c r="T1867">
        <v>-0.58760020776403099</v>
      </c>
      <c r="U1867">
        <v>0.58760020776403099</v>
      </c>
      <c r="V1867">
        <v>0.90402368482445705</v>
      </c>
      <c r="W1867">
        <v>-1.51</v>
      </c>
      <c r="X1867">
        <v>5.87</v>
      </c>
      <c r="Y1867">
        <v>-10094</v>
      </c>
      <c r="Z1867">
        <v>-594</v>
      </c>
      <c r="AA1867">
        <v>7.0000000000000007E-2</v>
      </c>
      <c r="AB1867">
        <v>17</v>
      </c>
      <c r="AC1867">
        <v>9</v>
      </c>
      <c r="AD1867">
        <v>8</v>
      </c>
      <c r="AE1867">
        <v>52.94</v>
      </c>
      <c r="AF1867">
        <v>14</v>
      </c>
      <c r="AG1867">
        <v>7</v>
      </c>
      <c r="AH1867">
        <v>6</v>
      </c>
      <c r="AI1867">
        <v>4</v>
      </c>
    </row>
    <row r="1868" spans="1:35" x14ac:dyDescent="0.2">
      <c r="A1868" s="102">
        <v>1438</v>
      </c>
      <c r="B1868">
        <v>3865</v>
      </c>
      <c r="C1868" t="s">
        <v>1160</v>
      </c>
      <c r="D1868" t="s">
        <v>1421</v>
      </c>
      <c r="E1868">
        <v>439</v>
      </c>
      <c r="F1868">
        <v>439</v>
      </c>
      <c r="G1868">
        <v>2400</v>
      </c>
      <c r="H1868" t="s">
        <v>1210</v>
      </c>
      <c r="I1868">
        <v>9603</v>
      </c>
      <c r="J1868" t="s">
        <v>1380</v>
      </c>
      <c r="K1868" t="s">
        <v>1224</v>
      </c>
      <c r="L1868">
        <v>2035</v>
      </c>
      <c r="M1868">
        <v>2130</v>
      </c>
      <c r="N1868">
        <v>500</v>
      </c>
      <c r="O1868" t="s">
        <v>1213</v>
      </c>
      <c r="P1868">
        <v>0.96555535659278002</v>
      </c>
      <c r="Q1868">
        <v>0.86269589346119102</v>
      </c>
      <c r="R1868">
        <v>0.48348254850998901</v>
      </c>
      <c r="S1868">
        <v>4.7517966209463898E-3</v>
      </c>
      <c r="T1868">
        <v>1.7654833752230701</v>
      </c>
      <c r="U1868">
        <v>1.7654833752230701</v>
      </c>
      <c r="V1868">
        <v>1.8042523948812399</v>
      </c>
      <c r="W1868">
        <v>7</v>
      </c>
      <c r="X1868">
        <v>1.07</v>
      </c>
      <c r="Y1868">
        <v>-10142</v>
      </c>
      <c r="Z1868">
        <v>-441</v>
      </c>
      <c r="AA1868">
        <v>-0.02</v>
      </c>
      <c r="AB1868">
        <v>23</v>
      </c>
      <c r="AC1868">
        <v>11</v>
      </c>
      <c r="AD1868">
        <v>12</v>
      </c>
      <c r="AE1868">
        <v>47.83</v>
      </c>
      <c r="AF1868">
        <v>11</v>
      </c>
      <c r="AG1868">
        <v>9</v>
      </c>
      <c r="AH1868">
        <v>7</v>
      </c>
      <c r="AI1868">
        <v>7</v>
      </c>
    </row>
    <row r="1869" spans="1:35" x14ac:dyDescent="0.2">
      <c r="A1869" s="102">
        <v>462</v>
      </c>
      <c r="B1869">
        <v>5714</v>
      </c>
      <c r="C1869" t="s">
        <v>698</v>
      </c>
      <c r="D1869" t="s">
        <v>1225</v>
      </c>
      <c r="E1869">
        <v>3570</v>
      </c>
      <c r="F1869">
        <v>3565</v>
      </c>
      <c r="G1869">
        <v>200</v>
      </c>
      <c r="H1869" t="s">
        <v>1210</v>
      </c>
      <c r="I1869">
        <v>9706</v>
      </c>
      <c r="J1869" t="s">
        <v>1332</v>
      </c>
      <c r="K1869" t="s">
        <v>1231</v>
      </c>
      <c r="L1869">
        <v>4295</v>
      </c>
      <c r="M1869">
        <v>4220</v>
      </c>
      <c r="N1869">
        <v>200</v>
      </c>
      <c r="O1869" t="s">
        <v>1213</v>
      </c>
      <c r="P1869">
        <v>0.73701016694986299</v>
      </c>
      <c r="Q1869">
        <v>0.91327219859130604</v>
      </c>
      <c r="R1869">
        <v>0.40315026605291998</v>
      </c>
      <c r="S1869">
        <v>7.0876667518757503E-3</v>
      </c>
      <c r="T1869">
        <v>3.0374950210425</v>
      </c>
      <c r="U1869">
        <v>3.0374950210425</v>
      </c>
      <c r="V1869">
        <v>2.3104650159608902</v>
      </c>
      <c r="W1869">
        <v>14.59</v>
      </c>
      <c r="X1869">
        <v>15.52</v>
      </c>
      <c r="Y1869">
        <v>-10251</v>
      </c>
      <c r="Z1869">
        <v>-1464</v>
      </c>
      <c r="AA1869">
        <v>0.15</v>
      </c>
      <c r="AB1869">
        <v>7</v>
      </c>
      <c r="AC1869">
        <v>3</v>
      </c>
      <c r="AD1869">
        <v>4</v>
      </c>
      <c r="AE1869">
        <v>42.86</v>
      </c>
      <c r="AF1869">
        <v>10</v>
      </c>
      <c r="AG1869">
        <v>3</v>
      </c>
      <c r="AH1869">
        <v>2</v>
      </c>
      <c r="AI1869">
        <v>2</v>
      </c>
    </row>
    <row r="1870" spans="1:35" x14ac:dyDescent="0.2">
      <c r="A1870" s="102">
        <v>671</v>
      </c>
      <c r="B1870">
        <v>2607</v>
      </c>
      <c r="C1870" t="s">
        <v>1238</v>
      </c>
      <c r="D1870" t="s">
        <v>1237</v>
      </c>
      <c r="E1870">
        <v>2550</v>
      </c>
      <c r="F1870">
        <v>2505</v>
      </c>
      <c r="G1870">
        <v>400</v>
      </c>
      <c r="H1870" t="s">
        <v>1213</v>
      </c>
      <c r="I1870">
        <v>3863</v>
      </c>
      <c r="J1870" t="s">
        <v>1422</v>
      </c>
      <c r="K1870" t="s">
        <v>1421</v>
      </c>
      <c r="L1870">
        <v>1583</v>
      </c>
      <c r="M1870">
        <v>1564</v>
      </c>
      <c r="N1870">
        <v>600</v>
      </c>
      <c r="O1870" t="s">
        <v>1210</v>
      </c>
      <c r="P1870">
        <v>0.945215191894068</v>
      </c>
      <c r="Q1870">
        <v>0.90245102687719203</v>
      </c>
      <c r="R1870">
        <v>2.3406208637871198E-3</v>
      </c>
      <c r="S1870">
        <v>2.3419337394774802E-2</v>
      </c>
      <c r="T1870">
        <v>-0.33640330400976598</v>
      </c>
      <c r="U1870">
        <v>0.33640330400976598</v>
      </c>
      <c r="V1870">
        <v>0.45578064309725602</v>
      </c>
      <c r="W1870">
        <v>-0.89</v>
      </c>
      <c r="X1870">
        <v>6.35</v>
      </c>
      <c r="Y1870">
        <v>-10496</v>
      </c>
      <c r="Z1870">
        <v>-807</v>
      </c>
      <c r="AA1870">
        <v>-0.17</v>
      </c>
      <c r="AB1870">
        <v>13</v>
      </c>
      <c r="AC1870">
        <v>4</v>
      </c>
      <c r="AD1870">
        <v>9</v>
      </c>
      <c r="AE1870">
        <v>30.77</v>
      </c>
      <c r="AF1870">
        <v>13</v>
      </c>
      <c r="AG1870">
        <v>3</v>
      </c>
      <c r="AH1870">
        <v>3</v>
      </c>
      <c r="AI1870">
        <v>7</v>
      </c>
    </row>
    <row r="1871" spans="1:35" x14ac:dyDescent="0.2">
      <c r="A1871" s="102">
        <v>1482</v>
      </c>
      <c r="B1871">
        <v>4114</v>
      </c>
      <c r="C1871" t="s">
        <v>1360</v>
      </c>
      <c r="D1871" t="s">
        <v>1234</v>
      </c>
      <c r="E1871">
        <v>5560</v>
      </c>
      <c r="F1871">
        <v>5480</v>
      </c>
      <c r="G1871">
        <v>200</v>
      </c>
      <c r="H1871" t="s">
        <v>1210</v>
      </c>
      <c r="I1871">
        <v>7189</v>
      </c>
      <c r="J1871" t="s">
        <v>42</v>
      </c>
      <c r="K1871" t="s">
        <v>1265</v>
      </c>
      <c r="L1871">
        <v>622</v>
      </c>
      <c r="M1871">
        <v>620</v>
      </c>
      <c r="N1871">
        <v>1800</v>
      </c>
      <c r="O1871" t="s">
        <v>1213</v>
      </c>
      <c r="P1871">
        <v>0.905399555497996</v>
      </c>
      <c r="Q1871">
        <v>0.86020060957043698</v>
      </c>
      <c r="R1871">
        <v>3.5608555389563298E-2</v>
      </c>
      <c r="S1871">
        <v>2.70894567580179E-2</v>
      </c>
      <c r="T1871">
        <v>1.36595856789876</v>
      </c>
      <c r="U1871">
        <v>1.36595856789876</v>
      </c>
      <c r="V1871">
        <v>1.5117498248608801</v>
      </c>
      <c r="W1871">
        <v>6.83</v>
      </c>
      <c r="X1871">
        <v>1.82</v>
      </c>
      <c r="Y1871">
        <v>-10629</v>
      </c>
      <c r="Z1871">
        <v>-483</v>
      </c>
      <c r="AA1871">
        <v>-0.05</v>
      </c>
      <c r="AB1871">
        <v>22</v>
      </c>
      <c r="AC1871">
        <v>12</v>
      </c>
      <c r="AD1871">
        <v>10</v>
      </c>
      <c r="AE1871">
        <v>54.55</v>
      </c>
      <c r="AF1871">
        <v>11</v>
      </c>
      <c r="AG1871">
        <v>9</v>
      </c>
      <c r="AH1871">
        <v>7</v>
      </c>
      <c r="AI1871">
        <v>6</v>
      </c>
    </row>
    <row r="1872" spans="1:35" x14ac:dyDescent="0.2">
      <c r="A1872" s="102">
        <v>1422</v>
      </c>
      <c r="B1872">
        <v>7203</v>
      </c>
      <c r="C1872" t="s">
        <v>1992</v>
      </c>
      <c r="D1872" t="s">
        <v>1227</v>
      </c>
      <c r="E1872">
        <v>7202</v>
      </c>
      <c r="F1872">
        <v>7127</v>
      </c>
      <c r="G1872">
        <v>100</v>
      </c>
      <c r="H1872" t="s">
        <v>1210</v>
      </c>
      <c r="I1872">
        <v>9715</v>
      </c>
      <c r="J1872" t="s">
        <v>1532</v>
      </c>
      <c r="K1872" t="s">
        <v>1224</v>
      </c>
      <c r="L1872">
        <v>2406</v>
      </c>
      <c r="M1872">
        <v>2371</v>
      </c>
      <c r="N1872">
        <v>300</v>
      </c>
      <c r="O1872" t="s">
        <v>1213</v>
      </c>
      <c r="P1872">
        <v>0.63606903490883804</v>
      </c>
      <c r="Q1872">
        <v>0.86391040663239704</v>
      </c>
      <c r="R1872">
        <v>3.0573560265882401E-4</v>
      </c>
      <c r="S1872">
        <v>5.4726351085027701E-3</v>
      </c>
      <c r="T1872">
        <v>2.97441635476215</v>
      </c>
      <c r="U1872">
        <v>2.97441635476215</v>
      </c>
      <c r="V1872">
        <v>2.7688803967917401</v>
      </c>
      <c r="W1872">
        <v>10.119999999999999</v>
      </c>
      <c r="X1872">
        <v>0.2</v>
      </c>
      <c r="Y1872">
        <v>-10874</v>
      </c>
      <c r="Z1872">
        <v>-1087</v>
      </c>
      <c r="AA1872">
        <v>-0.01</v>
      </c>
      <c r="AB1872">
        <v>10</v>
      </c>
      <c r="AC1872">
        <v>5</v>
      </c>
      <c r="AD1872">
        <v>5</v>
      </c>
      <c r="AE1872">
        <v>50</v>
      </c>
      <c r="AF1872">
        <v>11</v>
      </c>
      <c r="AG1872">
        <v>5</v>
      </c>
      <c r="AH1872">
        <v>4</v>
      </c>
      <c r="AI1872">
        <v>1</v>
      </c>
    </row>
    <row r="1873" spans="1:35" x14ac:dyDescent="0.2">
      <c r="A1873" s="102">
        <v>116</v>
      </c>
      <c r="B1873">
        <v>1833</v>
      </c>
      <c r="C1873" t="s">
        <v>1628</v>
      </c>
      <c r="D1873" t="s">
        <v>1220</v>
      </c>
      <c r="E1873">
        <v>2638</v>
      </c>
      <c r="F1873">
        <v>2624</v>
      </c>
      <c r="G1873">
        <v>400</v>
      </c>
      <c r="H1873" t="s">
        <v>1210</v>
      </c>
      <c r="I1873">
        <v>7261</v>
      </c>
      <c r="J1873" t="s">
        <v>1568</v>
      </c>
      <c r="K1873" t="s">
        <v>1227</v>
      </c>
      <c r="L1873">
        <v>758</v>
      </c>
      <c r="M1873">
        <v>750</v>
      </c>
      <c r="N1873">
        <v>1400</v>
      </c>
      <c r="O1873" t="s">
        <v>1213</v>
      </c>
      <c r="P1873">
        <v>0.84648548896647902</v>
      </c>
      <c r="Q1873">
        <v>0.94569033324978802</v>
      </c>
      <c r="R1873">
        <v>0.25559070930790301</v>
      </c>
      <c r="S1873">
        <v>2.1404095282303501E-2</v>
      </c>
      <c r="T1873">
        <v>3.6541684306864202</v>
      </c>
      <c r="U1873">
        <v>3.6541684306864202</v>
      </c>
      <c r="V1873">
        <v>3.2932238089409802</v>
      </c>
      <c r="W1873">
        <v>9.35</v>
      </c>
      <c r="X1873">
        <v>0.04</v>
      </c>
      <c r="Y1873">
        <v>-11803</v>
      </c>
      <c r="Z1873">
        <v>-590</v>
      </c>
      <c r="AA1873">
        <v>0.02</v>
      </c>
      <c r="AB1873">
        <v>20</v>
      </c>
      <c r="AC1873">
        <v>10</v>
      </c>
      <c r="AD1873">
        <v>10</v>
      </c>
      <c r="AE1873">
        <v>50</v>
      </c>
      <c r="AF1873">
        <v>13</v>
      </c>
      <c r="AG1873">
        <v>5</v>
      </c>
      <c r="AH1873">
        <v>4</v>
      </c>
      <c r="AI1873">
        <v>11</v>
      </c>
    </row>
    <row r="1874" spans="1:35" x14ac:dyDescent="0.2">
      <c r="A1874" s="102">
        <v>2070</v>
      </c>
      <c r="B1874">
        <v>1944</v>
      </c>
      <c r="C1874" t="s">
        <v>1513</v>
      </c>
      <c r="D1874" t="s">
        <v>1220</v>
      </c>
      <c r="E1874">
        <v>1650</v>
      </c>
      <c r="F1874">
        <v>1631</v>
      </c>
      <c r="G1874">
        <v>700</v>
      </c>
      <c r="H1874" t="s">
        <v>1213</v>
      </c>
      <c r="I1874">
        <v>4544</v>
      </c>
      <c r="J1874" t="s">
        <v>1618</v>
      </c>
      <c r="K1874" t="s">
        <v>1224</v>
      </c>
      <c r="L1874">
        <v>2662</v>
      </c>
      <c r="M1874">
        <v>2685</v>
      </c>
      <c r="N1874">
        <v>400</v>
      </c>
      <c r="O1874" t="s">
        <v>1210</v>
      </c>
      <c r="P1874">
        <v>0.63570432670984101</v>
      </c>
      <c r="Q1874">
        <v>0.82996662348428296</v>
      </c>
      <c r="R1874">
        <v>0.10640632690930001</v>
      </c>
      <c r="S1874">
        <v>3.2137874734858502E-4</v>
      </c>
      <c r="T1874">
        <v>-1.0126335350601701</v>
      </c>
      <c r="U1874">
        <v>1.0126335350601701</v>
      </c>
      <c r="V1874">
        <v>0.17997764602835001</v>
      </c>
      <c r="W1874">
        <v>-3.13</v>
      </c>
      <c r="X1874">
        <v>6.3</v>
      </c>
      <c r="Y1874">
        <v>-11848</v>
      </c>
      <c r="Z1874">
        <v>-539</v>
      </c>
      <c r="AA1874">
        <v>-0.06</v>
      </c>
      <c r="AB1874">
        <v>22</v>
      </c>
      <c r="AC1874">
        <v>10</v>
      </c>
      <c r="AD1874">
        <v>12</v>
      </c>
      <c r="AE1874">
        <v>45.45</v>
      </c>
      <c r="AF1874">
        <v>10</v>
      </c>
      <c r="AG1874">
        <v>6</v>
      </c>
      <c r="AH1874">
        <v>7</v>
      </c>
      <c r="AI1874">
        <v>9</v>
      </c>
    </row>
    <row r="1875" spans="1:35" x14ac:dyDescent="0.2">
      <c r="A1875" s="102">
        <v>2300</v>
      </c>
      <c r="B1875">
        <v>5713</v>
      </c>
      <c r="C1875" t="s">
        <v>1479</v>
      </c>
      <c r="D1875" t="s">
        <v>1225</v>
      </c>
      <c r="E1875">
        <v>2700</v>
      </c>
      <c r="F1875">
        <v>2685.5</v>
      </c>
      <c r="G1875">
        <v>400</v>
      </c>
      <c r="H1875" t="s">
        <v>1210</v>
      </c>
      <c r="I1875">
        <v>6472</v>
      </c>
      <c r="J1875" t="s">
        <v>60</v>
      </c>
      <c r="K1875" t="s">
        <v>1222</v>
      </c>
      <c r="L1875">
        <v>266</v>
      </c>
      <c r="M1875">
        <v>261</v>
      </c>
      <c r="N1875">
        <v>4100</v>
      </c>
      <c r="O1875" t="s">
        <v>1213</v>
      </c>
      <c r="P1875">
        <v>0.92576205689322999</v>
      </c>
      <c r="Q1875">
        <v>0.81777203441203605</v>
      </c>
      <c r="R1875">
        <v>0.36190973545917798</v>
      </c>
      <c r="S1875">
        <v>6.5556283153709496E-2</v>
      </c>
      <c r="T1875">
        <v>0.400012529889892</v>
      </c>
      <c r="U1875">
        <v>0.400012529889892</v>
      </c>
      <c r="V1875">
        <v>1.14666320965149E-3</v>
      </c>
      <c r="W1875">
        <v>1.36</v>
      </c>
      <c r="X1875">
        <v>0.38</v>
      </c>
      <c r="Y1875">
        <v>-12044</v>
      </c>
      <c r="Z1875">
        <v>-574</v>
      </c>
      <c r="AA1875">
        <v>7.0000000000000007E-2</v>
      </c>
      <c r="AB1875">
        <v>21</v>
      </c>
      <c r="AC1875">
        <v>12</v>
      </c>
      <c r="AD1875">
        <v>9</v>
      </c>
      <c r="AE1875">
        <v>57.14</v>
      </c>
      <c r="AF1875">
        <v>11</v>
      </c>
      <c r="AG1875">
        <v>8</v>
      </c>
      <c r="AH1875">
        <v>7</v>
      </c>
      <c r="AI1875">
        <v>6</v>
      </c>
    </row>
    <row r="1876" spans="1:35" x14ac:dyDescent="0.2">
      <c r="A1876" s="102">
        <v>1786</v>
      </c>
      <c r="B1876">
        <v>6472</v>
      </c>
      <c r="C1876" t="s">
        <v>60</v>
      </c>
      <c r="D1876" t="s">
        <v>1222</v>
      </c>
      <c r="E1876">
        <v>266</v>
      </c>
      <c r="F1876">
        <v>261</v>
      </c>
      <c r="G1876">
        <v>4200</v>
      </c>
      <c r="H1876" t="s">
        <v>1213</v>
      </c>
      <c r="I1876">
        <v>8411</v>
      </c>
      <c r="J1876" t="s">
        <v>1331</v>
      </c>
      <c r="K1876" t="s">
        <v>1265</v>
      </c>
      <c r="L1876">
        <v>147.6</v>
      </c>
      <c r="M1876">
        <v>147.6</v>
      </c>
      <c r="N1876">
        <v>7400</v>
      </c>
      <c r="O1876" t="s">
        <v>1210</v>
      </c>
      <c r="P1876">
        <v>0.89769338750002803</v>
      </c>
      <c r="Q1876">
        <v>0.84492448056389302</v>
      </c>
      <c r="R1876">
        <v>0.456289887573888</v>
      </c>
      <c r="S1876">
        <v>1.3323829679739999E-2</v>
      </c>
      <c r="T1876">
        <v>-2.0098766411782099</v>
      </c>
      <c r="U1876">
        <v>2.0098766411782099</v>
      </c>
      <c r="V1876">
        <v>1.7698652188461099</v>
      </c>
      <c r="W1876">
        <v>-12</v>
      </c>
      <c r="X1876">
        <v>0.36</v>
      </c>
      <c r="Y1876">
        <v>-12403</v>
      </c>
      <c r="Z1876">
        <v>-775</v>
      </c>
      <c r="AA1876">
        <v>-0.03</v>
      </c>
      <c r="AB1876">
        <v>16</v>
      </c>
      <c r="AC1876">
        <v>8</v>
      </c>
      <c r="AD1876">
        <v>8</v>
      </c>
      <c r="AE1876">
        <v>50</v>
      </c>
      <c r="AF1876">
        <v>14</v>
      </c>
      <c r="AG1876">
        <v>4</v>
      </c>
      <c r="AH1876">
        <v>3</v>
      </c>
      <c r="AI1876">
        <v>9</v>
      </c>
    </row>
    <row r="1877" spans="1:35" x14ac:dyDescent="0.2">
      <c r="A1877" s="102">
        <v>257</v>
      </c>
      <c r="B1877">
        <v>1808</v>
      </c>
      <c r="C1877" t="s">
        <v>565</v>
      </c>
      <c r="D1877" t="s">
        <v>1220</v>
      </c>
      <c r="E1877">
        <v>1268</v>
      </c>
      <c r="F1877">
        <v>1390</v>
      </c>
      <c r="G1877">
        <v>700</v>
      </c>
      <c r="H1877" t="s">
        <v>1210</v>
      </c>
      <c r="I1877">
        <v>3101</v>
      </c>
      <c r="J1877" t="s">
        <v>1486</v>
      </c>
      <c r="K1877" t="s">
        <v>1480</v>
      </c>
      <c r="L1877">
        <v>1352</v>
      </c>
      <c r="M1877">
        <v>1357</v>
      </c>
      <c r="N1877">
        <v>700</v>
      </c>
      <c r="O1877" t="s">
        <v>1213</v>
      </c>
      <c r="P1877">
        <v>0.61454002014699005</v>
      </c>
      <c r="Q1877">
        <v>0.92993522966200504</v>
      </c>
      <c r="R1877">
        <v>0.26337697066670901</v>
      </c>
      <c r="S1877">
        <v>2.1104464390625001E-3</v>
      </c>
      <c r="T1877">
        <v>3.1402486908952398</v>
      </c>
      <c r="U1877">
        <v>3.1402486908952398</v>
      </c>
      <c r="V1877">
        <v>0.25979809659099201</v>
      </c>
      <c r="W1877">
        <v>10.54</v>
      </c>
      <c r="X1877">
        <v>2.37</v>
      </c>
      <c r="Y1877">
        <v>-12452</v>
      </c>
      <c r="Z1877">
        <v>-692</v>
      </c>
      <c r="AA1877">
        <v>-0.03</v>
      </c>
      <c r="AB1877">
        <v>18</v>
      </c>
      <c r="AC1877">
        <v>9</v>
      </c>
      <c r="AD1877">
        <v>9</v>
      </c>
      <c r="AE1877">
        <v>50</v>
      </c>
      <c r="AF1877">
        <v>14</v>
      </c>
      <c r="AG1877">
        <v>5</v>
      </c>
      <c r="AH1877">
        <v>4</v>
      </c>
      <c r="AI1877">
        <v>9</v>
      </c>
    </row>
    <row r="1878" spans="1:35" x14ac:dyDescent="0.2">
      <c r="A1878" s="102">
        <v>1427</v>
      </c>
      <c r="B1878">
        <v>4114</v>
      </c>
      <c r="C1878" t="s">
        <v>1360</v>
      </c>
      <c r="D1878" t="s">
        <v>1234</v>
      </c>
      <c r="E1878">
        <v>5560</v>
      </c>
      <c r="F1878">
        <v>5480</v>
      </c>
      <c r="G1878">
        <v>200</v>
      </c>
      <c r="H1878" t="s">
        <v>1210</v>
      </c>
      <c r="I1878">
        <v>7731</v>
      </c>
      <c r="J1878" t="s">
        <v>1450</v>
      </c>
      <c r="K1878" t="s">
        <v>1219</v>
      </c>
      <c r="L1878">
        <v>1129</v>
      </c>
      <c r="M1878">
        <v>1109</v>
      </c>
      <c r="N1878">
        <v>1000</v>
      </c>
      <c r="O1878" t="s">
        <v>1213</v>
      </c>
      <c r="P1878">
        <v>0.87669458349434304</v>
      </c>
      <c r="Q1878">
        <v>0.86339120232191102</v>
      </c>
      <c r="R1878">
        <v>0.11781016912959801</v>
      </c>
      <c r="S1878">
        <v>1.1698724167398099E-2</v>
      </c>
      <c r="T1878">
        <v>0.86300322462539603</v>
      </c>
      <c r="U1878">
        <v>0.86300322462539603</v>
      </c>
      <c r="V1878">
        <v>0.72176187758549304</v>
      </c>
      <c r="W1878">
        <v>3.64</v>
      </c>
      <c r="X1878">
        <v>1.19</v>
      </c>
      <c r="Y1878">
        <v>-12579</v>
      </c>
      <c r="Z1878">
        <v>-968</v>
      </c>
      <c r="AA1878">
        <v>0.03</v>
      </c>
      <c r="AB1878">
        <v>13</v>
      </c>
      <c r="AC1878">
        <v>7</v>
      </c>
      <c r="AD1878">
        <v>6</v>
      </c>
      <c r="AE1878">
        <v>53.85</v>
      </c>
      <c r="AF1878">
        <v>12</v>
      </c>
      <c r="AG1878">
        <v>3</v>
      </c>
      <c r="AH1878">
        <v>3</v>
      </c>
      <c r="AI1878">
        <v>7</v>
      </c>
    </row>
    <row r="1879" spans="1:35" x14ac:dyDescent="0.2">
      <c r="A1879" s="102">
        <v>2394</v>
      </c>
      <c r="B1879">
        <v>3397</v>
      </c>
      <c r="C1879" t="s">
        <v>629</v>
      </c>
      <c r="D1879" t="s">
        <v>1235</v>
      </c>
      <c r="E1879">
        <v>2178</v>
      </c>
      <c r="F1879">
        <v>2174</v>
      </c>
      <c r="G1879">
        <v>500</v>
      </c>
      <c r="H1879" t="s">
        <v>1213</v>
      </c>
      <c r="I1879">
        <v>8604</v>
      </c>
      <c r="J1879" t="s">
        <v>436</v>
      </c>
      <c r="K1879" t="s">
        <v>1396</v>
      </c>
      <c r="L1879">
        <v>488</v>
      </c>
      <c r="M1879">
        <v>479.5</v>
      </c>
      <c r="N1879">
        <v>2300</v>
      </c>
      <c r="O1879" t="s">
        <v>1210</v>
      </c>
      <c r="P1879">
        <v>0.68939508105093505</v>
      </c>
      <c r="Q1879">
        <v>0.81318104900521704</v>
      </c>
      <c r="R1879">
        <v>0.33276577836695498</v>
      </c>
      <c r="S1879">
        <v>2.7176765888444299E-2</v>
      </c>
      <c r="T1879">
        <v>-1.3647793149049601</v>
      </c>
      <c r="U1879">
        <v>1.3647793149049601</v>
      </c>
      <c r="V1879">
        <v>1.30619754042019</v>
      </c>
      <c r="W1879">
        <v>-9.48</v>
      </c>
      <c r="X1879">
        <v>1.46</v>
      </c>
      <c r="Y1879">
        <v>-12703</v>
      </c>
      <c r="Z1879">
        <v>-605</v>
      </c>
      <c r="AA1879">
        <v>-0.06</v>
      </c>
      <c r="AB1879">
        <v>21</v>
      </c>
      <c r="AC1879">
        <v>9</v>
      </c>
      <c r="AD1879">
        <v>12</v>
      </c>
      <c r="AE1879">
        <v>42.86</v>
      </c>
      <c r="AF1879">
        <v>11</v>
      </c>
      <c r="AG1879">
        <v>7</v>
      </c>
      <c r="AH1879">
        <v>11</v>
      </c>
      <c r="AI1879">
        <v>3</v>
      </c>
    </row>
    <row r="1880" spans="1:35" x14ac:dyDescent="0.2">
      <c r="A1880" s="102">
        <v>1328</v>
      </c>
      <c r="B1880">
        <v>2127</v>
      </c>
      <c r="C1880" t="s">
        <v>1387</v>
      </c>
      <c r="D1880" t="s">
        <v>1224</v>
      </c>
      <c r="E1880">
        <v>3240</v>
      </c>
      <c r="F1880">
        <v>3280</v>
      </c>
      <c r="G1880">
        <v>300</v>
      </c>
      <c r="H1880" t="s">
        <v>1213</v>
      </c>
      <c r="I1880">
        <v>5714</v>
      </c>
      <c r="J1880" t="s">
        <v>698</v>
      </c>
      <c r="K1880" t="s">
        <v>1225</v>
      </c>
      <c r="L1880">
        <v>3570</v>
      </c>
      <c r="M1880">
        <v>3565</v>
      </c>
      <c r="N1880">
        <v>300</v>
      </c>
      <c r="O1880" t="s">
        <v>1210</v>
      </c>
      <c r="P1880">
        <v>0.57353131964257897</v>
      </c>
      <c r="Q1880">
        <v>0.86882575722253796</v>
      </c>
      <c r="R1880">
        <v>6.4317615682675702E-2</v>
      </c>
      <c r="S1880">
        <v>1.15959431593809E-2</v>
      </c>
      <c r="T1880">
        <v>-6.3731565372639298E-2</v>
      </c>
      <c r="U1880">
        <v>6.3731565372639298E-2</v>
      </c>
      <c r="V1880">
        <v>3.7493047587799297E-2</v>
      </c>
      <c r="W1880">
        <v>-0.31</v>
      </c>
      <c r="X1880">
        <v>7.99</v>
      </c>
      <c r="Y1880">
        <v>-12817</v>
      </c>
      <c r="Z1880">
        <v>-986</v>
      </c>
      <c r="AA1880">
        <v>0.02</v>
      </c>
      <c r="AB1880">
        <v>13</v>
      </c>
      <c r="AC1880">
        <v>7</v>
      </c>
      <c r="AD1880">
        <v>6</v>
      </c>
      <c r="AE1880">
        <v>53.85</v>
      </c>
      <c r="AF1880">
        <v>10</v>
      </c>
      <c r="AG1880">
        <v>5</v>
      </c>
      <c r="AH1880">
        <v>6</v>
      </c>
      <c r="AI1880">
        <v>2</v>
      </c>
    </row>
    <row r="1881" spans="1:35" x14ac:dyDescent="0.2">
      <c r="A1881" s="102">
        <v>2203</v>
      </c>
      <c r="B1881">
        <v>6841</v>
      </c>
      <c r="C1881" t="s">
        <v>1585</v>
      </c>
      <c r="D1881" t="s">
        <v>1215</v>
      </c>
      <c r="E1881">
        <v>1808</v>
      </c>
      <c r="F1881">
        <v>1737</v>
      </c>
      <c r="G1881">
        <v>600</v>
      </c>
      <c r="H1881" t="s">
        <v>1210</v>
      </c>
      <c r="I1881">
        <v>8136</v>
      </c>
      <c r="J1881" t="s">
        <v>1315</v>
      </c>
      <c r="K1881" t="s">
        <v>1217</v>
      </c>
      <c r="L1881">
        <v>1656</v>
      </c>
      <c r="M1881">
        <v>1632</v>
      </c>
      <c r="N1881">
        <v>600</v>
      </c>
      <c r="O1881" t="s">
        <v>1213</v>
      </c>
      <c r="P1881">
        <v>0.645691214323596</v>
      </c>
      <c r="Q1881">
        <v>0.82206512058822301</v>
      </c>
      <c r="R1881">
        <v>3.4947109135258503E-2</v>
      </c>
      <c r="S1881">
        <v>6.21179078509876E-2</v>
      </c>
      <c r="T1881">
        <v>3.0280053468625101</v>
      </c>
      <c r="U1881">
        <v>3.0280053468625101</v>
      </c>
      <c r="V1881">
        <v>3.5758508450424502</v>
      </c>
      <c r="W1881">
        <v>13.7</v>
      </c>
      <c r="X1881">
        <v>6.04</v>
      </c>
      <c r="Y1881">
        <v>-12874</v>
      </c>
      <c r="Z1881">
        <v>-715</v>
      </c>
      <c r="AA1881">
        <v>-0.06</v>
      </c>
      <c r="AB1881">
        <v>18</v>
      </c>
      <c r="AC1881">
        <v>9</v>
      </c>
      <c r="AD1881">
        <v>9</v>
      </c>
      <c r="AE1881">
        <v>50</v>
      </c>
      <c r="AF1881">
        <v>11</v>
      </c>
      <c r="AG1881">
        <v>7</v>
      </c>
      <c r="AH1881">
        <v>6</v>
      </c>
      <c r="AI1881">
        <v>5</v>
      </c>
    </row>
    <row r="1882" spans="1:35" x14ac:dyDescent="0.2">
      <c r="A1882" s="102">
        <v>147</v>
      </c>
      <c r="B1882">
        <v>6981</v>
      </c>
      <c r="C1882" t="s">
        <v>1392</v>
      </c>
      <c r="D1882" t="s">
        <v>1215</v>
      </c>
      <c r="E1882">
        <v>5836</v>
      </c>
      <c r="F1882">
        <v>5721</v>
      </c>
      <c r="G1882">
        <v>100</v>
      </c>
      <c r="H1882" t="s">
        <v>1213</v>
      </c>
      <c r="I1882">
        <v>7282</v>
      </c>
      <c r="J1882" t="s">
        <v>1453</v>
      </c>
      <c r="K1882" t="s">
        <v>1227</v>
      </c>
      <c r="L1882">
        <v>2311</v>
      </c>
      <c r="M1882">
        <v>2306</v>
      </c>
      <c r="N1882">
        <v>200</v>
      </c>
      <c r="O1882" t="s">
        <v>1210</v>
      </c>
      <c r="P1882">
        <v>0.73163691192060998</v>
      </c>
      <c r="Q1882">
        <v>0.94018256432620995</v>
      </c>
      <c r="R1882">
        <v>1.72094216924382E-2</v>
      </c>
      <c r="S1882">
        <v>1.6927373861758101E-2</v>
      </c>
      <c r="T1882">
        <v>-2.4772659869376101E-2</v>
      </c>
      <c r="U1882">
        <v>2.4772659869376101E-2</v>
      </c>
      <c r="V1882">
        <v>0.63840594028178899</v>
      </c>
      <c r="W1882">
        <v>-0.1</v>
      </c>
      <c r="X1882">
        <v>19.38</v>
      </c>
      <c r="Y1882">
        <v>-12921</v>
      </c>
      <c r="Z1882">
        <v>-1292</v>
      </c>
      <c r="AA1882">
        <v>0.04</v>
      </c>
      <c r="AB1882">
        <v>10</v>
      </c>
      <c r="AC1882">
        <v>5</v>
      </c>
      <c r="AD1882">
        <v>5</v>
      </c>
      <c r="AE1882">
        <v>50</v>
      </c>
      <c r="AF1882">
        <v>11</v>
      </c>
      <c r="AG1882">
        <v>4</v>
      </c>
      <c r="AH1882">
        <v>4</v>
      </c>
      <c r="AI1882">
        <v>2</v>
      </c>
    </row>
    <row r="1883" spans="1:35" x14ac:dyDescent="0.2">
      <c r="A1883" s="102">
        <v>1230</v>
      </c>
      <c r="B1883">
        <v>4812</v>
      </c>
      <c r="C1883" t="s">
        <v>674</v>
      </c>
      <c r="D1883" t="s">
        <v>1212</v>
      </c>
      <c r="E1883">
        <v>4570</v>
      </c>
      <c r="F1883">
        <v>4595</v>
      </c>
      <c r="G1883">
        <v>200</v>
      </c>
      <c r="H1883" t="s">
        <v>1210</v>
      </c>
      <c r="I1883">
        <v>8591</v>
      </c>
      <c r="J1883" t="s">
        <v>1375</v>
      </c>
      <c r="K1883" t="s">
        <v>1216</v>
      </c>
      <c r="L1883">
        <v>1730</v>
      </c>
      <c r="M1883">
        <v>1742</v>
      </c>
      <c r="N1883">
        <v>500</v>
      </c>
      <c r="O1883" t="s">
        <v>1213</v>
      </c>
      <c r="P1883">
        <v>0.74017815643015705</v>
      </c>
      <c r="Q1883">
        <v>0.87351153190504705</v>
      </c>
      <c r="R1883">
        <v>4.33100756296943E-2</v>
      </c>
      <c r="S1883">
        <v>5.9705692729794903E-2</v>
      </c>
      <c r="T1883">
        <v>1.6238532349821799</v>
      </c>
      <c r="U1883">
        <v>1.6238532349821799</v>
      </c>
      <c r="V1883">
        <v>1.7222551993013</v>
      </c>
      <c r="W1883">
        <v>9.14</v>
      </c>
      <c r="X1883">
        <v>5.22</v>
      </c>
      <c r="Y1883">
        <v>-13030</v>
      </c>
      <c r="Z1883">
        <v>-543</v>
      </c>
      <c r="AA1883">
        <v>0.02</v>
      </c>
      <c r="AB1883">
        <v>24</v>
      </c>
      <c r="AC1883">
        <v>13</v>
      </c>
      <c r="AD1883">
        <v>11</v>
      </c>
      <c r="AE1883">
        <v>54.17</v>
      </c>
      <c r="AF1883">
        <v>12</v>
      </c>
      <c r="AG1883">
        <v>7</v>
      </c>
      <c r="AH1883">
        <v>7</v>
      </c>
      <c r="AI1883">
        <v>10</v>
      </c>
    </row>
    <row r="1884" spans="1:35" x14ac:dyDescent="0.2">
      <c r="A1884" s="102">
        <v>1248</v>
      </c>
      <c r="B1884">
        <v>6370</v>
      </c>
      <c r="C1884" t="s">
        <v>1446</v>
      </c>
      <c r="D1884" t="s">
        <v>1222</v>
      </c>
      <c r="E1884">
        <v>2840</v>
      </c>
      <c r="F1884">
        <v>2795</v>
      </c>
      <c r="G1884">
        <v>300</v>
      </c>
      <c r="H1884" t="s">
        <v>1213</v>
      </c>
      <c r="I1884">
        <v>8806</v>
      </c>
      <c r="J1884" t="s">
        <v>1402</v>
      </c>
      <c r="K1884" t="s">
        <v>1231</v>
      </c>
      <c r="L1884">
        <v>1213</v>
      </c>
      <c r="M1884">
        <v>1203</v>
      </c>
      <c r="N1884">
        <v>700</v>
      </c>
      <c r="O1884" t="s">
        <v>1210</v>
      </c>
      <c r="P1884">
        <v>0.52194978935296399</v>
      </c>
      <c r="Q1884">
        <v>0.87249381233491397</v>
      </c>
      <c r="R1884">
        <v>7.6333423383796303E-3</v>
      </c>
      <c r="S1884">
        <v>2.1603893232606801E-2</v>
      </c>
      <c r="T1884">
        <v>-1.41811715338546</v>
      </c>
      <c r="U1884">
        <v>1.41811715338546</v>
      </c>
      <c r="V1884">
        <v>1.4765674862101601</v>
      </c>
      <c r="W1884">
        <v>-9.27</v>
      </c>
      <c r="X1884">
        <v>0.43</v>
      </c>
      <c r="Y1884">
        <v>-13158</v>
      </c>
      <c r="Z1884">
        <v>-1012</v>
      </c>
      <c r="AA1884">
        <v>-0.08</v>
      </c>
      <c r="AB1884">
        <v>13</v>
      </c>
      <c r="AC1884">
        <v>6</v>
      </c>
      <c r="AD1884">
        <v>7</v>
      </c>
      <c r="AE1884">
        <v>46.15</v>
      </c>
      <c r="AF1884">
        <v>14</v>
      </c>
      <c r="AG1884">
        <v>3</v>
      </c>
      <c r="AH1884">
        <v>2</v>
      </c>
      <c r="AI1884">
        <v>8</v>
      </c>
    </row>
    <row r="1885" spans="1:35" x14ac:dyDescent="0.2">
      <c r="A1885" s="102">
        <v>2620</v>
      </c>
      <c r="B1885">
        <v>3048</v>
      </c>
      <c r="C1885" t="s">
        <v>1516</v>
      </c>
      <c r="D1885" t="s">
        <v>1235</v>
      </c>
      <c r="E1885">
        <v>952</v>
      </c>
      <c r="F1885">
        <v>953</v>
      </c>
      <c r="G1885">
        <v>1100</v>
      </c>
      <c r="H1885" t="s">
        <v>1213</v>
      </c>
      <c r="I1885">
        <v>8795</v>
      </c>
      <c r="J1885" t="s">
        <v>1458</v>
      </c>
      <c r="K1885" t="s">
        <v>1386</v>
      </c>
      <c r="L1885">
        <v>1081</v>
      </c>
      <c r="M1885">
        <v>1065</v>
      </c>
      <c r="N1885">
        <v>1000</v>
      </c>
      <c r="O1885" t="s">
        <v>1210</v>
      </c>
      <c r="P1885">
        <v>0.74335007845441603</v>
      </c>
      <c r="Q1885">
        <v>0.80162009773931897</v>
      </c>
      <c r="R1885">
        <v>0.40568469733705198</v>
      </c>
      <c r="S1885">
        <v>2.5971692497733401E-2</v>
      </c>
      <c r="T1885">
        <v>-1.0486186640688999</v>
      </c>
      <c r="U1885">
        <v>1.0486186640688999</v>
      </c>
      <c r="V1885">
        <v>1.1668840040819299</v>
      </c>
      <c r="W1885">
        <v>-4.7</v>
      </c>
      <c r="X1885">
        <v>1.57</v>
      </c>
      <c r="Y1885">
        <v>-13193</v>
      </c>
      <c r="Z1885">
        <v>-628</v>
      </c>
      <c r="AA1885">
        <v>-7.0000000000000007E-2</v>
      </c>
      <c r="AB1885">
        <v>21</v>
      </c>
      <c r="AC1885">
        <v>13</v>
      </c>
      <c r="AD1885">
        <v>8</v>
      </c>
      <c r="AE1885">
        <v>61.9</v>
      </c>
      <c r="AF1885">
        <v>13</v>
      </c>
      <c r="AG1885">
        <v>7</v>
      </c>
      <c r="AH1885">
        <v>5</v>
      </c>
      <c r="AI1885">
        <v>9</v>
      </c>
    </row>
    <row r="1886" spans="1:35" x14ac:dyDescent="0.2">
      <c r="A1886" s="102">
        <v>2014</v>
      </c>
      <c r="B1886">
        <v>2427</v>
      </c>
      <c r="C1886" t="s">
        <v>1467</v>
      </c>
      <c r="D1886" t="s">
        <v>1224</v>
      </c>
      <c r="E1886">
        <v>800</v>
      </c>
      <c r="F1886">
        <v>787</v>
      </c>
      <c r="G1886">
        <v>1400</v>
      </c>
      <c r="H1886" t="s">
        <v>1213</v>
      </c>
      <c r="I1886">
        <v>5233</v>
      </c>
      <c r="J1886" t="s">
        <v>1405</v>
      </c>
      <c r="K1886" t="s">
        <v>1209</v>
      </c>
      <c r="L1886">
        <v>2655</v>
      </c>
      <c r="M1886">
        <v>2663</v>
      </c>
      <c r="N1886">
        <v>400</v>
      </c>
      <c r="O1886" t="s">
        <v>1210</v>
      </c>
      <c r="P1886">
        <v>0.93508674346623299</v>
      </c>
      <c r="Q1886">
        <v>0.832353576741933</v>
      </c>
      <c r="R1886">
        <v>7.0994670148578007E-2</v>
      </c>
      <c r="S1886">
        <v>3.4237500581774397E-2</v>
      </c>
      <c r="T1886">
        <v>-3.14210847373085</v>
      </c>
      <c r="U1886">
        <v>3.14210847373085</v>
      </c>
      <c r="V1886">
        <v>2.6327722199785502</v>
      </c>
      <c r="W1886">
        <v>-19.29</v>
      </c>
      <c r="X1886">
        <v>3.44</v>
      </c>
      <c r="Y1886">
        <v>-13201</v>
      </c>
      <c r="Z1886">
        <v>-660</v>
      </c>
      <c r="AA1886">
        <v>-7.0000000000000007E-2</v>
      </c>
      <c r="AB1886">
        <v>20</v>
      </c>
      <c r="AC1886">
        <v>12</v>
      </c>
      <c r="AD1886">
        <v>8</v>
      </c>
      <c r="AE1886">
        <v>60</v>
      </c>
      <c r="AF1886">
        <v>9</v>
      </c>
      <c r="AG1886">
        <v>9</v>
      </c>
      <c r="AH1886">
        <v>8</v>
      </c>
      <c r="AI1886">
        <v>3</v>
      </c>
    </row>
    <row r="1887" spans="1:35" x14ac:dyDescent="0.2">
      <c r="A1887" s="102">
        <v>718</v>
      </c>
      <c r="B1887">
        <v>1332</v>
      </c>
      <c r="C1887" t="s">
        <v>1600</v>
      </c>
      <c r="D1887" t="s">
        <v>1326</v>
      </c>
      <c r="E1887">
        <v>514</v>
      </c>
      <c r="F1887">
        <v>511</v>
      </c>
      <c r="G1887">
        <v>2100</v>
      </c>
      <c r="H1887" t="s">
        <v>1210</v>
      </c>
      <c r="I1887">
        <v>7261</v>
      </c>
      <c r="J1887" t="s">
        <v>1568</v>
      </c>
      <c r="K1887" t="s">
        <v>1227</v>
      </c>
      <c r="L1887">
        <v>758</v>
      </c>
      <c r="M1887">
        <v>750</v>
      </c>
      <c r="N1887">
        <v>1400</v>
      </c>
      <c r="O1887" t="s">
        <v>1213</v>
      </c>
      <c r="P1887">
        <v>0.71243191671771</v>
      </c>
      <c r="Q1887">
        <v>0.90008474973186803</v>
      </c>
      <c r="R1887">
        <v>0.37398580357642902</v>
      </c>
      <c r="S1887">
        <v>4.4161389476437697E-2</v>
      </c>
      <c r="T1887">
        <v>0.68258763225665797</v>
      </c>
      <c r="U1887">
        <v>0.68258763225665797</v>
      </c>
      <c r="V1887">
        <v>0.76173483371498396</v>
      </c>
      <c r="W1887">
        <v>2.38</v>
      </c>
      <c r="X1887">
        <v>2.2000000000000002</v>
      </c>
      <c r="Y1887">
        <v>-13365</v>
      </c>
      <c r="Z1887">
        <v>-955</v>
      </c>
      <c r="AA1887">
        <v>-0.03</v>
      </c>
      <c r="AB1887">
        <v>14</v>
      </c>
      <c r="AC1887">
        <v>8</v>
      </c>
      <c r="AD1887">
        <v>6</v>
      </c>
      <c r="AE1887">
        <v>57.14</v>
      </c>
      <c r="AF1887">
        <v>14</v>
      </c>
      <c r="AG1887">
        <v>4</v>
      </c>
      <c r="AH1887">
        <v>4</v>
      </c>
      <c r="AI1887">
        <v>6</v>
      </c>
    </row>
    <row r="1888" spans="1:35" x14ac:dyDescent="0.2">
      <c r="A1888" s="102">
        <v>443</v>
      </c>
      <c r="B1888">
        <v>8242</v>
      </c>
      <c r="C1888" t="s">
        <v>837</v>
      </c>
      <c r="D1888" t="s">
        <v>1235</v>
      </c>
      <c r="E1888">
        <v>831</v>
      </c>
      <c r="F1888">
        <v>833</v>
      </c>
      <c r="G1888">
        <v>1300</v>
      </c>
      <c r="H1888" t="s">
        <v>1213</v>
      </c>
      <c r="I1888">
        <v>9507</v>
      </c>
      <c r="J1888" t="s">
        <v>1334</v>
      </c>
      <c r="K1888" t="s">
        <v>1267</v>
      </c>
      <c r="L1888">
        <v>828</v>
      </c>
      <c r="M1888">
        <v>822</v>
      </c>
      <c r="N1888">
        <v>1300</v>
      </c>
      <c r="O1888" t="s">
        <v>1210</v>
      </c>
      <c r="P1888">
        <v>0.95075366371224002</v>
      </c>
      <c r="Q1888">
        <v>0.91471195446626896</v>
      </c>
      <c r="R1888">
        <v>0.26575552989328</v>
      </c>
      <c r="S1888">
        <v>2.0213906136011098E-2</v>
      </c>
      <c r="T1888">
        <v>-2.4465689328901399</v>
      </c>
      <c r="U1888">
        <v>2.4465689328901399</v>
      </c>
      <c r="V1888">
        <v>2.3116980993248002</v>
      </c>
      <c r="W1888">
        <v>-12.73</v>
      </c>
      <c r="X1888">
        <v>1.32</v>
      </c>
      <c r="Y1888">
        <v>-13431</v>
      </c>
      <c r="Z1888">
        <v>-895</v>
      </c>
      <c r="AA1888">
        <v>-0.12</v>
      </c>
      <c r="AB1888">
        <v>15</v>
      </c>
      <c r="AC1888">
        <v>6</v>
      </c>
      <c r="AD1888">
        <v>9</v>
      </c>
      <c r="AE1888">
        <v>40</v>
      </c>
      <c r="AF1888">
        <v>10</v>
      </c>
      <c r="AG1888">
        <v>6</v>
      </c>
      <c r="AH1888">
        <v>6</v>
      </c>
      <c r="AI1888">
        <v>3</v>
      </c>
    </row>
    <row r="1889" spans="1:35" x14ac:dyDescent="0.2">
      <c r="A1889" s="102">
        <v>1161</v>
      </c>
      <c r="B1889">
        <v>4967</v>
      </c>
      <c r="C1889" t="s">
        <v>683</v>
      </c>
      <c r="D1889" t="s">
        <v>1234</v>
      </c>
      <c r="E1889">
        <v>7940</v>
      </c>
      <c r="F1889">
        <v>7850</v>
      </c>
      <c r="G1889">
        <v>100</v>
      </c>
      <c r="H1889" t="s">
        <v>1210</v>
      </c>
      <c r="I1889">
        <v>7458</v>
      </c>
      <c r="J1889" t="s">
        <v>1623</v>
      </c>
      <c r="K1889" t="s">
        <v>1217</v>
      </c>
      <c r="L1889">
        <v>4355</v>
      </c>
      <c r="M1889">
        <v>4410</v>
      </c>
      <c r="N1889">
        <v>200</v>
      </c>
      <c r="O1889" t="s">
        <v>1213</v>
      </c>
      <c r="P1889">
        <v>0.92560011538710696</v>
      </c>
      <c r="Q1889">
        <v>0.87705105770713399</v>
      </c>
      <c r="R1889">
        <v>2.5097728011343901E-2</v>
      </c>
      <c r="S1889">
        <v>3.5501431405271601E-2</v>
      </c>
      <c r="T1889">
        <v>2.0467731235697499</v>
      </c>
      <c r="U1889">
        <v>2.0467731235697499</v>
      </c>
      <c r="V1889">
        <v>2.49794513149625</v>
      </c>
      <c r="W1889">
        <v>6.41</v>
      </c>
      <c r="X1889">
        <v>12.36</v>
      </c>
      <c r="Y1889">
        <v>-13492</v>
      </c>
      <c r="Z1889">
        <v>-13492</v>
      </c>
      <c r="AA1889">
        <v>-0.68</v>
      </c>
      <c r="AB1889">
        <v>1</v>
      </c>
      <c r="AC1889">
        <v>0</v>
      </c>
      <c r="AD1889">
        <v>1</v>
      </c>
      <c r="AE1889">
        <v>0</v>
      </c>
      <c r="AF1889">
        <v>18</v>
      </c>
      <c r="AG1889">
        <v>0</v>
      </c>
      <c r="AH1889">
        <v>0</v>
      </c>
      <c r="AI1889">
        <v>1</v>
      </c>
    </row>
    <row r="1890" spans="1:35" x14ac:dyDescent="0.2">
      <c r="A1890" s="102">
        <v>2330</v>
      </c>
      <c r="B1890">
        <v>3086</v>
      </c>
      <c r="C1890" t="s">
        <v>613</v>
      </c>
      <c r="D1890" t="s">
        <v>1235</v>
      </c>
      <c r="E1890">
        <v>1144</v>
      </c>
      <c r="F1890">
        <v>1147</v>
      </c>
      <c r="G1890">
        <v>500</v>
      </c>
      <c r="H1890" t="s">
        <v>1213</v>
      </c>
      <c r="I1890">
        <v>6201</v>
      </c>
      <c r="J1890" t="s">
        <v>1565</v>
      </c>
      <c r="K1890" t="s">
        <v>1227</v>
      </c>
      <c r="L1890">
        <v>5800</v>
      </c>
      <c r="M1890">
        <v>5710</v>
      </c>
      <c r="N1890">
        <v>100</v>
      </c>
      <c r="O1890" t="s">
        <v>1210</v>
      </c>
      <c r="P1890">
        <v>0.67591379961882103</v>
      </c>
      <c r="Q1890">
        <v>0.81640986362404899</v>
      </c>
      <c r="R1890">
        <v>0.333064286270294</v>
      </c>
      <c r="S1890">
        <v>2.3740151467857601E-2</v>
      </c>
      <c r="T1890">
        <v>-1.93787477331066</v>
      </c>
      <c r="U1890">
        <v>1.93787477331066</v>
      </c>
      <c r="V1890">
        <v>2.1251366851229201</v>
      </c>
      <c r="W1890">
        <v>-11.36</v>
      </c>
      <c r="X1890">
        <v>0.44</v>
      </c>
      <c r="Y1890">
        <v>-13503</v>
      </c>
      <c r="Z1890">
        <v>-900</v>
      </c>
      <c r="AA1890">
        <v>0.44</v>
      </c>
      <c r="AB1890">
        <v>15</v>
      </c>
      <c r="AC1890">
        <v>9</v>
      </c>
      <c r="AD1890">
        <v>6</v>
      </c>
      <c r="AE1890">
        <v>60</v>
      </c>
      <c r="AF1890">
        <v>15</v>
      </c>
      <c r="AG1890">
        <v>4</v>
      </c>
      <c r="AH1890">
        <v>4</v>
      </c>
      <c r="AI1890">
        <v>7</v>
      </c>
    </row>
    <row r="1891" spans="1:35" x14ac:dyDescent="0.2">
      <c r="A1891" s="102">
        <v>2399</v>
      </c>
      <c r="B1891">
        <v>3405</v>
      </c>
      <c r="C1891" t="s">
        <v>1851</v>
      </c>
      <c r="D1891" t="s">
        <v>1234</v>
      </c>
      <c r="E1891">
        <v>1121</v>
      </c>
      <c r="F1891">
        <v>1124</v>
      </c>
      <c r="G1891">
        <v>900</v>
      </c>
      <c r="H1891" t="s">
        <v>1210</v>
      </c>
      <c r="I1891">
        <v>5929</v>
      </c>
      <c r="J1891" t="s">
        <v>1639</v>
      </c>
      <c r="K1891" t="s">
        <v>1404</v>
      </c>
      <c r="L1891">
        <v>997</v>
      </c>
      <c r="M1891">
        <v>992</v>
      </c>
      <c r="N1891">
        <v>1000</v>
      </c>
      <c r="O1891" t="s">
        <v>1213</v>
      </c>
      <c r="P1891">
        <v>0.85520648354070705</v>
      </c>
      <c r="Q1891">
        <v>0.81305959926395699</v>
      </c>
      <c r="R1891">
        <v>9.48705943200506E-2</v>
      </c>
      <c r="S1891">
        <v>9.8917379471419997E-3</v>
      </c>
      <c r="T1891">
        <v>1.03024441811016</v>
      </c>
      <c r="U1891">
        <v>1.03024441811016</v>
      </c>
      <c r="V1891">
        <v>1.0367808496650801</v>
      </c>
      <c r="W1891">
        <v>2.99</v>
      </c>
      <c r="X1891">
        <v>1.94</v>
      </c>
      <c r="Y1891">
        <v>-13522</v>
      </c>
      <c r="Z1891">
        <v>-966</v>
      </c>
      <c r="AA1891">
        <v>-7.0000000000000007E-2</v>
      </c>
      <c r="AB1891">
        <v>14</v>
      </c>
      <c r="AC1891">
        <v>6</v>
      </c>
      <c r="AD1891">
        <v>8</v>
      </c>
      <c r="AE1891">
        <v>42.86</v>
      </c>
      <c r="AF1891">
        <v>13</v>
      </c>
      <c r="AG1891">
        <v>5</v>
      </c>
      <c r="AH1891">
        <v>2</v>
      </c>
      <c r="AI1891">
        <v>7</v>
      </c>
    </row>
    <row r="1892" spans="1:35" x14ac:dyDescent="0.2">
      <c r="A1892" s="102">
        <v>596</v>
      </c>
      <c r="B1892">
        <v>1833</v>
      </c>
      <c r="C1892" t="s">
        <v>1628</v>
      </c>
      <c r="D1892" t="s">
        <v>1220</v>
      </c>
      <c r="E1892">
        <v>2638</v>
      </c>
      <c r="F1892">
        <v>2624</v>
      </c>
      <c r="G1892">
        <v>400</v>
      </c>
      <c r="H1892" t="s">
        <v>1210</v>
      </c>
      <c r="I1892">
        <v>2531</v>
      </c>
      <c r="J1892" t="s">
        <v>1236</v>
      </c>
      <c r="K1892" t="s">
        <v>1237</v>
      </c>
      <c r="L1892">
        <v>843</v>
      </c>
      <c r="M1892">
        <v>837</v>
      </c>
      <c r="N1892">
        <v>1300</v>
      </c>
      <c r="O1892" t="s">
        <v>1213</v>
      </c>
      <c r="P1892">
        <v>0.88789274594296896</v>
      </c>
      <c r="Q1892">
        <v>0.90597633573444603</v>
      </c>
      <c r="R1892">
        <v>8.2593666577960492E-3</v>
      </c>
      <c r="S1892">
        <v>1.7527437791471999E-2</v>
      </c>
      <c r="T1892">
        <v>1.8743683348954401</v>
      </c>
      <c r="U1892">
        <v>1.8743683348954401</v>
      </c>
      <c r="V1892">
        <v>1.7286497626442301</v>
      </c>
      <c r="W1892">
        <v>5.56</v>
      </c>
      <c r="X1892">
        <v>3.67</v>
      </c>
      <c r="Y1892">
        <v>-13705</v>
      </c>
      <c r="Z1892">
        <v>-914</v>
      </c>
      <c r="AA1892">
        <v>-0.11</v>
      </c>
      <c r="AB1892">
        <v>15</v>
      </c>
      <c r="AC1892">
        <v>9</v>
      </c>
      <c r="AD1892">
        <v>6</v>
      </c>
      <c r="AE1892">
        <v>60</v>
      </c>
      <c r="AF1892">
        <v>11</v>
      </c>
      <c r="AG1892">
        <v>3</v>
      </c>
      <c r="AH1892">
        <v>6</v>
      </c>
      <c r="AI1892">
        <v>6</v>
      </c>
    </row>
    <row r="1893" spans="1:35" x14ac:dyDescent="0.2">
      <c r="A1893" s="102">
        <v>1895</v>
      </c>
      <c r="B1893">
        <v>4204</v>
      </c>
      <c r="C1893" t="s">
        <v>227</v>
      </c>
      <c r="D1893" t="s">
        <v>1234</v>
      </c>
      <c r="E1893">
        <v>1638</v>
      </c>
      <c r="F1893">
        <v>1609</v>
      </c>
      <c r="G1893">
        <v>600</v>
      </c>
      <c r="H1893" t="s">
        <v>1210</v>
      </c>
      <c r="I1893">
        <v>6361</v>
      </c>
      <c r="J1893" t="s">
        <v>730</v>
      </c>
      <c r="K1893" t="s">
        <v>1222</v>
      </c>
      <c r="L1893">
        <v>2606</v>
      </c>
      <c r="M1893">
        <v>2571</v>
      </c>
      <c r="N1893">
        <v>400</v>
      </c>
      <c r="O1893" t="s">
        <v>1213</v>
      </c>
      <c r="P1893">
        <v>0.78943575809658795</v>
      </c>
      <c r="Q1893">
        <v>0.83960701759578205</v>
      </c>
      <c r="R1893">
        <v>5.61798864759918E-3</v>
      </c>
      <c r="S1893">
        <v>3.1429245857290802E-2</v>
      </c>
      <c r="T1893">
        <v>1.64966792660863</v>
      </c>
      <c r="U1893">
        <v>1.64966792660863</v>
      </c>
      <c r="V1893">
        <v>1.4031778415549401</v>
      </c>
      <c r="W1893">
        <v>7.17</v>
      </c>
      <c r="X1893">
        <v>6.13</v>
      </c>
      <c r="Y1893">
        <v>-14255</v>
      </c>
      <c r="Z1893">
        <v>-839</v>
      </c>
      <c r="AA1893">
        <v>-0.04</v>
      </c>
      <c r="AB1893">
        <v>17</v>
      </c>
      <c r="AC1893">
        <v>8</v>
      </c>
      <c r="AD1893">
        <v>9</v>
      </c>
      <c r="AE1893">
        <v>47.06</v>
      </c>
      <c r="AF1893">
        <v>11</v>
      </c>
      <c r="AG1893">
        <v>6</v>
      </c>
      <c r="AH1893">
        <v>5</v>
      </c>
      <c r="AI1893">
        <v>6</v>
      </c>
    </row>
    <row r="1894" spans="1:35" x14ac:dyDescent="0.2">
      <c r="A1894" s="102">
        <v>1917</v>
      </c>
      <c r="B1894">
        <v>1944</v>
      </c>
      <c r="C1894" t="s">
        <v>1513</v>
      </c>
      <c r="D1894" t="s">
        <v>1220</v>
      </c>
      <c r="E1894">
        <v>1650</v>
      </c>
      <c r="F1894">
        <v>1631</v>
      </c>
      <c r="G1894">
        <v>600</v>
      </c>
      <c r="H1894" t="s">
        <v>1210</v>
      </c>
      <c r="I1894">
        <v>9401</v>
      </c>
      <c r="J1894" t="s">
        <v>904</v>
      </c>
      <c r="K1894" t="s">
        <v>1212</v>
      </c>
      <c r="L1894">
        <v>1724</v>
      </c>
      <c r="M1894">
        <v>1684</v>
      </c>
      <c r="N1894">
        <v>600</v>
      </c>
      <c r="O1894" t="s">
        <v>1213</v>
      </c>
      <c r="P1894">
        <v>0.62678148900215802</v>
      </c>
      <c r="Q1894">
        <v>0.83823084394436898</v>
      </c>
      <c r="R1894">
        <v>0.18036028262683901</v>
      </c>
      <c r="S1894">
        <v>1.80849567118363E-3</v>
      </c>
      <c r="T1894">
        <v>1.1644919534765401</v>
      </c>
      <c r="U1894">
        <v>1.1644919534765401</v>
      </c>
      <c r="V1894">
        <v>0.80493039924434695</v>
      </c>
      <c r="W1894">
        <v>3.93</v>
      </c>
      <c r="X1894">
        <v>3.15</v>
      </c>
      <c r="Y1894">
        <v>-14568</v>
      </c>
      <c r="Z1894">
        <v>-971</v>
      </c>
      <c r="AA1894">
        <v>-0.04</v>
      </c>
      <c r="AB1894">
        <v>15</v>
      </c>
      <c r="AC1894">
        <v>7</v>
      </c>
      <c r="AD1894">
        <v>8</v>
      </c>
      <c r="AE1894">
        <v>46.67</v>
      </c>
      <c r="AF1894">
        <v>14</v>
      </c>
      <c r="AG1894">
        <v>4</v>
      </c>
      <c r="AH1894">
        <v>3</v>
      </c>
      <c r="AI1894">
        <v>8</v>
      </c>
    </row>
    <row r="1895" spans="1:35" x14ac:dyDescent="0.2">
      <c r="A1895" s="102">
        <v>546</v>
      </c>
      <c r="B1895">
        <v>5714</v>
      </c>
      <c r="C1895" t="s">
        <v>698</v>
      </c>
      <c r="D1895" t="s">
        <v>1225</v>
      </c>
      <c r="E1895">
        <v>3570</v>
      </c>
      <c r="F1895">
        <v>3565</v>
      </c>
      <c r="G1895">
        <v>300</v>
      </c>
      <c r="H1895" t="s">
        <v>1210</v>
      </c>
      <c r="I1895">
        <v>6807</v>
      </c>
      <c r="J1895" t="s">
        <v>235</v>
      </c>
      <c r="K1895" t="s">
        <v>1215</v>
      </c>
      <c r="L1895">
        <v>1750</v>
      </c>
      <c r="M1895">
        <v>1733</v>
      </c>
      <c r="N1895">
        <v>600</v>
      </c>
      <c r="O1895" t="s">
        <v>1213</v>
      </c>
      <c r="P1895">
        <v>0.86043547126058795</v>
      </c>
      <c r="Q1895">
        <v>0.90872807159874602</v>
      </c>
      <c r="R1895">
        <v>2.8734544536127699E-2</v>
      </c>
      <c r="S1895">
        <v>1.04218666563488E-2</v>
      </c>
      <c r="T1895">
        <v>2.14140937139502</v>
      </c>
      <c r="U1895">
        <v>2.14140937139502</v>
      </c>
      <c r="V1895">
        <v>1.9357818573502801</v>
      </c>
      <c r="W1895">
        <v>8.09</v>
      </c>
      <c r="X1895">
        <v>2.78</v>
      </c>
      <c r="Y1895">
        <v>-14586</v>
      </c>
      <c r="Z1895">
        <v>-768</v>
      </c>
      <c r="AA1895">
        <v>-0.2</v>
      </c>
      <c r="AB1895">
        <v>19</v>
      </c>
      <c r="AC1895">
        <v>10</v>
      </c>
      <c r="AD1895">
        <v>9</v>
      </c>
      <c r="AE1895">
        <v>52.63</v>
      </c>
      <c r="AF1895">
        <v>11</v>
      </c>
      <c r="AG1895">
        <v>7</v>
      </c>
      <c r="AH1895">
        <v>7</v>
      </c>
      <c r="AI1895">
        <v>5</v>
      </c>
    </row>
    <row r="1896" spans="1:35" x14ac:dyDescent="0.2">
      <c r="A1896" s="102">
        <v>1447</v>
      </c>
      <c r="B1896">
        <v>1802</v>
      </c>
      <c r="C1896" t="s">
        <v>1413</v>
      </c>
      <c r="D1896" t="s">
        <v>1220</v>
      </c>
      <c r="E1896">
        <v>1102</v>
      </c>
      <c r="F1896">
        <v>1089</v>
      </c>
      <c r="G1896">
        <v>1000</v>
      </c>
      <c r="H1896" t="s">
        <v>1213</v>
      </c>
      <c r="I1896">
        <v>7984</v>
      </c>
      <c r="J1896" t="s">
        <v>805</v>
      </c>
      <c r="K1896" t="s">
        <v>1233</v>
      </c>
      <c r="L1896">
        <v>1529</v>
      </c>
      <c r="M1896">
        <v>1528</v>
      </c>
      <c r="N1896">
        <v>700</v>
      </c>
      <c r="O1896" t="s">
        <v>1210</v>
      </c>
      <c r="P1896">
        <v>0.63740169668635605</v>
      </c>
      <c r="Q1896">
        <v>0.86204866861882101</v>
      </c>
      <c r="R1896">
        <v>0.16946939522398599</v>
      </c>
      <c r="S1896">
        <v>8.7720489845222294E-2</v>
      </c>
      <c r="T1896">
        <v>-1.3502326904108199</v>
      </c>
      <c r="U1896">
        <v>1.3502326904108199</v>
      </c>
      <c r="V1896">
        <v>0.951706209473971</v>
      </c>
      <c r="W1896">
        <v>-3.6</v>
      </c>
      <c r="X1896">
        <v>1.81</v>
      </c>
      <c r="Y1896">
        <v>-14626</v>
      </c>
      <c r="Z1896">
        <v>-975</v>
      </c>
      <c r="AA1896">
        <v>-0.03</v>
      </c>
      <c r="AB1896">
        <v>15</v>
      </c>
      <c r="AC1896">
        <v>6</v>
      </c>
      <c r="AD1896">
        <v>9</v>
      </c>
      <c r="AE1896">
        <v>40</v>
      </c>
      <c r="AF1896">
        <v>14</v>
      </c>
      <c r="AG1896">
        <v>4</v>
      </c>
      <c r="AH1896">
        <v>3</v>
      </c>
      <c r="AI1896">
        <v>8</v>
      </c>
    </row>
    <row r="1897" spans="1:35" x14ac:dyDescent="0.2">
      <c r="A1897" s="102">
        <v>1996</v>
      </c>
      <c r="B1897">
        <v>3048</v>
      </c>
      <c r="C1897" t="s">
        <v>1516</v>
      </c>
      <c r="D1897" t="s">
        <v>1235</v>
      </c>
      <c r="E1897">
        <v>952</v>
      </c>
      <c r="F1897">
        <v>953</v>
      </c>
      <c r="G1897">
        <v>1000</v>
      </c>
      <c r="H1897" t="s">
        <v>1213</v>
      </c>
      <c r="I1897">
        <v>6995</v>
      </c>
      <c r="J1897" t="s">
        <v>48</v>
      </c>
      <c r="K1897" t="s">
        <v>1227</v>
      </c>
      <c r="L1897">
        <v>1629</v>
      </c>
      <c r="M1897">
        <v>1627</v>
      </c>
      <c r="N1897">
        <v>600</v>
      </c>
      <c r="O1897" t="s">
        <v>1210</v>
      </c>
      <c r="P1897">
        <v>0.83408823890148198</v>
      </c>
      <c r="Q1897">
        <v>0.83384394097872006</v>
      </c>
      <c r="R1897">
        <v>0.331003111801636</v>
      </c>
      <c r="S1897">
        <v>2.1750445153219101E-2</v>
      </c>
      <c r="T1897">
        <v>-0.29241821941902302</v>
      </c>
      <c r="U1897">
        <v>0.29241821941902302</v>
      </c>
      <c r="V1897">
        <v>5.65034913778776E-2</v>
      </c>
      <c r="W1897">
        <v>-1.28</v>
      </c>
      <c r="X1897">
        <v>2.38</v>
      </c>
      <c r="Y1897">
        <v>-14664</v>
      </c>
      <c r="Z1897">
        <v>-815</v>
      </c>
      <c r="AA1897">
        <v>-0.05</v>
      </c>
      <c r="AB1897">
        <v>18</v>
      </c>
      <c r="AC1897">
        <v>10</v>
      </c>
      <c r="AD1897">
        <v>8</v>
      </c>
      <c r="AE1897">
        <v>55.56</v>
      </c>
      <c r="AF1897">
        <v>9</v>
      </c>
      <c r="AG1897">
        <v>9</v>
      </c>
      <c r="AH1897">
        <v>6</v>
      </c>
      <c r="AI1897">
        <v>3</v>
      </c>
    </row>
    <row r="1898" spans="1:35" x14ac:dyDescent="0.2">
      <c r="A1898" s="102">
        <v>1418</v>
      </c>
      <c r="B1898">
        <v>9201</v>
      </c>
      <c r="C1898" t="s">
        <v>1461</v>
      </c>
      <c r="D1898" t="s">
        <v>1462</v>
      </c>
      <c r="E1898">
        <v>2595.5</v>
      </c>
      <c r="F1898">
        <v>2678</v>
      </c>
      <c r="G1898">
        <v>400</v>
      </c>
      <c r="H1898" t="s">
        <v>1210</v>
      </c>
      <c r="I1898">
        <v>9507</v>
      </c>
      <c r="J1898" t="s">
        <v>1334</v>
      </c>
      <c r="K1898" t="s">
        <v>1267</v>
      </c>
      <c r="L1898">
        <v>828</v>
      </c>
      <c r="M1898">
        <v>822</v>
      </c>
      <c r="N1898">
        <v>1300</v>
      </c>
      <c r="O1898" t="s">
        <v>1213</v>
      </c>
      <c r="P1898">
        <v>0.89147148745710203</v>
      </c>
      <c r="Q1898">
        <v>0.86418300141100801</v>
      </c>
      <c r="R1898">
        <v>0.115178612870924</v>
      </c>
      <c r="S1898">
        <v>2.9780461312123599E-2</v>
      </c>
      <c r="T1898">
        <v>7.7595966848927805E-2</v>
      </c>
      <c r="U1898">
        <v>7.7595966848927805E-2</v>
      </c>
      <c r="V1898">
        <v>0.35778727401778698</v>
      </c>
      <c r="W1898">
        <v>0.34</v>
      </c>
      <c r="X1898">
        <v>0.24</v>
      </c>
      <c r="Y1898">
        <v>-14902</v>
      </c>
      <c r="Z1898">
        <v>-710</v>
      </c>
      <c r="AA1898">
        <v>-0.05</v>
      </c>
      <c r="AB1898">
        <v>21</v>
      </c>
      <c r="AC1898">
        <v>11</v>
      </c>
      <c r="AD1898">
        <v>10</v>
      </c>
      <c r="AE1898">
        <v>52.38</v>
      </c>
      <c r="AF1898">
        <v>12</v>
      </c>
      <c r="AG1898">
        <v>8</v>
      </c>
      <c r="AH1898">
        <v>7</v>
      </c>
      <c r="AI1898">
        <v>6</v>
      </c>
    </row>
    <row r="1899" spans="1:35" x14ac:dyDescent="0.2">
      <c r="A1899" s="102">
        <v>2060</v>
      </c>
      <c r="B1899">
        <v>6201</v>
      </c>
      <c r="C1899" t="s">
        <v>1565</v>
      </c>
      <c r="D1899" t="s">
        <v>1227</v>
      </c>
      <c r="E1899">
        <v>5800</v>
      </c>
      <c r="F1899">
        <v>5710</v>
      </c>
      <c r="G1899">
        <v>100</v>
      </c>
      <c r="H1899" t="s">
        <v>1210</v>
      </c>
      <c r="I1899">
        <v>6460</v>
      </c>
      <c r="J1899" t="s">
        <v>1481</v>
      </c>
      <c r="K1899" t="s">
        <v>1222</v>
      </c>
      <c r="L1899">
        <v>1483</v>
      </c>
      <c r="M1899">
        <v>1423</v>
      </c>
      <c r="N1899">
        <v>400</v>
      </c>
      <c r="O1899" t="s">
        <v>1213</v>
      </c>
      <c r="P1899">
        <v>0.62694179663198302</v>
      </c>
      <c r="Q1899">
        <v>0.830511593260014</v>
      </c>
      <c r="R1899">
        <v>0.24537714258496501</v>
      </c>
      <c r="S1899">
        <v>1.2009200977554001E-2</v>
      </c>
      <c r="T1899">
        <v>2.9693829940872E-2</v>
      </c>
      <c r="U1899">
        <v>2.9693829940872E-2</v>
      </c>
      <c r="V1899">
        <v>1.4826606026640601</v>
      </c>
      <c r="W1899">
        <v>7.0000000000000007E-2</v>
      </c>
      <c r="X1899">
        <v>0.32</v>
      </c>
      <c r="Y1899">
        <v>-15415</v>
      </c>
      <c r="Z1899">
        <v>-963</v>
      </c>
      <c r="AA1899">
        <v>-0.02</v>
      </c>
      <c r="AB1899">
        <v>16</v>
      </c>
      <c r="AC1899">
        <v>8</v>
      </c>
      <c r="AD1899">
        <v>8</v>
      </c>
      <c r="AE1899">
        <v>50</v>
      </c>
      <c r="AF1899">
        <v>11</v>
      </c>
      <c r="AG1899">
        <v>5</v>
      </c>
      <c r="AH1899">
        <v>6</v>
      </c>
      <c r="AI1899">
        <v>5</v>
      </c>
    </row>
    <row r="1900" spans="1:35" x14ac:dyDescent="0.2">
      <c r="A1900" s="102">
        <v>1172</v>
      </c>
      <c r="B1900">
        <v>6201</v>
      </c>
      <c r="C1900" t="s">
        <v>1565</v>
      </c>
      <c r="D1900" t="s">
        <v>1227</v>
      </c>
      <c r="E1900">
        <v>5800</v>
      </c>
      <c r="F1900">
        <v>5710</v>
      </c>
      <c r="G1900">
        <v>100</v>
      </c>
      <c r="H1900" t="s">
        <v>1210</v>
      </c>
      <c r="I1900">
        <v>6506</v>
      </c>
      <c r="J1900" t="s">
        <v>1370</v>
      </c>
      <c r="K1900" t="s">
        <v>1215</v>
      </c>
      <c r="L1900">
        <v>3360</v>
      </c>
      <c r="M1900">
        <v>3385</v>
      </c>
      <c r="N1900">
        <v>200</v>
      </c>
      <c r="O1900" t="s">
        <v>1213</v>
      </c>
      <c r="P1900">
        <v>0.70814228798381396</v>
      </c>
      <c r="Q1900">
        <v>0.87668449264908999</v>
      </c>
      <c r="R1900">
        <v>8.99961562846366E-2</v>
      </c>
      <c r="S1900">
        <v>1.1314235289977201E-2</v>
      </c>
      <c r="T1900">
        <v>1.9062722580609399</v>
      </c>
      <c r="U1900">
        <v>1.9062722580609399</v>
      </c>
      <c r="V1900">
        <v>2.06339525173677</v>
      </c>
      <c r="W1900">
        <v>6.72</v>
      </c>
      <c r="X1900">
        <v>18.559999999999999</v>
      </c>
      <c r="Y1900">
        <v>-15466</v>
      </c>
      <c r="Z1900">
        <v>-2209</v>
      </c>
      <c r="AA1900">
        <v>-0.65</v>
      </c>
      <c r="AB1900">
        <v>7</v>
      </c>
      <c r="AC1900">
        <v>3</v>
      </c>
      <c r="AD1900">
        <v>4</v>
      </c>
      <c r="AE1900">
        <v>42.86</v>
      </c>
      <c r="AF1900">
        <v>5</v>
      </c>
      <c r="AG1900">
        <v>3</v>
      </c>
      <c r="AH1900">
        <v>4</v>
      </c>
      <c r="AI1900">
        <v>0</v>
      </c>
    </row>
    <row r="1901" spans="1:35" x14ac:dyDescent="0.2">
      <c r="A1901" s="102">
        <v>2199</v>
      </c>
      <c r="B1901">
        <v>4182</v>
      </c>
      <c r="C1901" t="s">
        <v>45</v>
      </c>
      <c r="D1901" t="s">
        <v>1234</v>
      </c>
      <c r="E1901">
        <v>1665</v>
      </c>
      <c r="F1901">
        <v>1636</v>
      </c>
      <c r="G1901">
        <v>600</v>
      </c>
      <c r="H1901" t="s">
        <v>1210</v>
      </c>
      <c r="I1901">
        <v>8194</v>
      </c>
      <c r="J1901" t="s">
        <v>1373</v>
      </c>
      <c r="K1901" t="s">
        <v>1235</v>
      </c>
      <c r="L1901">
        <v>2413</v>
      </c>
      <c r="M1901">
        <v>2351</v>
      </c>
      <c r="N1901">
        <v>400</v>
      </c>
      <c r="O1901" t="s">
        <v>1213</v>
      </c>
      <c r="P1901">
        <v>0.510664837289873</v>
      </c>
      <c r="Q1901">
        <v>0.82218807900214397</v>
      </c>
      <c r="R1901">
        <v>0.35614208612412901</v>
      </c>
      <c r="S1901">
        <v>8.9177211799018705E-2</v>
      </c>
      <c r="T1901">
        <v>0.92927113946059603</v>
      </c>
      <c r="U1901">
        <v>0.92927113946059603</v>
      </c>
      <c r="V1901">
        <v>1.03982465323995</v>
      </c>
      <c r="W1901">
        <v>3.12</v>
      </c>
      <c r="X1901">
        <v>4.38</v>
      </c>
      <c r="Y1901">
        <v>-15723</v>
      </c>
      <c r="Z1901">
        <v>-1123</v>
      </c>
      <c r="AA1901">
        <v>-0.17</v>
      </c>
      <c r="AB1901">
        <v>14</v>
      </c>
      <c r="AC1901">
        <v>7</v>
      </c>
      <c r="AD1901">
        <v>7</v>
      </c>
      <c r="AE1901">
        <v>50</v>
      </c>
      <c r="AF1901">
        <v>12</v>
      </c>
      <c r="AG1901">
        <v>7</v>
      </c>
      <c r="AH1901">
        <v>5</v>
      </c>
      <c r="AI1901">
        <v>2</v>
      </c>
    </row>
    <row r="1902" spans="1:35" x14ac:dyDescent="0.2">
      <c r="A1902" s="102">
        <v>542</v>
      </c>
      <c r="B1902">
        <v>4849</v>
      </c>
      <c r="C1902" t="s">
        <v>544</v>
      </c>
      <c r="D1902" t="s">
        <v>1224</v>
      </c>
      <c r="E1902">
        <v>3035</v>
      </c>
      <c r="F1902">
        <v>2976</v>
      </c>
      <c r="G1902">
        <v>400</v>
      </c>
      <c r="H1902" t="s">
        <v>1213</v>
      </c>
      <c r="I1902">
        <v>8919</v>
      </c>
      <c r="J1902" t="s">
        <v>1605</v>
      </c>
      <c r="K1902" t="s">
        <v>1231</v>
      </c>
      <c r="L1902">
        <v>3505</v>
      </c>
      <c r="M1902">
        <v>3620</v>
      </c>
      <c r="N1902">
        <v>300</v>
      </c>
      <c r="O1902" t="s">
        <v>1210</v>
      </c>
      <c r="P1902">
        <v>0.89398761868635002</v>
      </c>
      <c r="Q1902">
        <v>0.90880527206436201</v>
      </c>
      <c r="R1902">
        <v>0.125838871668077</v>
      </c>
      <c r="S1902">
        <v>7.1720946196967596E-3</v>
      </c>
      <c r="T1902">
        <v>-2.5291983277699699</v>
      </c>
      <c r="U1902">
        <v>2.5291983277699699</v>
      </c>
      <c r="V1902">
        <v>2.09893805218598</v>
      </c>
      <c r="W1902">
        <v>-22.9</v>
      </c>
      <c r="X1902">
        <v>9.61</v>
      </c>
      <c r="Y1902">
        <v>-15858</v>
      </c>
      <c r="Z1902">
        <v>-1762</v>
      </c>
      <c r="AA1902">
        <v>0.02</v>
      </c>
      <c r="AB1902">
        <v>9</v>
      </c>
      <c r="AC1902">
        <v>5</v>
      </c>
      <c r="AD1902">
        <v>4</v>
      </c>
      <c r="AE1902">
        <v>55.56</v>
      </c>
      <c r="AF1902">
        <v>8</v>
      </c>
      <c r="AG1902">
        <v>4</v>
      </c>
      <c r="AH1902">
        <v>3</v>
      </c>
      <c r="AI1902">
        <v>2</v>
      </c>
    </row>
    <row r="1903" spans="1:35" x14ac:dyDescent="0.2">
      <c r="A1903" s="102">
        <v>2288</v>
      </c>
      <c r="B1903">
        <v>3863</v>
      </c>
      <c r="C1903" t="s">
        <v>1422</v>
      </c>
      <c r="D1903" t="s">
        <v>1421</v>
      </c>
      <c r="E1903">
        <v>1583</v>
      </c>
      <c r="F1903">
        <v>1564</v>
      </c>
      <c r="G1903">
        <v>700</v>
      </c>
      <c r="H1903" t="s">
        <v>1210</v>
      </c>
      <c r="I1903">
        <v>4005</v>
      </c>
      <c r="J1903" t="s">
        <v>1445</v>
      </c>
      <c r="K1903" t="s">
        <v>1234</v>
      </c>
      <c r="L1903">
        <v>398</v>
      </c>
      <c r="M1903">
        <v>393</v>
      </c>
      <c r="N1903">
        <v>2800</v>
      </c>
      <c r="O1903" t="s">
        <v>1213</v>
      </c>
      <c r="P1903">
        <v>0.89651313516234299</v>
      </c>
      <c r="Q1903">
        <v>0.81815315835762803</v>
      </c>
      <c r="R1903">
        <v>0.44354798495952502</v>
      </c>
      <c r="S1903">
        <v>6.9890171846839502E-2</v>
      </c>
      <c r="T1903">
        <v>1.8835194216975399</v>
      </c>
      <c r="U1903">
        <v>1.8835194216975399</v>
      </c>
      <c r="V1903">
        <v>1.00160496911303</v>
      </c>
      <c r="W1903">
        <v>4.58</v>
      </c>
      <c r="X1903">
        <v>0.51</v>
      </c>
      <c r="Y1903">
        <v>-16121</v>
      </c>
      <c r="Z1903">
        <v>-896</v>
      </c>
      <c r="AA1903">
        <v>-0.02</v>
      </c>
      <c r="AB1903">
        <v>18</v>
      </c>
      <c r="AC1903">
        <v>8</v>
      </c>
      <c r="AD1903">
        <v>10</v>
      </c>
      <c r="AE1903">
        <v>44.44</v>
      </c>
      <c r="AF1903">
        <v>15</v>
      </c>
      <c r="AG1903">
        <v>3</v>
      </c>
      <c r="AH1903">
        <v>4</v>
      </c>
      <c r="AI1903">
        <v>11</v>
      </c>
    </row>
    <row r="1904" spans="1:35" x14ac:dyDescent="0.2">
      <c r="A1904" s="102">
        <v>963</v>
      </c>
      <c r="B1904">
        <v>3231</v>
      </c>
      <c r="C1904" t="s">
        <v>438</v>
      </c>
      <c r="D1904" t="s">
        <v>1231</v>
      </c>
      <c r="E1904">
        <v>2387</v>
      </c>
      <c r="F1904">
        <v>2328</v>
      </c>
      <c r="G1904">
        <v>200</v>
      </c>
      <c r="H1904" t="s">
        <v>1213</v>
      </c>
      <c r="I1904">
        <v>9719</v>
      </c>
      <c r="J1904" t="s">
        <v>1593</v>
      </c>
      <c r="K1904" t="s">
        <v>1212</v>
      </c>
      <c r="L1904">
        <v>5680</v>
      </c>
      <c r="M1904">
        <v>5570</v>
      </c>
      <c r="N1904">
        <v>100</v>
      </c>
      <c r="O1904" t="s">
        <v>1210</v>
      </c>
      <c r="P1904">
        <v>0.64949270279794002</v>
      </c>
      <c r="Q1904">
        <v>0.88743926051121702</v>
      </c>
      <c r="R1904">
        <v>2.26818095293768E-3</v>
      </c>
      <c r="S1904">
        <v>2.7049774029635501E-2</v>
      </c>
      <c r="T1904">
        <v>-3.2329774659608099</v>
      </c>
      <c r="U1904">
        <v>3.2329774659608099</v>
      </c>
      <c r="V1904">
        <v>3.38505232823413</v>
      </c>
      <c r="W1904">
        <v>-8.81</v>
      </c>
      <c r="X1904">
        <v>16.41</v>
      </c>
      <c r="Y1904">
        <v>-17502</v>
      </c>
      <c r="Z1904">
        <v>-1167</v>
      </c>
      <c r="AA1904">
        <v>-0.08</v>
      </c>
      <c r="AB1904">
        <v>15</v>
      </c>
      <c r="AC1904">
        <v>7</v>
      </c>
      <c r="AD1904">
        <v>8</v>
      </c>
      <c r="AE1904">
        <v>46.67</v>
      </c>
      <c r="AF1904">
        <v>15</v>
      </c>
      <c r="AG1904">
        <v>2</v>
      </c>
      <c r="AH1904">
        <v>2</v>
      </c>
      <c r="AI1904">
        <v>11</v>
      </c>
    </row>
    <row r="1905" spans="1:35" x14ac:dyDescent="0.2">
      <c r="A1905" s="102">
        <v>2180</v>
      </c>
      <c r="B1905">
        <v>7278</v>
      </c>
      <c r="C1905" t="s">
        <v>43</v>
      </c>
      <c r="D1905" t="s">
        <v>1227</v>
      </c>
      <c r="E1905">
        <v>2008</v>
      </c>
      <c r="F1905">
        <v>2017</v>
      </c>
      <c r="G1905">
        <v>500</v>
      </c>
      <c r="H1905" t="s">
        <v>1210</v>
      </c>
      <c r="I1905">
        <v>9076</v>
      </c>
      <c r="J1905" t="s">
        <v>894</v>
      </c>
      <c r="K1905" t="s">
        <v>1328</v>
      </c>
      <c r="L1905">
        <v>1170</v>
      </c>
      <c r="M1905">
        <v>1170</v>
      </c>
      <c r="N1905">
        <v>900</v>
      </c>
      <c r="O1905" t="s">
        <v>1213</v>
      </c>
      <c r="P1905">
        <v>0.87254096439547002</v>
      </c>
      <c r="Q1905">
        <v>0.82357166088691403</v>
      </c>
      <c r="R1905">
        <v>0.28623345372881798</v>
      </c>
      <c r="S1905">
        <v>8.8921623510952105E-3</v>
      </c>
      <c r="T1905">
        <v>1.61590737554439</v>
      </c>
      <c r="U1905">
        <v>1.61590737554439</v>
      </c>
      <c r="V1905">
        <v>0.84127701589519599</v>
      </c>
      <c r="W1905">
        <v>4.82</v>
      </c>
      <c r="X1905">
        <v>4.41</v>
      </c>
      <c r="Y1905">
        <v>-17635</v>
      </c>
      <c r="Z1905">
        <v>-1260</v>
      </c>
      <c r="AA1905">
        <v>-0.06</v>
      </c>
      <c r="AB1905">
        <v>14</v>
      </c>
      <c r="AC1905">
        <v>6</v>
      </c>
      <c r="AD1905">
        <v>8</v>
      </c>
      <c r="AE1905">
        <v>42.86</v>
      </c>
      <c r="AF1905">
        <v>14</v>
      </c>
      <c r="AG1905">
        <v>3</v>
      </c>
      <c r="AH1905">
        <v>4</v>
      </c>
      <c r="AI1905">
        <v>7</v>
      </c>
    </row>
    <row r="1906" spans="1:35" x14ac:dyDescent="0.2">
      <c r="A1906" s="102">
        <v>1906</v>
      </c>
      <c r="B1906">
        <v>6371</v>
      </c>
      <c r="C1906" t="s">
        <v>1368</v>
      </c>
      <c r="D1906" t="s">
        <v>1222</v>
      </c>
      <c r="E1906">
        <v>2995</v>
      </c>
      <c r="F1906">
        <v>2943</v>
      </c>
      <c r="G1906">
        <v>300</v>
      </c>
      <c r="H1906" t="s">
        <v>1213</v>
      </c>
      <c r="I1906">
        <v>7267</v>
      </c>
      <c r="J1906" t="s">
        <v>58</v>
      </c>
      <c r="K1906" t="s">
        <v>1227</v>
      </c>
      <c r="L1906">
        <v>2832</v>
      </c>
      <c r="M1906">
        <v>2799.5</v>
      </c>
      <c r="N1906">
        <v>300</v>
      </c>
      <c r="O1906" t="s">
        <v>1210</v>
      </c>
      <c r="P1906">
        <v>0.79506741436171602</v>
      </c>
      <c r="Q1906">
        <v>0.83880332923624601</v>
      </c>
      <c r="R1906">
        <v>3.4711578945826597E-2</v>
      </c>
      <c r="S1906">
        <v>8.8002249482677201E-3</v>
      </c>
      <c r="T1906">
        <v>-2.58178648043135</v>
      </c>
      <c r="U1906">
        <v>2.58178648043135</v>
      </c>
      <c r="V1906">
        <v>2.89704156952926</v>
      </c>
      <c r="W1906">
        <v>-14.99</v>
      </c>
      <c r="X1906">
        <v>4.88</v>
      </c>
      <c r="Y1906">
        <v>-17788</v>
      </c>
      <c r="Z1906">
        <v>-1976</v>
      </c>
      <c r="AA1906">
        <v>-0.15</v>
      </c>
      <c r="AB1906">
        <v>9</v>
      </c>
      <c r="AC1906">
        <v>3</v>
      </c>
      <c r="AD1906">
        <v>6</v>
      </c>
      <c r="AE1906">
        <v>33.33</v>
      </c>
      <c r="AF1906">
        <v>11</v>
      </c>
      <c r="AG1906">
        <v>2</v>
      </c>
      <c r="AH1906">
        <v>2</v>
      </c>
      <c r="AI1906">
        <v>5</v>
      </c>
    </row>
    <row r="1907" spans="1:35" x14ac:dyDescent="0.2">
      <c r="A1907" s="102">
        <v>142</v>
      </c>
      <c r="B1907">
        <v>6588</v>
      </c>
      <c r="C1907" t="s">
        <v>434</v>
      </c>
      <c r="D1907" t="s">
        <v>1215</v>
      </c>
      <c r="E1907">
        <v>3910</v>
      </c>
      <c r="F1907">
        <v>3980</v>
      </c>
      <c r="G1907">
        <v>200</v>
      </c>
      <c r="H1907" t="s">
        <v>1210</v>
      </c>
      <c r="I1907">
        <v>9934</v>
      </c>
      <c r="J1907" t="s">
        <v>1403</v>
      </c>
      <c r="K1907" t="s">
        <v>1217</v>
      </c>
      <c r="L1907">
        <v>2400</v>
      </c>
      <c r="M1907">
        <v>2391</v>
      </c>
      <c r="N1907">
        <v>300</v>
      </c>
      <c r="O1907" t="s">
        <v>1213</v>
      </c>
      <c r="P1907">
        <v>0.80693497256473401</v>
      </c>
      <c r="Q1907">
        <v>0.94116032577184805</v>
      </c>
      <c r="R1907">
        <v>0.20018347253323099</v>
      </c>
      <c r="S1907">
        <v>9.8112823121835491E-3</v>
      </c>
      <c r="T1907">
        <v>0.80736861592942499</v>
      </c>
      <c r="U1907">
        <v>0.80736861592942499</v>
      </c>
      <c r="V1907">
        <v>0.94009036518405198</v>
      </c>
      <c r="W1907">
        <v>1.7</v>
      </c>
      <c r="X1907">
        <v>9.89</v>
      </c>
      <c r="Y1907">
        <v>-18288</v>
      </c>
      <c r="Z1907">
        <v>-1076</v>
      </c>
      <c r="AA1907">
        <v>-0.16</v>
      </c>
      <c r="AB1907">
        <v>17</v>
      </c>
      <c r="AC1907">
        <v>9</v>
      </c>
      <c r="AD1907">
        <v>8</v>
      </c>
      <c r="AE1907">
        <v>52.94</v>
      </c>
      <c r="AF1907">
        <v>12</v>
      </c>
      <c r="AG1907">
        <v>6</v>
      </c>
      <c r="AH1907">
        <v>6</v>
      </c>
      <c r="AI1907">
        <v>5</v>
      </c>
    </row>
    <row r="1908" spans="1:35" x14ac:dyDescent="0.2">
      <c r="A1908" s="102">
        <v>218</v>
      </c>
      <c r="B1908">
        <v>6479</v>
      </c>
      <c r="C1908" t="s">
        <v>546</v>
      </c>
      <c r="D1908" t="s">
        <v>1215</v>
      </c>
      <c r="E1908">
        <v>1968</v>
      </c>
      <c r="F1908">
        <v>1904</v>
      </c>
      <c r="G1908">
        <v>500</v>
      </c>
      <c r="H1908" t="s">
        <v>1213</v>
      </c>
      <c r="I1908">
        <v>8031</v>
      </c>
      <c r="J1908" t="s">
        <v>812</v>
      </c>
      <c r="K1908" t="s">
        <v>1217</v>
      </c>
      <c r="L1908">
        <v>1806.5</v>
      </c>
      <c r="M1908">
        <v>1783.5</v>
      </c>
      <c r="N1908">
        <v>500</v>
      </c>
      <c r="O1908" t="s">
        <v>1210</v>
      </c>
      <c r="P1908">
        <v>0.79011676996378399</v>
      </c>
      <c r="Q1908">
        <v>0.93325416464884903</v>
      </c>
      <c r="R1908">
        <v>0.43319814584381</v>
      </c>
      <c r="S1908">
        <v>3.6312174889235001E-2</v>
      </c>
      <c r="T1908">
        <v>-1.9466568833333999</v>
      </c>
      <c r="U1908">
        <v>1.9466568833333999</v>
      </c>
      <c r="V1908">
        <v>0.87763032817644504</v>
      </c>
      <c r="W1908">
        <v>-6.99</v>
      </c>
      <c r="X1908">
        <v>6.33</v>
      </c>
      <c r="Y1908">
        <v>-18292</v>
      </c>
      <c r="Z1908">
        <v>-1219</v>
      </c>
      <c r="AA1908">
        <v>-0.05</v>
      </c>
      <c r="AB1908">
        <v>15</v>
      </c>
      <c r="AC1908">
        <v>10</v>
      </c>
      <c r="AD1908">
        <v>5</v>
      </c>
      <c r="AE1908">
        <v>66.67</v>
      </c>
      <c r="AF1908">
        <v>12</v>
      </c>
      <c r="AG1908">
        <v>5</v>
      </c>
      <c r="AH1908">
        <v>5</v>
      </c>
      <c r="AI1908">
        <v>5</v>
      </c>
    </row>
    <row r="1909" spans="1:35" x14ac:dyDescent="0.2">
      <c r="A1909" s="102">
        <v>86</v>
      </c>
      <c r="B1909">
        <v>4204</v>
      </c>
      <c r="C1909" t="s">
        <v>227</v>
      </c>
      <c r="D1909" t="s">
        <v>1234</v>
      </c>
      <c r="E1909">
        <v>1638</v>
      </c>
      <c r="F1909">
        <v>1609</v>
      </c>
      <c r="G1909">
        <v>700</v>
      </c>
      <c r="H1909" t="s">
        <v>1213</v>
      </c>
      <c r="I1909">
        <v>6988</v>
      </c>
      <c r="J1909" t="s">
        <v>62</v>
      </c>
      <c r="K1909" t="s">
        <v>1234</v>
      </c>
      <c r="L1909">
        <v>5340</v>
      </c>
      <c r="M1909">
        <v>5420</v>
      </c>
      <c r="N1909">
        <v>200</v>
      </c>
      <c r="O1909" t="s">
        <v>1210</v>
      </c>
      <c r="P1909">
        <v>0.89066308349095002</v>
      </c>
      <c r="Q1909">
        <v>0.95011027283050598</v>
      </c>
      <c r="R1909">
        <v>1.5868795108153701E-3</v>
      </c>
      <c r="S1909">
        <v>7.2191470299368199E-3</v>
      </c>
      <c r="T1909">
        <v>-1.8524354255262401</v>
      </c>
      <c r="U1909">
        <v>1.8524354255262401</v>
      </c>
      <c r="V1909">
        <v>0.50136870674025802</v>
      </c>
      <c r="W1909">
        <v>-3.02</v>
      </c>
      <c r="X1909">
        <v>3.9</v>
      </c>
      <c r="Y1909">
        <v>-18292</v>
      </c>
      <c r="Z1909">
        <v>-1407</v>
      </c>
      <c r="AA1909">
        <v>-0.11</v>
      </c>
      <c r="AB1909">
        <v>13</v>
      </c>
      <c r="AC1909">
        <v>7</v>
      </c>
      <c r="AD1909">
        <v>6</v>
      </c>
      <c r="AE1909">
        <v>53.85</v>
      </c>
      <c r="AF1909">
        <v>14</v>
      </c>
      <c r="AG1909">
        <v>4</v>
      </c>
      <c r="AH1909">
        <v>2</v>
      </c>
      <c r="AI1909">
        <v>7</v>
      </c>
    </row>
    <row r="1910" spans="1:35" x14ac:dyDescent="0.2">
      <c r="A1910" s="102">
        <v>1402</v>
      </c>
      <c r="B1910">
        <v>8267</v>
      </c>
      <c r="C1910" t="s">
        <v>218</v>
      </c>
      <c r="D1910" t="s">
        <v>1235</v>
      </c>
      <c r="E1910">
        <v>1980.5</v>
      </c>
      <c r="F1910">
        <v>2014.5</v>
      </c>
      <c r="G1910">
        <v>500</v>
      </c>
      <c r="H1910" t="s">
        <v>1213</v>
      </c>
      <c r="I1910">
        <v>8304</v>
      </c>
      <c r="J1910" t="s">
        <v>1528</v>
      </c>
      <c r="K1910" t="s">
        <v>1265</v>
      </c>
      <c r="L1910">
        <v>2737</v>
      </c>
      <c r="M1910">
        <v>2702</v>
      </c>
      <c r="N1910">
        <v>400</v>
      </c>
      <c r="O1910" t="s">
        <v>1210</v>
      </c>
      <c r="P1910">
        <v>0.56735492583188296</v>
      </c>
      <c r="Q1910">
        <v>0.86496871656326701</v>
      </c>
      <c r="R1910">
        <v>1.52895176433744E-2</v>
      </c>
      <c r="S1910">
        <v>6.8324923778060404E-2</v>
      </c>
      <c r="T1910">
        <v>-1.6681346963088699</v>
      </c>
      <c r="U1910">
        <v>1.6681346963088699</v>
      </c>
      <c r="V1910">
        <v>2.3213099614378399</v>
      </c>
      <c r="W1910">
        <v>-5.0599999999999996</v>
      </c>
      <c r="X1910">
        <v>6.81</v>
      </c>
      <c r="Y1910">
        <v>-18400</v>
      </c>
      <c r="Z1910">
        <v>-968</v>
      </c>
      <c r="AA1910">
        <v>-0.19</v>
      </c>
      <c r="AB1910">
        <v>19</v>
      </c>
      <c r="AC1910">
        <v>10</v>
      </c>
      <c r="AD1910">
        <v>9</v>
      </c>
      <c r="AE1910">
        <v>52.63</v>
      </c>
      <c r="AF1910">
        <v>13</v>
      </c>
      <c r="AG1910">
        <v>4</v>
      </c>
      <c r="AH1910">
        <v>4</v>
      </c>
      <c r="AI1910">
        <v>11</v>
      </c>
    </row>
    <row r="1911" spans="1:35" x14ac:dyDescent="0.2">
      <c r="A1911" s="102">
        <v>107</v>
      </c>
      <c r="B1911">
        <v>1332</v>
      </c>
      <c r="C1911" t="s">
        <v>1600</v>
      </c>
      <c r="D1911" t="s">
        <v>1326</v>
      </c>
      <c r="E1911">
        <v>514</v>
      </c>
      <c r="F1911">
        <v>511</v>
      </c>
      <c r="G1911">
        <v>1800</v>
      </c>
      <c r="H1911" t="s">
        <v>1213</v>
      </c>
      <c r="I1911">
        <v>1333</v>
      </c>
      <c r="J1911" t="s">
        <v>1325</v>
      </c>
      <c r="K1911" t="s">
        <v>1326</v>
      </c>
      <c r="L1911">
        <v>2283</v>
      </c>
      <c r="M1911">
        <v>2266</v>
      </c>
      <c r="N1911">
        <v>400</v>
      </c>
      <c r="O1911" t="s">
        <v>1210</v>
      </c>
      <c r="P1911">
        <v>0.87488887651184399</v>
      </c>
      <c r="Q1911">
        <v>0.94657063267682895</v>
      </c>
      <c r="R1911">
        <v>0.14661796636643801</v>
      </c>
      <c r="S1911">
        <v>4.8139867325641397E-3</v>
      </c>
      <c r="T1911">
        <v>-0.35077693723054598</v>
      </c>
      <c r="U1911">
        <v>0.35077693723054598</v>
      </c>
      <c r="V1911">
        <v>0.249644785449674</v>
      </c>
      <c r="W1911">
        <v>-1.08</v>
      </c>
      <c r="X1911">
        <v>1.48</v>
      </c>
      <c r="Y1911">
        <v>-18861</v>
      </c>
      <c r="Z1911">
        <v>-1048</v>
      </c>
      <c r="AA1911">
        <v>-0.16</v>
      </c>
      <c r="AB1911">
        <v>18</v>
      </c>
      <c r="AC1911">
        <v>10</v>
      </c>
      <c r="AD1911">
        <v>8</v>
      </c>
      <c r="AE1911">
        <v>55.56</v>
      </c>
      <c r="AF1911">
        <v>12</v>
      </c>
      <c r="AG1911">
        <v>5</v>
      </c>
      <c r="AH1911">
        <v>5</v>
      </c>
      <c r="AI1911">
        <v>8</v>
      </c>
    </row>
    <row r="1912" spans="1:35" x14ac:dyDescent="0.2">
      <c r="A1912" s="102">
        <v>705</v>
      </c>
      <c r="B1912">
        <v>2229</v>
      </c>
      <c r="C1912" t="s">
        <v>1795</v>
      </c>
      <c r="D1912" t="s">
        <v>1237</v>
      </c>
      <c r="E1912">
        <v>2780</v>
      </c>
      <c r="F1912">
        <v>2763</v>
      </c>
      <c r="G1912">
        <v>400</v>
      </c>
      <c r="H1912" t="s">
        <v>1213</v>
      </c>
      <c r="I1912">
        <v>2331</v>
      </c>
      <c r="J1912" t="s">
        <v>1355</v>
      </c>
      <c r="K1912" t="s">
        <v>1224</v>
      </c>
      <c r="L1912">
        <v>5100</v>
      </c>
      <c r="M1912">
        <v>5050</v>
      </c>
      <c r="N1912">
        <v>200</v>
      </c>
      <c r="O1912" t="s">
        <v>1210</v>
      </c>
      <c r="P1912">
        <v>0.86411038826016096</v>
      </c>
      <c r="Q1912">
        <v>0.90077527187626805</v>
      </c>
      <c r="R1912">
        <v>2.83300773936178E-2</v>
      </c>
      <c r="S1912">
        <v>2.4677771377626901E-3</v>
      </c>
      <c r="T1912">
        <v>-2.0624041773071902</v>
      </c>
      <c r="U1912">
        <v>2.0624041773071902</v>
      </c>
      <c r="V1912">
        <v>2.3536545228991899</v>
      </c>
      <c r="W1912">
        <v>-10.57</v>
      </c>
      <c r="X1912">
        <v>9.43</v>
      </c>
      <c r="Y1912">
        <v>-18878</v>
      </c>
      <c r="Z1912">
        <v>-2697</v>
      </c>
      <c r="AA1912">
        <v>-0.05</v>
      </c>
      <c r="AB1912">
        <v>7</v>
      </c>
      <c r="AC1912">
        <v>4</v>
      </c>
      <c r="AD1912">
        <v>3</v>
      </c>
      <c r="AE1912">
        <v>57.14</v>
      </c>
      <c r="AF1912">
        <v>13</v>
      </c>
      <c r="AG1912">
        <v>2</v>
      </c>
      <c r="AH1912">
        <v>2</v>
      </c>
      <c r="AI1912">
        <v>3</v>
      </c>
    </row>
    <row r="1913" spans="1:35" x14ac:dyDescent="0.2">
      <c r="A1913" s="102">
        <v>1173</v>
      </c>
      <c r="B1913">
        <v>3086</v>
      </c>
      <c r="C1913" t="s">
        <v>613</v>
      </c>
      <c r="D1913" t="s">
        <v>1235</v>
      </c>
      <c r="E1913">
        <v>1144</v>
      </c>
      <c r="F1913">
        <v>1147</v>
      </c>
      <c r="G1913">
        <v>900</v>
      </c>
      <c r="H1913" t="s">
        <v>1213</v>
      </c>
      <c r="I1913">
        <v>5714</v>
      </c>
      <c r="J1913" t="s">
        <v>698</v>
      </c>
      <c r="K1913" t="s">
        <v>1225</v>
      </c>
      <c r="L1913">
        <v>3570</v>
      </c>
      <c r="M1913">
        <v>3565</v>
      </c>
      <c r="N1913">
        <v>300</v>
      </c>
      <c r="O1913" t="s">
        <v>1210</v>
      </c>
      <c r="P1913">
        <v>0.78133215826696001</v>
      </c>
      <c r="Q1913">
        <v>0.87664969794751202</v>
      </c>
      <c r="R1913">
        <v>0.44676974299956002</v>
      </c>
      <c r="S1913">
        <v>2.26218435962466E-2</v>
      </c>
      <c r="T1913">
        <v>-1.9495110158531701</v>
      </c>
      <c r="U1913">
        <v>1.9495110158531701</v>
      </c>
      <c r="V1913">
        <v>2.0152604060274202</v>
      </c>
      <c r="W1913">
        <v>-10.18</v>
      </c>
      <c r="X1913">
        <v>3.48</v>
      </c>
      <c r="Y1913">
        <v>-18979</v>
      </c>
      <c r="Z1913">
        <v>-1460</v>
      </c>
      <c r="AA1913">
        <v>-0.06</v>
      </c>
      <c r="AB1913">
        <v>13</v>
      </c>
      <c r="AC1913">
        <v>7</v>
      </c>
      <c r="AD1913">
        <v>6</v>
      </c>
      <c r="AE1913">
        <v>53.85</v>
      </c>
      <c r="AF1913">
        <v>14</v>
      </c>
      <c r="AG1913">
        <v>3</v>
      </c>
      <c r="AH1913">
        <v>2</v>
      </c>
      <c r="AI1913">
        <v>8</v>
      </c>
    </row>
    <row r="1914" spans="1:35" x14ac:dyDescent="0.2">
      <c r="A1914" s="102">
        <v>2391</v>
      </c>
      <c r="B1914">
        <v>4819</v>
      </c>
      <c r="C1914" t="s">
        <v>1228</v>
      </c>
      <c r="D1914" t="s">
        <v>1212</v>
      </c>
      <c r="E1914">
        <v>3355</v>
      </c>
      <c r="F1914">
        <v>3375</v>
      </c>
      <c r="G1914">
        <v>300</v>
      </c>
      <c r="H1914" t="s">
        <v>1213</v>
      </c>
      <c r="I1914">
        <v>4919</v>
      </c>
      <c r="J1914" t="s">
        <v>679</v>
      </c>
      <c r="K1914" t="s">
        <v>1234</v>
      </c>
      <c r="L1914">
        <v>5440</v>
      </c>
      <c r="M1914">
        <v>5210</v>
      </c>
      <c r="N1914">
        <v>200</v>
      </c>
      <c r="O1914" t="s">
        <v>1210</v>
      </c>
      <c r="P1914">
        <v>0.63419634852445905</v>
      </c>
      <c r="Q1914">
        <v>0.81330629098916496</v>
      </c>
      <c r="R1914">
        <v>0.300550181922494</v>
      </c>
      <c r="S1914">
        <v>4.0689371862378698E-2</v>
      </c>
      <c r="T1914">
        <v>-1.0022475530160899</v>
      </c>
      <c r="U1914">
        <v>1.0022475530160899</v>
      </c>
      <c r="V1914">
        <v>1.1280004018141301</v>
      </c>
      <c r="W1914">
        <v>-5.81</v>
      </c>
      <c r="X1914">
        <v>2.83</v>
      </c>
      <c r="Y1914">
        <v>-19311</v>
      </c>
      <c r="Z1914">
        <v>-1073</v>
      </c>
      <c r="AA1914">
        <v>-0.25</v>
      </c>
      <c r="AB1914">
        <v>18</v>
      </c>
      <c r="AC1914">
        <v>10</v>
      </c>
      <c r="AD1914">
        <v>8</v>
      </c>
      <c r="AE1914">
        <v>55.56</v>
      </c>
      <c r="AF1914">
        <v>8</v>
      </c>
      <c r="AG1914">
        <v>8</v>
      </c>
      <c r="AH1914">
        <v>8</v>
      </c>
      <c r="AI1914">
        <v>2</v>
      </c>
    </row>
    <row r="1915" spans="1:35" x14ac:dyDescent="0.2">
      <c r="A1915" s="102">
        <v>1530</v>
      </c>
      <c r="B1915">
        <v>6371</v>
      </c>
      <c r="C1915" t="s">
        <v>1368</v>
      </c>
      <c r="D1915" t="s">
        <v>1222</v>
      </c>
      <c r="E1915">
        <v>2995</v>
      </c>
      <c r="F1915">
        <v>2943</v>
      </c>
      <c r="G1915">
        <v>300</v>
      </c>
      <c r="H1915" t="s">
        <v>1213</v>
      </c>
      <c r="I1915">
        <v>8086</v>
      </c>
      <c r="J1915" t="s">
        <v>1487</v>
      </c>
      <c r="K1915" t="s">
        <v>1219</v>
      </c>
      <c r="L1915">
        <v>1160</v>
      </c>
      <c r="M1915">
        <v>1150</v>
      </c>
      <c r="N1915">
        <v>800</v>
      </c>
      <c r="O1915" t="s">
        <v>1210</v>
      </c>
      <c r="P1915">
        <v>0.87599406301400096</v>
      </c>
      <c r="Q1915">
        <v>0.85751873009586599</v>
      </c>
      <c r="R1915">
        <v>0.39159466553658501</v>
      </c>
      <c r="S1915">
        <v>1.09546011737478E-2</v>
      </c>
      <c r="T1915">
        <v>-2.0007935366972398</v>
      </c>
      <c r="U1915">
        <v>2.0007935366972398</v>
      </c>
      <c r="V1915">
        <v>2.02943843079075</v>
      </c>
      <c r="W1915">
        <v>-12.53</v>
      </c>
      <c r="X1915">
        <v>4.2</v>
      </c>
      <c r="Y1915">
        <v>-19336</v>
      </c>
      <c r="Z1915">
        <v>-1074</v>
      </c>
      <c r="AA1915">
        <v>-0.08</v>
      </c>
      <c r="AB1915">
        <v>18</v>
      </c>
      <c r="AC1915">
        <v>10</v>
      </c>
      <c r="AD1915">
        <v>8</v>
      </c>
      <c r="AE1915">
        <v>55.56</v>
      </c>
      <c r="AF1915">
        <v>10</v>
      </c>
      <c r="AG1915">
        <v>7</v>
      </c>
      <c r="AH1915">
        <v>7</v>
      </c>
      <c r="AI1915">
        <v>4</v>
      </c>
    </row>
    <row r="1916" spans="1:35" x14ac:dyDescent="0.2">
      <c r="A1916" s="102">
        <v>1205</v>
      </c>
      <c r="B1916">
        <v>8919</v>
      </c>
      <c r="C1916" t="s">
        <v>1605</v>
      </c>
      <c r="D1916" t="s">
        <v>1231</v>
      </c>
      <c r="E1916">
        <v>3505</v>
      </c>
      <c r="F1916">
        <v>3620</v>
      </c>
      <c r="G1916">
        <v>300</v>
      </c>
      <c r="H1916" t="s">
        <v>1213</v>
      </c>
      <c r="I1916">
        <v>9715</v>
      </c>
      <c r="J1916" t="s">
        <v>1532</v>
      </c>
      <c r="K1916" t="s">
        <v>1224</v>
      </c>
      <c r="L1916">
        <v>2406</v>
      </c>
      <c r="M1916">
        <v>2371</v>
      </c>
      <c r="N1916">
        <v>500</v>
      </c>
      <c r="O1916" t="s">
        <v>1210</v>
      </c>
      <c r="P1916" s="15">
        <v>0.88878502385468505</v>
      </c>
      <c r="Q1916">
        <v>0.87486092780479596</v>
      </c>
      <c r="R1916">
        <v>9.1359952705854494E-2</v>
      </c>
      <c r="S1916">
        <v>3.5180619635138799E-2</v>
      </c>
      <c r="T1916">
        <v>-1.3753227539246899</v>
      </c>
      <c r="U1916">
        <v>1.3753227539246899</v>
      </c>
      <c r="V1916">
        <v>2.2109224669038801</v>
      </c>
      <c r="W1916">
        <v>-6.2</v>
      </c>
      <c r="X1916">
        <v>9.16</v>
      </c>
      <c r="Y1916">
        <v>-19374</v>
      </c>
      <c r="Z1916">
        <v>-1292</v>
      </c>
      <c r="AA1916">
        <v>-0.1</v>
      </c>
      <c r="AB1916">
        <v>15</v>
      </c>
      <c r="AC1916">
        <v>9</v>
      </c>
      <c r="AD1916">
        <v>6</v>
      </c>
      <c r="AE1916">
        <v>60</v>
      </c>
      <c r="AF1916">
        <v>8</v>
      </c>
      <c r="AG1916">
        <v>9</v>
      </c>
      <c r="AH1916">
        <v>6</v>
      </c>
      <c r="AI1916">
        <v>0</v>
      </c>
    </row>
    <row r="1917" spans="1:35" x14ac:dyDescent="0.2">
      <c r="A1917" s="102">
        <v>697</v>
      </c>
      <c r="B1917">
        <v>2914</v>
      </c>
      <c r="C1917" t="s">
        <v>1357</v>
      </c>
      <c r="D1917" t="s">
        <v>1237</v>
      </c>
      <c r="E1917">
        <v>2160</v>
      </c>
      <c r="F1917">
        <v>2144</v>
      </c>
      <c r="G1917">
        <v>400</v>
      </c>
      <c r="H1917" t="s">
        <v>1210</v>
      </c>
      <c r="I1917">
        <v>7327</v>
      </c>
      <c r="J1917" t="s">
        <v>1452</v>
      </c>
      <c r="K1917" t="s">
        <v>1265</v>
      </c>
      <c r="L1917">
        <v>2258</v>
      </c>
      <c r="M1917">
        <v>2240</v>
      </c>
      <c r="N1917">
        <v>400</v>
      </c>
      <c r="O1917" t="s">
        <v>1213</v>
      </c>
      <c r="P1917">
        <v>0.94312303853315305</v>
      </c>
      <c r="Q1917">
        <v>0.90118528469969506</v>
      </c>
      <c r="R1917">
        <v>0.46601207020498803</v>
      </c>
      <c r="S1917">
        <v>9.0154411219818195E-2</v>
      </c>
      <c r="T1917">
        <v>3.8167714998196098</v>
      </c>
      <c r="U1917">
        <v>3.8167714998196098</v>
      </c>
      <c r="V1917">
        <v>3.7405470273809698</v>
      </c>
      <c r="W1917">
        <v>11.89</v>
      </c>
      <c r="X1917">
        <v>4.29</v>
      </c>
      <c r="Y1917">
        <v>-19678</v>
      </c>
      <c r="Z1917">
        <v>-4920</v>
      </c>
      <c r="AA1917">
        <v>-0.17</v>
      </c>
      <c r="AB1917">
        <v>4</v>
      </c>
      <c r="AC1917">
        <v>2</v>
      </c>
      <c r="AD1917">
        <v>2</v>
      </c>
      <c r="AE1917">
        <v>50</v>
      </c>
      <c r="AF1917">
        <v>15</v>
      </c>
      <c r="AG1917">
        <v>0</v>
      </c>
      <c r="AH1917">
        <v>1</v>
      </c>
      <c r="AI1917">
        <v>3</v>
      </c>
    </row>
    <row r="1918" spans="1:35" x14ac:dyDescent="0.2">
      <c r="A1918" s="102">
        <v>2618</v>
      </c>
      <c r="B1918">
        <v>6592</v>
      </c>
      <c r="C1918" t="s">
        <v>1431</v>
      </c>
      <c r="D1918" t="s">
        <v>1215</v>
      </c>
      <c r="E1918">
        <v>3790</v>
      </c>
      <c r="F1918">
        <v>3745</v>
      </c>
      <c r="G1918">
        <v>200</v>
      </c>
      <c r="H1918" t="s">
        <v>1210</v>
      </c>
      <c r="I1918">
        <v>8750</v>
      </c>
      <c r="J1918" t="s">
        <v>28</v>
      </c>
      <c r="K1918" t="s">
        <v>1386</v>
      </c>
      <c r="L1918">
        <v>1478.5</v>
      </c>
      <c r="M1918">
        <v>1478.5</v>
      </c>
      <c r="N1918">
        <v>500</v>
      </c>
      <c r="O1918" t="s">
        <v>1213</v>
      </c>
      <c r="P1918">
        <v>0.70168877294425702</v>
      </c>
      <c r="Q1918">
        <v>0.80162974408533705</v>
      </c>
      <c r="R1918">
        <v>0.17649704264293001</v>
      </c>
      <c r="S1918">
        <v>3.2316903086474398E-2</v>
      </c>
      <c r="T1918">
        <v>1.4565973781431301</v>
      </c>
      <c r="U1918">
        <v>1.4565973781431301</v>
      </c>
      <c r="V1918">
        <v>1.70526753402757</v>
      </c>
      <c r="W1918">
        <v>5.0599999999999996</v>
      </c>
      <c r="X1918">
        <v>1.3</v>
      </c>
      <c r="Y1918">
        <v>-19867</v>
      </c>
      <c r="Z1918">
        <v>-1528</v>
      </c>
      <c r="AA1918">
        <v>-0.22</v>
      </c>
      <c r="AB1918">
        <v>13</v>
      </c>
      <c r="AC1918">
        <v>6</v>
      </c>
      <c r="AD1918">
        <v>7</v>
      </c>
      <c r="AE1918">
        <v>46.15</v>
      </c>
      <c r="AF1918">
        <v>13</v>
      </c>
      <c r="AG1918">
        <v>3</v>
      </c>
      <c r="AH1918">
        <v>5</v>
      </c>
      <c r="AI1918">
        <v>5</v>
      </c>
    </row>
    <row r="1919" spans="1:35" x14ac:dyDescent="0.2">
      <c r="A1919" s="102">
        <v>62</v>
      </c>
      <c r="B1919">
        <v>1928</v>
      </c>
      <c r="C1919" t="s">
        <v>217</v>
      </c>
      <c r="D1919" t="s">
        <v>1220</v>
      </c>
      <c r="E1919">
        <v>2126</v>
      </c>
      <c r="F1919">
        <v>2117</v>
      </c>
      <c r="G1919">
        <v>300</v>
      </c>
      <c r="H1919" t="s">
        <v>1213</v>
      </c>
      <c r="I1919">
        <v>7203</v>
      </c>
      <c r="J1919" t="s">
        <v>1992</v>
      </c>
      <c r="K1919" t="s">
        <v>1227</v>
      </c>
      <c r="L1919">
        <v>7202</v>
      </c>
      <c r="M1919">
        <v>7127</v>
      </c>
      <c r="N1919">
        <v>100</v>
      </c>
      <c r="O1919" t="s">
        <v>1210</v>
      </c>
      <c r="P1919">
        <v>0.81048609230500102</v>
      </c>
      <c r="Q1919">
        <v>0.95450851792331803</v>
      </c>
      <c r="R1919">
        <v>1.1416497418857899E-2</v>
      </c>
      <c r="S1919">
        <v>1.9336577820779601E-2</v>
      </c>
      <c r="T1919">
        <v>-1.8426588405458599</v>
      </c>
      <c r="U1919">
        <v>1.8426588405458599</v>
      </c>
      <c r="V1919">
        <v>1.8307195419067499</v>
      </c>
      <c r="W1919">
        <v>-3.38</v>
      </c>
      <c r="X1919">
        <v>10.89</v>
      </c>
      <c r="Y1919">
        <v>-20141</v>
      </c>
      <c r="Z1919">
        <v>-2238</v>
      </c>
      <c r="AA1919">
        <v>-0.16</v>
      </c>
      <c r="AB1919">
        <v>9</v>
      </c>
      <c r="AC1919">
        <v>5</v>
      </c>
      <c r="AD1919">
        <v>4</v>
      </c>
      <c r="AE1919">
        <v>55.56</v>
      </c>
      <c r="AF1919">
        <v>15</v>
      </c>
      <c r="AG1919">
        <v>2</v>
      </c>
      <c r="AH1919">
        <v>2</v>
      </c>
      <c r="AI1919">
        <v>5</v>
      </c>
    </row>
    <row r="1920" spans="1:35" x14ac:dyDescent="0.2">
      <c r="A1920" s="102">
        <v>2591</v>
      </c>
      <c r="B1920">
        <v>7459</v>
      </c>
      <c r="C1920" t="s">
        <v>776</v>
      </c>
      <c r="D1920" t="s">
        <v>1217</v>
      </c>
      <c r="E1920">
        <v>1983</v>
      </c>
      <c r="F1920">
        <v>1972</v>
      </c>
      <c r="G1920">
        <v>500</v>
      </c>
      <c r="H1920" t="s">
        <v>1213</v>
      </c>
      <c r="I1920">
        <v>8218</v>
      </c>
      <c r="J1920" t="s">
        <v>1374</v>
      </c>
      <c r="K1920" t="s">
        <v>1235</v>
      </c>
      <c r="L1920">
        <v>1991</v>
      </c>
      <c r="M1920">
        <v>1950</v>
      </c>
      <c r="N1920">
        <v>500</v>
      </c>
      <c r="O1920" t="s">
        <v>1210</v>
      </c>
      <c r="P1920">
        <v>0.64954065651480797</v>
      </c>
      <c r="Q1920">
        <v>0.80276831101576396</v>
      </c>
      <c r="R1920">
        <v>0.24206520658851999</v>
      </c>
      <c r="S1920">
        <v>6.4514215673707495E-4</v>
      </c>
      <c r="T1920">
        <v>-0.61611765955498399</v>
      </c>
      <c r="U1920">
        <v>0.61611765955498399</v>
      </c>
      <c r="V1920">
        <v>1.1416553355322001</v>
      </c>
      <c r="W1920">
        <v>-2.4</v>
      </c>
      <c r="X1920">
        <v>1.1200000000000001</v>
      </c>
      <c r="Y1920">
        <v>-20282</v>
      </c>
      <c r="Z1920">
        <v>-1127</v>
      </c>
      <c r="AA1920">
        <v>-0.02</v>
      </c>
      <c r="AB1920">
        <v>18</v>
      </c>
      <c r="AC1920">
        <v>7</v>
      </c>
      <c r="AD1920">
        <v>11</v>
      </c>
      <c r="AE1920">
        <v>38.89</v>
      </c>
      <c r="AF1920">
        <v>14</v>
      </c>
      <c r="AG1920">
        <v>4</v>
      </c>
      <c r="AH1920">
        <v>3</v>
      </c>
      <c r="AI1920">
        <v>11</v>
      </c>
    </row>
    <row r="1921" spans="1:35" x14ac:dyDescent="0.2">
      <c r="A1921" s="102">
        <v>568</v>
      </c>
      <c r="B1921">
        <v>4506</v>
      </c>
      <c r="C1921" t="s">
        <v>1615</v>
      </c>
      <c r="D1921" t="s">
        <v>1232</v>
      </c>
      <c r="E1921">
        <v>1556</v>
      </c>
      <c r="F1921">
        <v>1561</v>
      </c>
      <c r="G1921">
        <v>600</v>
      </c>
      <c r="H1921" t="s">
        <v>1213</v>
      </c>
      <c r="I1921">
        <v>9956</v>
      </c>
      <c r="J1921" t="s">
        <v>1165</v>
      </c>
      <c r="K1921" t="s">
        <v>1235</v>
      </c>
      <c r="L1921">
        <v>1605</v>
      </c>
      <c r="M1921">
        <v>1635</v>
      </c>
      <c r="N1921">
        <v>600</v>
      </c>
      <c r="O1921" t="s">
        <v>1210</v>
      </c>
      <c r="P1921">
        <v>0.91489348481966304</v>
      </c>
      <c r="Q1921">
        <v>0.90787395808773297</v>
      </c>
      <c r="R1921">
        <v>0.43284886073460499</v>
      </c>
      <c r="S1921">
        <v>5.21122031635744E-2</v>
      </c>
      <c r="T1921">
        <v>-1.0233935754765</v>
      </c>
      <c r="U1921">
        <v>1.0233935754765</v>
      </c>
      <c r="V1921">
        <v>0.68720754444579002</v>
      </c>
      <c r="W1921">
        <v>-4.71</v>
      </c>
      <c r="X1921">
        <v>4.53</v>
      </c>
      <c r="Y1921">
        <v>-20293</v>
      </c>
      <c r="Z1921">
        <v>-1127</v>
      </c>
      <c r="AA1921">
        <v>7.0000000000000007E-2</v>
      </c>
      <c r="AB1921">
        <v>18</v>
      </c>
      <c r="AC1921">
        <v>8</v>
      </c>
      <c r="AD1921">
        <v>10</v>
      </c>
      <c r="AE1921">
        <v>44.44</v>
      </c>
      <c r="AF1921">
        <v>10</v>
      </c>
      <c r="AG1921">
        <v>7</v>
      </c>
      <c r="AH1921">
        <v>6</v>
      </c>
      <c r="AI1921">
        <v>5</v>
      </c>
    </row>
    <row r="1922" spans="1:35" x14ac:dyDescent="0.2">
      <c r="A1922" s="102">
        <v>737</v>
      </c>
      <c r="B1922">
        <v>5803</v>
      </c>
      <c r="C1922" t="s">
        <v>24</v>
      </c>
      <c r="D1922" t="s">
        <v>1225</v>
      </c>
      <c r="E1922">
        <v>343</v>
      </c>
      <c r="F1922">
        <v>346</v>
      </c>
      <c r="G1922">
        <v>3000</v>
      </c>
      <c r="H1922" t="s">
        <v>1213</v>
      </c>
      <c r="I1922">
        <v>7272</v>
      </c>
      <c r="J1922" t="s">
        <v>1411</v>
      </c>
      <c r="K1922" t="s">
        <v>1227</v>
      </c>
      <c r="L1922">
        <v>1735</v>
      </c>
      <c r="M1922">
        <v>1728</v>
      </c>
      <c r="N1922">
        <v>600</v>
      </c>
      <c r="O1922" t="s">
        <v>1210</v>
      </c>
      <c r="P1922">
        <v>0.94338953021487204</v>
      </c>
      <c r="Q1922">
        <v>0.89936021241433195</v>
      </c>
      <c r="R1922">
        <v>5.6847338750331801E-2</v>
      </c>
      <c r="S1922">
        <v>4.2171265122772202E-2</v>
      </c>
      <c r="T1922">
        <v>-0.40975297848688702</v>
      </c>
      <c r="U1922">
        <v>0.40975297848688702</v>
      </c>
      <c r="V1922">
        <v>0.50026446848130701</v>
      </c>
      <c r="W1922">
        <v>-1.6</v>
      </c>
      <c r="X1922">
        <v>0.12</v>
      </c>
      <c r="Y1922">
        <v>-20352</v>
      </c>
      <c r="Z1922">
        <v>-1272</v>
      </c>
      <c r="AA1922">
        <v>-0.17</v>
      </c>
      <c r="AB1922">
        <v>16</v>
      </c>
      <c r="AC1922">
        <v>10</v>
      </c>
      <c r="AD1922">
        <v>6</v>
      </c>
      <c r="AE1922">
        <v>62.5</v>
      </c>
      <c r="AF1922">
        <v>12</v>
      </c>
      <c r="AG1922">
        <v>7</v>
      </c>
      <c r="AH1922">
        <v>5</v>
      </c>
      <c r="AI1922">
        <v>4</v>
      </c>
    </row>
    <row r="1923" spans="1:35" x14ac:dyDescent="0.2">
      <c r="A1923" s="102">
        <v>2503</v>
      </c>
      <c r="B1923">
        <v>7259</v>
      </c>
      <c r="C1923" t="s">
        <v>25</v>
      </c>
      <c r="D1923" t="s">
        <v>1227</v>
      </c>
      <c r="E1923">
        <v>3520</v>
      </c>
      <c r="F1923">
        <v>3500</v>
      </c>
      <c r="G1923">
        <v>300</v>
      </c>
      <c r="H1923" t="s">
        <v>1210</v>
      </c>
      <c r="I1923">
        <v>9072</v>
      </c>
      <c r="J1923" t="s">
        <v>1327</v>
      </c>
      <c r="K1923" t="s">
        <v>1328</v>
      </c>
      <c r="L1923">
        <v>2105</v>
      </c>
      <c r="M1923">
        <v>2087</v>
      </c>
      <c r="N1923">
        <v>500</v>
      </c>
      <c r="O1923" t="s">
        <v>1213</v>
      </c>
      <c r="P1923">
        <v>0.74092273443044898</v>
      </c>
      <c r="Q1923">
        <v>0.80838826970024602</v>
      </c>
      <c r="R1923">
        <v>0.31913408840249602</v>
      </c>
      <c r="S1923">
        <v>1.0988837742999899E-3</v>
      </c>
      <c r="T1923">
        <v>2.480602338243</v>
      </c>
      <c r="U1923">
        <v>2.480602338243</v>
      </c>
      <c r="V1923">
        <v>2.6702477174076198</v>
      </c>
      <c r="W1923">
        <v>9.65</v>
      </c>
      <c r="X1923">
        <v>0.62</v>
      </c>
      <c r="Y1923">
        <v>-20389</v>
      </c>
      <c r="Z1923">
        <v>-2039</v>
      </c>
      <c r="AA1923">
        <v>-0.19</v>
      </c>
      <c r="AB1923">
        <v>10</v>
      </c>
      <c r="AC1923">
        <v>5</v>
      </c>
      <c r="AD1923">
        <v>5</v>
      </c>
      <c r="AE1923">
        <v>50</v>
      </c>
      <c r="AF1923">
        <v>11</v>
      </c>
      <c r="AG1923">
        <v>4</v>
      </c>
      <c r="AH1923">
        <v>3</v>
      </c>
      <c r="AI1923">
        <v>3</v>
      </c>
    </row>
    <row r="1924" spans="1:35" x14ac:dyDescent="0.2">
      <c r="A1924" s="102">
        <v>1148</v>
      </c>
      <c r="B1924">
        <v>8276</v>
      </c>
      <c r="C1924" t="s">
        <v>841</v>
      </c>
      <c r="D1924" t="s">
        <v>1235</v>
      </c>
      <c r="E1924">
        <v>1695</v>
      </c>
      <c r="F1924">
        <v>1675</v>
      </c>
      <c r="G1924">
        <v>600</v>
      </c>
      <c r="H1924" t="s">
        <v>1213</v>
      </c>
      <c r="I1924">
        <v>9532</v>
      </c>
      <c r="J1924" t="s">
        <v>1435</v>
      </c>
      <c r="K1924" t="s">
        <v>1267</v>
      </c>
      <c r="L1924">
        <v>1764</v>
      </c>
      <c r="M1924">
        <v>1745</v>
      </c>
      <c r="N1924">
        <v>600</v>
      </c>
      <c r="O1924" t="s">
        <v>1210</v>
      </c>
      <c r="P1924">
        <v>0.89360804484244305</v>
      </c>
      <c r="Q1924">
        <v>0.87755815730460096</v>
      </c>
      <c r="R1924">
        <v>3.02958964427405E-2</v>
      </c>
      <c r="S1924">
        <v>3.4640894418411901E-2</v>
      </c>
      <c r="T1924">
        <v>-1.80121271423679</v>
      </c>
      <c r="U1924">
        <v>1.80121271423679</v>
      </c>
      <c r="V1924">
        <v>1.6962088340639501</v>
      </c>
      <c r="W1924">
        <v>-4.96</v>
      </c>
      <c r="X1924">
        <v>4.01</v>
      </c>
      <c r="Y1924">
        <v>-20729</v>
      </c>
      <c r="Z1924">
        <v>-1727</v>
      </c>
      <c r="AA1924">
        <v>-0.14000000000000001</v>
      </c>
      <c r="AB1924">
        <v>12</v>
      </c>
      <c r="AC1924">
        <v>6</v>
      </c>
      <c r="AD1924">
        <v>6</v>
      </c>
      <c r="AE1924">
        <v>50</v>
      </c>
      <c r="AF1924">
        <v>15</v>
      </c>
      <c r="AG1924">
        <v>2</v>
      </c>
      <c r="AH1924">
        <v>1</v>
      </c>
      <c r="AI1924">
        <v>9</v>
      </c>
    </row>
    <row r="1925" spans="1:35" x14ac:dyDescent="0.2">
      <c r="A1925" s="102">
        <v>70</v>
      </c>
      <c r="B1925">
        <v>3101</v>
      </c>
      <c r="C1925" t="s">
        <v>1486</v>
      </c>
      <c r="D1925" t="s">
        <v>1480</v>
      </c>
      <c r="E1925">
        <v>1352</v>
      </c>
      <c r="F1925">
        <v>1357</v>
      </c>
      <c r="G1925">
        <v>800</v>
      </c>
      <c r="H1925" t="s">
        <v>1213</v>
      </c>
      <c r="I1925">
        <v>8306</v>
      </c>
      <c r="J1925" t="s">
        <v>1401</v>
      </c>
      <c r="K1925" t="s">
        <v>1265</v>
      </c>
      <c r="L1925">
        <v>530</v>
      </c>
      <c r="M1925">
        <v>531.9</v>
      </c>
      <c r="N1925">
        <v>2000</v>
      </c>
      <c r="O1925" t="s">
        <v>1210</v>
      </c>
      <c r="P1925">
        <v>0.93499495857793002</v>
      </c>
      <c r="Q1925">
        <v>0.95360255594404597</v>
      </c>
      <c r="R1925" s="15">
        <v>0.15631181078367601</v>
      </c>
      <c r="S1925">
        <v>1.92269319154329E-3</v>
      </c>
      <c r="T1925">
        <v>-2.83614560287366</v>
      </c>
      <c r="U1925">
        <v>2.83614560287366</v>
      </c>
      <c r="V1925">
        <v>2.4842662755422098</v>
      </c>
      <c r="W1925">
        <v>-7.12</v>
      </c>
      <c r="X1925">
        <v>2.0099999999999998</v>
      </c>
      <c r="Y1925">
        <v>-20804</v>
      </c>
      <c r="Z1925">
        <v>-1156</v>
      </c>
      <c r="AA1925">
        <v>-0.05</v>
      </c>
      <c r="AB1925">
        <v>18</v>
      </c>
      <c r="AC1925">
        <v>8</v>
      </c>
      <c r="AD1925">
        <v>10</v>
      </c>
      <c r="AE1925">
        <v>44.44</v>
      </c>
      <c r="AF1925">
        <v>13</v>
      </c>
      <c r="AG1925">
        <v>4</v>
      </c>
      <c r="AH1925">
        <v>4</v>
      </c>
      <c r="AI1925">
        <v>10</v>
      </c>
    </row>
    <row r="1926" spans="1:35" x14ac:dyDescent="0.2">
      <c r="A1926" s="102">
        <v>1874</v>
      </c>
      <c r="B1926">
        <v>5406</v>
      </c>
      <c r="C1926" t="s">
        <v>1531</v>
      </c>
      <c r="D1926" t="s">
        <v>1263</v>
      </c>
      <c r="E1926">
        <v>401</v>
      </c>
      <c r="F1926">
        <v>401</v>
      </c>
      <c r="G1926">
        <v>2700</v>
      </c>
      <c r="H1926" t="s">
        <v>1210</v>
      </c>
      <c r="I1926">
        <v>9716</v>
      </c>
      <c r="J1926" t="s">
        <v>1406</v>
      </c>
      <c r="K1926" t="s">
        <v>1224</v>
      </c>
      <c r="L1926">
        <v>966</v>
      </c>
      <c r="M1926">
        <v>983</v>
      </c>
      <c r="N1926">
        <v>1100</v>
      </c>
      <c r="O1926" t="s">
        <v>1213</v>
      </c>
      <c r="P1926">
        <v>0.92128690673040403</v>
      </c>
      <c r="Q1926">
        <v>0.84091999496125003</v>
      </c>
      <c r="R1926">
        <v>1.7881792591353099E-2</v>
      </c>
      <c r="S1926">
        <v>1.0946938548531999E-2</v>
      </c>
      <c r="T1926">
        <v>0.10538445804344999</v>
      </c>
      <c r="U1926">
        <v>0.10538445804344999</v>
      </c>
      <c r="V1926">
        <v>1.32945355837993E-2</v>
      </c>
      <c r="W1926">
        <v>0.46</v>
      </c>
      <c r="X1926">
        <v>0.13</v>
      </c>
      <c r="Y1926">
        <v>-21136</v>
      </c>
      <c r="Z1926">
        <v>-1174</v>
      </c>
      <c r="AA1926">
        <v>-0.06</v>
      </c>
      <c r="AB1926">
        <v>18</v>
      </c>
      <c r="AC1926">
        <v>9</v>
      </c>
      <c r="AD1926">
        <v>9</v>
      </c>
      <c r="AE1926">
        <v>50</v>
      </c>
      <c r="AF1926">
        <v>9</v>
      </c>
      <c r="AG1926">
        <v>7</v>
      </c>
      <c r="AH1926">
        <v>9</v>
      </c>
      <c r="AI1926">
        <v>2</v>
      </c>
    </row>
    <row r="1927" spans="1:35" x14ac:dyDescent="0.2">
      <c r="A1927" s="102">
        <v>591</v>
      </c>
      <c r="B1927">
        <v>8591</v>
      </c>
      <c r="C1927" t="s">
        <v>1375</v>
      </c>
      <c r="D1927" t="s">
        <v>1216</v>
      </c>
      <c r="E1927">
        <v>1730</v>
      </c>
      <c r="F1927">
        <v>1742</v>
      </c>
      <c r="G1927">
        <v>600</v>
      </c>
      <c r="H1927" t="s">
        <v>1213</v>
      </c>
      <c r="I1927">
        <v>8806</v>
      </c>
      <c r="J1927" t="s">
        <v>1402</v>
      </c>
      <c r="K1927" t="s">
        <v>1231</v>
      </c>
      <c r="L1927">
        <v>1213</v>
      </c>
      <c r="M1927">
        <v>1203</v>
      </c>
      <c r="N1927">
        <v>900</v>
      </c>
      <c r="O1927" t="s">
        <v>1210</v>
      </c>
      <c r="P1927">
        <v>0.77952959998229998</v>
      </c>
      <c r="Q1927">
        <v>0.90638051427994903</v>
      </c>
      <c r="R1927">
        <v>0.13985073218842101</v>
      </c>
      <c r="S1927">
        <v>1.01164137182527E-2</v>
      </c>
      <c r="T1927">
        <v>-0.143141582267338</v>
      </c>
      <c r="U1927">
        <v>0.143141582267338</v>
      </c>
      <c r="V1927">
        <v>0.38067230743357799</v>
      </c>
      <c r="W1927">
        <v>-0.74</v>
      </c>
      <c r="X1927">
        <v>3.59</v>
      </c>
      <c r="Y1927">
        <v>-21142</v>
      </c>
      <c r="Z1927">
        <v>-2114</v>
      </c>
      <c r="AA1927">
        <v>-0.08</v>
      </c>
      <c r="AB1927">
        <v>10</v>
      </c>
      <c r="AC1927">
        <v>4</v>
      </c>
      <c r="AD1927">
        <v>6</v>
      </c>
      <c r="AE1927">
        <v>40</v>
      </c>
      <c r="AF1927">
        <v>15</v>
      </c>
      <c r="AG1927">
        <v>2</v>
      </c>
      <c r="AH1927">
        <v>1</v>
      </c>
      <c r="AI1927">
        <v>7</v>
      </c>
    </row>
    <row r="1928" spans="1:35" x14ac:dyDescent="0.2">
      <c r="A1928" s="102">
        <v>1702</v>
      </c>
      <c r="B1928">
        <v>6770</v>
      </c>
      <c r="C1928" t="s">
        <v>22</v>
      </c>
      <c r="D1928" t="s">
        <v>1215</v>
      </c>
      <c r="E1928">
        <v>1668</v>
      </c>
      <c r="F1928">
        <v>1659</v>
      </c>
      <c r="G1928">
        <v>600</v>
      </c>
      <c r="H1928" t="s">
        <v>1213</v>
      </c>
      <c r="I1928">
        <v>8410</v>
      </c>
      <c r="J1928" t="s">
        <v>1419</v>
      </c>
      <c r="K1928" t="s">
        <v>1265</v>
      </c>
      <c r="L1928">
        <v>285</v>
      </c>
      <c r="M1928">
        <v>284</v>
      </c>
      <c r="N1928">
        <v>3500</v>
      </c>
      <c r="O1928" t="s">
        <v>1210</v>
      </c>
      <c r="P1928">
        <v>0.86457883096108201</v>
      </c>
      <c r="Q1928">
        <v>0.84889606474569401</v>
      </c>
      <c r="R1928">
        <v>0.34333106901725202</v>
      </c>
      <c r="S1928">
        <v>5.5688574499879497E-3</v>
      </c>
      <c r="T1928">
        <v>-1.7851354807919499</v>
      </c>
      <c r="U1928">
        <v>1.7851354807919499</v>
      </c>
      <c r="V1928">
        <v>1.8096574440462201</v>
      </c>
      <c r="W1928">
        <v>-18.239999999999998</v>
      </c>
      <c r="X1928">
        <v>0.14000000000000001</v>
      </c>
      <c r="Y1928">
        <v>-21497</v>
      </c>
      <c r="Z1928">
        <v>-935</v>
      </c>
      <c r="AA1928">
        <v>-0.06</v>
      </c>
      <c r="AB1928">
        <v>23</v>
      </c>
      <c r="AC1928">
        <v>10</v>
      </c>
      <c r="AD1928">
        <v>13</v>
      </c>
      <c r="AE1928">
        <v>43.48</v>
      </c>
      <c r="AF1928">
        <v>11</v>
      </c>
      <c r="AG1928">
        <v>9</v>
      </c>
      <c r="AH1928">
        <v>9</v>
      </c>
      <c r="AI1928">
        <v>5</v>
      </c>
    </row>
    <row r="1929" spans="1:35" x14ac:dyDescent="0.2">
      <c r="A1929" s="102">
        <v>1745</v>
      </c>
      <c r="B1929">
        <v>5334</v>
      </c>
      <c r="C1929" t="s">
        <v>1448</v>
      </c>
      <c r="D1929" t="s">
        <v>1209</v>
      </c>
      <c r="E1929">
        <v>1776</v>
      </c>
      <c r="F1929">
        <v>1775</v>
      </c>
      <c r="G1929">
        <v>600</v>
      </c>
      <c r="H1929" t="s">
        <v>1213</v>
      </c>
      <c r="I1929">
        <v>8411</v>
      </c>
      <c r="J1929" t="s">
        <v>1331</v>
      </c>
      <c r="K1929" t="s">
        <v>1265</v>
      </c>
      <c r="L1929">
        <v>147.6</v>
      </c>
      <c r="M1929">
        <v>147.6</v>
      </c>
      <c r="N1929">
        <v>7200</v>
      </c>
      <c r="O1929" t="s">
        <v>1210</v>
      </c>
      <c r="P1929">
        <v>0.91547984407054095</v>
      </c>
      <c r="Q1929">
        <v>0.846844310156188</v>
      </c>
      <c r="R1929">
        <v>0.24712725578730901</v>
      </c>
      <c r="S1929">
        <v>1.16806156546278E-2</v>
      </c>
      <c r="T1929">
        <v>-1.24894471214264</v>
      </c>
      <c r="U1929">
        <v>1.24894471214264</v>
      </c>
      <c r="V1929">
        <v>1.36930382327852</v>
      </c>
      <c r="W1929">
        <v>-4.51</v>
      </c>
      <c r="X1929">
        <v>0.21</v>
      </c>
      <c r="Y1929">
        <v>-21884</v>
      </c>
      <c r="Z1929">
        <v>-1287</v>
      </c>
      <c r="AA1929">
        <v>-0.19</v>
      </c>
      <c r="AB1929">
        <v>17</v>
      </c>
      <c r="AC1929">
        <v>8</v>
      </c>
      <c r="AD1929">
        <v>9</v>
      </c>
      <c r="AE1929">
        <v>47.06</v>
      </c>
      <c r="AF1929">
        <v>13</v>
      </c>
      <c r="AG1929">
        <v>5</v>
      </c>
      <c r="AH1929">
        <v>3</v>
      </c>
      <c r="AI1929">
        <v>9</v>
      </c>
    </row>
    <row r="1930" spans="1:35" x14ac:dyDescent="0.2">
      <c r="A1930" s="102">
        <v>659</v>
      </c>
      <c r="B1930">
        <v>4819</v>
      </c>
      <c r="C1930" t="s">
        <v>1228</v>
      </c>
      <c r="D1930" t="s">
        <v>1212</v>
      </c>
      <c r="E1930">
        <v>3355</v>
      </c>
      <c r="F1930">
        <v>3375</v>
      </c>
      <c r="G1930">
        <v>300</v>
      </c>
      <c r="H1930" t="s">
        <v>1210</v>
      </c>
      <c r="I1930">
        <v>9468</v>
      </c>
      <c r="J1930" t="s">
        <v>1211</v>
      </c>
      <c r="K1930" t="s">
        <v>1212</v>
      </c>
      <c r="L1930">
        <v>1430</v>
      </c>
      <c r="M1930">
        <v>1413</v>
      </c>
      <c r="N1930">
        <v>700</v>
      </c>
      <c r="O1930" t="s">
        <v>1213</v>
      </c>
      <c r="P1930">
        <v>0.87800656684908995</v>
      </c>
      <c r="Q1930">
        <v>0.90300570000693903</v>
      </c>
      <c r="R1930">
        <v>5.3646653683320299E-2</v>
      </c>
      <c r="S1930">
        <v>8.7291014833249195E-3</v>
      </c>
      <c r="T1930">
        <v>0.80902354163234802</v>
      </c>
      <c r="U1930">
        <v>0.80902354163234802</v>
      </c>
      <c r="V1930">
        <v>1.1375915044566201</v>
      </c>
      <c r="W1930">
        <v>3.87</v>
      </c>
      <c r="X1930">
        <v>2.31</v>
      </c>
      <c r="Y1930">
        <v>-22037</v>
      </c>
      <c r="Z1930">
        <v>-848</v>
      </c>
      <c r="AA1930">
        <v>-0.06</v>
      </c>
      <c r="AB1930">
        <v>26</v>
      </c>
      <c r="AC1930">
        <v>12</v>
      </c>
      <c r="AD1930">
        <v>14</v>
      </c>
      <c r="AE1930">
        <v>46.15</v>
      </c>
      <c r="AF1930">
        <v>7</v>
      </c>
      <c r="AG1930">
        <v>12</v>
      </c>
      <c r="AH1930">
        <v>13</v>
      </c>
      <c r="AI1930">
        <v>1</v>
      </c>
    </row>
    <row r="1931" spans="1:35" x14ac:dyDescent="0.2">
      <c r="A1931" s="102">
        <v>814</v>
      </c>
      <c r="B1931">
        <v>3880</v>
      </c>
      <c r="C1931" t="s">
        <v>1155</v>
      </c>
      <c r="D1931" t="s">
        <v>1421</v>
      </c>
      <c r="E1931">
        <v>1426</v>
      </c>
      <c r="F1931">
        <v>1433</v>
      </c>
      <c r="G1931">
        <v>700</v>
      </c>
      <c r="H1931" t="s">
        <v>1210</v>
      </c>
      <c r="I1931">
        <v>6134</v>
      </c>
      <c r="J1931" t="s">
        <v>1429</v>
      </c>
      <c r="K1931" t="s">
        <v>1222</v>
      </c>
      <c r="L1931">
        <v>1756</v>
      </c>
      <c r="M1931">
        <v>1735</v>
      </c>
      <c r="N1931">
        <v>600</v>
      </c>
      <c r="O1931" t="s">
        <v>1213</v>
      </c>
      <c r="P1931">
        <v>0.61295749933089005</v>
      </c>
      <c r="Q1931">
        <v>0.89553378609495005</v>
      </c>
      <c r="R1931">
        <v>0.19973371051456101</v>
      </c>
      <c r="S1931">
        <v>2.50126132691589E-2</v>
      </c>
      <c r="T1931">
        <v>1.84235366614436</v>
      </c>
      <c r="U1931">
        <v>1.84235366614436</v>
      </c>
      <c r="V1931">
        <v>0.82123152137907196</v>
      </c>
      <c r="W1931">
        <v>6.72</v>
      </c>
      <c r="X1931">
        <v>3.64</v>
      </c>
      <c r="Y1931">
        <v>-22059</v>
      </c>
      <c r="Z1931">
        <v>-1226</v>
      </c>
      <c r="AA1931">
        <v>-0.06</v>
      </c>
      <c r="AB1931">
        <v>18</v>
      </c>
      <c r="AC1931">
        <v>8</v>
      </c>
      <c r="AD1931">
        <v>10</v>
      </c>
      <c r="AE1931">
        <v>44.44</v>
      </c>
      <c r="AF1931">
        <v>13</v>
      </c>
      <c r="AG1931">
        <v>5</v>
      </c>
      <c r="AH1931">
        <v>5</v>
      </c>
      <c r="AI1931">
        <v>8</v>
      </c>
    </row>
    <row r="1932" spans="1:35" x14ac:dyDescent="0.2">
      <c r="A1932" s="102">
        <v>375</v>
      </c>
      <c r="B1932">
        <v>6674</v>
      </c>
      <c r="C1932" t="s">
        <v>230</v>
      </c>
      <c r="D1932" t="s">
        <v>1215</v>
      </c>
      <c r="E1932">
        <v>1904</v>
      </c>
      <c r="F1932">
        <v>1907</v>
      </c>
      <c r="G1932">
        <v>600</v>
      </c>
      <c r="H1932" t="s">
        <v>1213</v>
      </c>
      <c r="I1932">
        <v>7951</v>
      </c>
      <c r="J1932" t="s">
        <v>1527</v>
      </c>
      <c r="K1932" t="s">
        <v>1233</v>
      </c>
      <c r="L1932">
        <v>5310</v>
      </c>
      <c r="M1932">
        <v>5300</v>
      </c>
      <c r="N1932">
        <v>200</v>
      </c>
      <c r="O1932" t="s">
        <v>1210</v>
      </c>
      <c r="P1932">
        <v>0.89642054495380497</v>
      </c>
      <c r="Q1932">
        <v>0.91965528607562097</v>
      </c>
      <c r="R1932">
        <v>0.29748844786081002</v>
      </c>
      <c r="S1932">
        <v>4.8539404738379404E-3</v>
      </c>
      <c r="T1932">
        <v>-2.1781429744398402</v>
      </c>
      <c r="U1932">
        <v>2.1781429744398402</v>
      </c>
      <c r="V1932">
        <v>1.4862333707664499</v>
      </c>
      <c r="W1932">
        <v>-6.29</v>
      </c>
      <c r="X1932">
        <v>7.94</v>
      </c>
      <c r="Y1932">
        <v>-22191</v>
      </c>
      <c r="Z1932">
        <v>-2219</v>
      </c>
      <c r="AA1932">
        <v>-0.38</v>
      </c>
      <c r="AB1932">
        <v>10</v>
      </c>
      <c r="AC1932">
        <v>5</v>
      </c>
      <c r="AD1932">
        <v>5</v>
      </c>
      <c r="AE1932">
        <v>50</v>
      </c>
      <c r="AF1932">
        <v>12</v>
      </c>
      <c r="AG1932">
        <v>3</v>
      </c>
      <c r="AH1932">
        <v>3</v>
      </c>
      <c r="AI1932">
        <v>4</v>
      </c>
    </row>
    <row r="1933" spans="1:35" x14ac:dyDescent="0.2">
      <c r="A1933" s="102">
        <v>2145</v>
      </c>
      <c r="B1933">
        <v>6361</v>
      </c>
      <c r="C1933" t="s">
        <v>730</v>
      </c>
      <c r="D1933" t="s">
        <v>1222</v>
      </c>
      <c r="E1933">
        <v>2606</v>
      </c>
      <c r="F1933">
        <v>2571</v>
      </c>
      <c r="G1933">
        <v>400</v>
      </c>
      <c r="H1933" t="s">
        <v>1213</v>
      </c>
      <c r="I1933">
        <v>7282</v>
      </c>
      <c r="J1933" t="s">
        <v>1453</v>
      </c>
      <c r="K1933" t="s">
        <v>1227</v>
      </c>
      <c r="L1933">
        <v>2311</v>
      </c>
      <c r="M1933">
        <v>2306</v>
      </c>
      <c r="N1933">
        <v>400</v>
      </c>
      <c r="O1933" t="s">
        <v>1210</v>
      </c>
      <c r="P1933">
        <v>0.64610717845822396</v>
      </c>
      <c r="Q1933">
        <v>0.82537758706276498</v>
      </c>
      <c r="R1933">
        <v>4.3241610135184801E-2</v>
      </c>
      <c r="S1933">
        <v>2.1874040038173601E-2</v>
      </c>
      <c r="T1933">
        <v>-1.91071219030608</v>
      </c>
      <c r="U1933">
        <v>1.91071219030608</v>
      </c>
      <c r="V1933">
        <v>1.5778313377448501</v>
      </c>
      <c r="W1933">
        <v>-11.85</v>
      </c>
      <c r="X1933">
        <v>10.31</v>
      </c>
      <c r="Y1933">
        <v>-22335</v>
      </c>
      <c r="Z1933">
        <v>-1176</v>
      </c>
      <c r="AA1933">
        <v>-0.03</v>
      </c>
      <c r="AB1933">
        <v>19</v>
      </c>
      <c r="AC1933">
        <v>9</v>
      </c>
      <c r="AD1933">
        <v>10</v>
      </c>
      <c r="AE1933">
        <v>47.37</v>
      </c>
      <c r="AF1933">
        <v>12</v>
      </c>
      <c r="AG1933">
        <v>6</v>
      </c>
      <c r="AH1933">
        <v>7</v>
      </c>
      <c r="AI1933">
        <v>6</v>
      </c>
    </row>
    <row r="1934" spans="1:35" x14ac:dyDescent="0.2">
      <c r="A1934" s="102">
        <v>82</v>
      </c>
      <c r="B1934">
        <v>4581</v>
      </c>
      <c r="C1934" t="s">
        <v>1627</v>
      </c>
      <c r="D1934" t="s">
        <v>1232</v>
      </c>
      <c r="E1934">
        <v>6610</v>
      </c>
      <c r="F1934">
        <v>6690</v>
      </c>
      <c r="G1934">
        <v>100</v>
      </c>
      <c r="H1934" t="s">
        <v>1213</v>
      </c>
      <c r="I1934">
        <v>7182</v>
      </c>
      <c r="J1934" t="s">
        <v>1323</v>
      </c>
      <c r="K1934" t="s">
        <v>1265</v>
      </c>
      <c r="L1934">
        <v>960</v>
      </c>
      <c r="M1934">
        <v>964</v>
      </c>
      <c r="N1934">
        <v>700</v>
      </c>
      <c r="O1934" t="s">
        <v>1210</v>
      </c>
      <c r="P1934">
        <v>0.79081014196201604</v>
      </c>
      <c r="Q1934">
        <v>0.95065224738319498</v>
      </c>
      <c r="R1934">
        <v>0.46164753613416598</v>
      </c>
      <c r="S1934">
        <v>9.4772731892451098E-2</v>
      </c>
      <c r="T1934">
        <v>-2.2140684880545898</v>
      </c>
      <c r="U1934">
        <v>2.2140684880545898</v>
      </c>
      <c r="V1934">
        <v>2.4244687183160298</v>
      </c>
      <c r="W1934">
        <v>-9.36</v>
      </c>
      <c r="X1934">
        <v>0.87</v>
      </c>
      <c r="Y1934">
        <v>-22612</v>
      </c>
      <c r="Z1934">
        <v>-1507</v>
      </c>
      <c r="AA1934">
        <v>-0.04</v>
      </c>
      <c r="AB1934">
        <v>15</v>
      </c>
      <c r="AC1934">
        <v>9</v>
      </c>
      <c r="AD1934">
        <v>6</v>
      </c>
      <c r="AE1934">
        <v>60</v>
      </c>
      <c r="AF1934">
        <v>17</v>
      </c>
      <c r="AG1934">
        <v>0</v>
      </c>
      <c r="AH1934">
        <v>1</v>
      </c>
      <c r="AI1934">
        <v>14</v>
      </c>
    </row>
    <row r="1935" spans="1:35" x14ac:dyDescent="0.2">
      <c r="A1935" s="102">
        <v>1537</v>
      </c>
      <c r="B1935">
        <v>2267</v>
      </c>
      <c r="C1935" t="s">
        <v>1447</v>
      </c>
      <c r="D1935" t="s">
        <v>1237</v>
      </c>
      <c r="E1935">
        <v>4980</v>
      </c>
      <c r="F1935">
        <v>4935</v>
      </c>
      <c r="G1935">
        <v>200</v>
      </c>
      <c r="H1935" t="s">
        <v>1213</v>
      </c>
      <c r="I1935">
        <v>9508</v>
      </c>
      <c r="J1935" t="s">
        <v>1333</v>
      </c>
      <c r="K1935" t="s">
        <v>1267</v>
      </c>
      <c r="L1935">
        <v>783</v>
      </c>
      <c r="M1935">
        <v>782</v>
      </c>
      <c r="N1935">
        <v>1300</v>
      </c>
      <c r="O1935" t="s">
        <v>1210</v>
      </c>
      <c r="P1935">
        <v>0.860069229746805</v>
      </c>
      <c r="Q1935">
        <v>0.857277513266825</v>
      </c>
      <c r="R1935">
        <v>1.35867330142388E-2</v>
      </c>
      <c r="S1935">
        <v>6.0189728382145098E-2</v>
      </c>
      <c r="T1935">
        <v>-0.79047175276852399</v>
      </c>
      <c r="U1935">
        <v>0.79047175276852399</v>
      </c>
      <c r="V1935">
        <v>0.45383575278793598</v>
      </c>
      <c r="W1935">
        <v>-2.46</v>
      </c>
      <c r="X1935">
        <v>3</v>
      </c>
      <c r="Y1935">
        <v>-22620</v>
      </c>
      <c r="Z1935">
        <v>-1028</v>
      </c>
      <c r="AA1935">
        <v>-0.18</v>
      </c>
      <c r="AB1935">
        <v>22</v>
      </c>
      <c r="AC1935">
        <v>10</v>
      </c>
      <c r="AD1935">
        <v>12</v>
      </c>
      <c r="AE1935">
        <v>45.45</v>
      </c>
      <c r="AF1935">
        <v>11</v>
      </c>
      <c r="AG1935">
        <v>7</v>
      </c>
      <c r="AH1935">
        <v>7</v>
      </c>
      <c r="AI1935">
        <v>8</v>
      </c>
    </row>
    <row r="1936" spans="1:35" x14ac:dyDescent="0.2">
      <c r="A1936" s="102">
        <v>2115</v>
      </c>
      <c r="B1936">
        <v>8058</v>
      </c>
      <c r="C1936" t="s">
        <v>1537</v>
      </c>
      <c r="D1936" t="s">
        <v>1217</v>
      </c>
      <c r="E1936">
        <v>2691.5</v>
      </c>
      <c r="F1936">
        <v>2690</v>
      </c>
      <c r="G1936">
        <v>400</v>
      </c>
      <c r="H1936" t="s">
        <v>1210</v>
      </c>
      <c r="I1936">
        <v>9003</v>
      </c>
      <c r="J1936" t="s">
        <v>1437</v>
      </c>
      <c r="K1936" t="s">
        <v>1328</v>
      </c>
      <c r="L1936">
        <v>2455</v>
      </c>
      <c r="M1936">
        <v>2456</v>
      </c>
      <c r="N1936">
        <v>400</v>
      </c>
      <c r="O1936" t="s">
        <v>1213</v>
      </c>
      <c r="P1936">
        <v>0.75496993677006197</v>
      </c>
      <c r="Q1936">
        <v>0.82679020667354597</v>
      </c>
      <c r="R1936">
        <v>0.179275785534454</v>
      </c>
      <c r="S1936">
        <v>1.78399853533425E-2</v>
      </c>
      <c r="T1936">
        <v>3.1048417813198399</v>
      </c>
      <c r="U1936">
        <v>3.1048417813198399</v>
      </c>
      <c r="V1936">
        <v>2.92180044280461</v>
      </c>
      <c r="W1936">
        <v>10.65</v>
      </c>
      <c r="X1936">
        <v>8.6999999999999993</v>
      </c>
      <c r="Y1936">
        <v>-22724</v>
      </c>
      <c r="Z1936">
        <v>-1515</v>
      </c>
      <c r="AA1936">
        <v>-0.06</v>
      </c>
      <c r="AB1936">
        <v>15</v>
      </c>
      <c r="AC1936">
        <v>7</v>
      </c>
      <c r="AD1936">
        <v>8</v>
      </c>
      <c r="AE1936">
        <v>46.67</v>
      </c>
      <c r="AF1936">
        <v>15</v>
      </c>
      <c r="AG1936">
        <v>3</v>
      </c>
      <c r="AH1936">
        <v>3</v>
      </c>
      <c r="AI1936">
        <v>9</v>
      </c>
    </row>
    <row r="1937" spans="1:35" x14ac:dyDescent="0.2">
      <c r="A1937" s="102">
        <v>2422</v>
      </c>
      <c r="B1937">
        <v>6471</v>
      </c>
      <c r="C1937" t="s">
        <v>1069</v>
      </c>
      <c r="D1937" t="s">
        <v>1222</v>
      </c>
      <c r="E1937">
        <v>825</v>
      </c>
      <c r="F1937">
        <v>827</v>
      </c>
      <c r="G1937">
        <v>1300</v>
      </c>
      <c r="H1937" t="s">
        <v>1213</v>
      </c>
      <c r="I1937">
        <v>7186</v>
      </c>
      <c r="J1937" t="s">
        <v>541</v>
      </c>
      <c r="K1937" t="s">
        <v>1265</v>
      </c>
      <c r="L1937">
        <v>370</v>
      </c>
      <c r="M1937">
        <v>372</v>
      </c>
      <c r="N1937">
        <v>2900</v>
      </c>
      <c r="O1937" t="s">
        <v>1210</v>
      </c>
      <c r="P1937">
        <v>0.88816959926669803</v>
      </c>
      <c r="Q1937">
        <v>0.81183486216604905</v>
      </c>
      <c r="R1937">
        <v>0.49334162299367701</v>
      </c>
      <c r="S1937">
        <v>1.0980057102961601E-2</v>
      </c>
      <c r="T1937">
        <v>-0.80235956237645301</v>
      </c>
      <c r="U1937">
        <v>0.80235956237645301</v>
      </c>
      <c r="V1937">
        <v>1.06300991880547</v>
      </c>
      <c r="W1937">
        <v>-3.36</v>
      </c>
      <c r="X1937">
        <v>0.34</v>
      </c>
      <c r="Y1937">
        <v>-22853</v>
      </c>
      <c r="Z1937">
        <v>-1524</v>
      </c>
      <c r="AA1937">
        <v>-0.12</v>
      </c>
      <c r="AB1937">
        <v>15</v>
      </c>
      <c r="AC1937">
        <v>8</v>
      </c>
      <c r="AD1937">
        <v>7</v>
      </c>
      <c r="AE1937">
        <v>53.33</v>
      </c>
      <c r="AF1937">
        <v>15</v>
      </c>
      <c r="AG1937">
        <v>5</v>
      </c>
      <c r="AH1937">
        <v>4</v>
      </c>
      <c r="AI1937">
        <v>6</v>
      </c>
    </row>
    <row r="1938" spans="1:35" x14ac:dyDescent="0.2">
      <c r="A1938" s="102">
        <v>1295</v>
      </c>
      <c r="B1938">
        <v>4555</v>
      </c>
      <c r="C1938" t="s">
        <v>669</v>
      </c>
      <c r="D1938" t="s">
        <v>1232</v>
      </c>
      <c r="E1938">
        <v>6250</v>
      </c>
      <c r="F1938">
        <v>6120</v>
      </c>
      <c r="G1938">
        <v>100</v>
      </c>
      <c r="H1938" t="s">
        <v>1213</v>
      </c>
      <c r="I1938">
        <v>6752</v>
      </c>
      <c r="J1938" t="s">
        <v>52</v>
      </c>
      <c r="K1938" t="s">
        <v>1215</v>
      </c>
      <c r="L1938">
        <v>1049</v>
      </c>
      <c r="M1938">
        <v>1030.5</v>
      </c>
      <c r="N1938">
        <v>600</v>
      </c>
      <c r="O1938" t="s">
        <v>1210</v>
      </c>
      <c r="P1938">
        <v>0.58376619415641195</v>
      </c>
      <c r="Q1938">
        <v>0.870764365512949</v>
      </c>
      <c r="R1938">
        <v>9.7613277598640094E-2</v>
      </c>
      <c r="S1938">
        <v>5.5370238233716902E-2</v>
      </c>
      <c r="T1938">
        <v>-1.37180789764408</v>
      </c>
      <c r="U1938">
        <v>1.37180789764408</v>
      </c>
      <c r="V1938">
        <v>1.3516040063836501</v>
      </c>
      <c r="W1938">
        <v>-7.32</v>
      </c>
      <c r="X1938">
        <v>1.03</v>
      </c>
      <c r="Y1938">
        <v>-22923</v>
      </c>
      <c r="Z1938">
        <v>-1042</v>
      </c>
      <c r="AA1938">
        <v>-0.21</v>
      </c>
      <c r="AB1938">
        <v>22</v>
      </c>
      <c r="AC1938">
        <v>10</v>
      </c>
      <c r="AD1938">
        <v>12</v>
      </c>
      <c r="AE1938">
        <v>45.45</v>
      </c>
      <c r="AF1938">
        <v>13</v>
      </c>
      <c r="AG1938">
        <v>8</v>
      </c>
      <c r="AH1938">
        <v>6</v>
      </c>
      <c r="AI1938">
        <v>8</v>
      </c>
    </row>
    <row r="1939" spans="1:35" x14ac:dyDescent="0.2">
      <c r="A1939" s="102">
        <v>2635</v>
      </c>
      <c r="B1939">
        <v>2412</v>
      </c>
      <c r="C1939" t="s">
        <v>2137</v>
      </c>
      <c r="D1939" t="s">
        <v>1224</v>
      </c>
      <c r="E1939">
        <v>1654</v>
      </c>
      <c r="F1939">
        <v>1646</v>
      </c>
      <c r="G1939">
        <v>600</v>
      </c>
      <c r="H1939" t="s">
        <v>1213</v>
      </c>
      <c r="I1939">
        <v>6361</v>
      </c>
      <c r="J1939" t="s">
        <v>730</v>
      </c>
      <c r="K1939" t="s">
        <v>1222</v>
      </c>
      <c r="L1939">
        <v>2606</v>
      </c>
      <c r="M1939">
        <v>2571</v>
      </c>
      <c r="N1939">
        <v>400</v>
      </c>
      <c r="O1939" t="s">
        <v>1210</v>
      </c>
      <c r="P1939">
        <v>0.77817990817029903</v>
      </c>
      <c r="Q1939">
        <v>0.80081195439504205</v>
      </c>
      <c r="R1939">
        <v>0.234753730323086</v>
      </c>
      <c r="S1939">
        <v>9.3631395467093197E-3</v>
      </c>
      <c r="T1939">
        <v>-0.812206942613378</v>
      </c>
      <c r="U1939">
        <v>0.812206942613378</v>
      </c>
      <c r="V1939">
        <v>0.63690431091740396</v>
      </c>
      <c r="W1939">
        <v>-4.7300000000000004</v>
      </c>
      <c r="X1939">
        <v>3.97</v>
      </c>
      <c r="Y1939">
        <v>-22975</v>
      </c>
      <c r="Z1939">
        <v>-957</v>
      </c>
      <c r="AA1939">
        <v>-0.27</v>
      </c>
      <c r="AB1939">
        <v>24</v>
      </c>
      <c r="AC1939">
        <v>10</v>
      </c>
      <c r="AD1939">
        <v>14</v>
      </c>
      <c r="AE1939">
        <v>41.67</v>
      </c>
      <c r="AF1939">
        <v>8</v>
      </c>
      <c r="AG1939">
        <v>10</v>
      </c>
      <c r="AH1939">
        <v>13</v>
      </c>
      <c r="AI1939">
        <v>1</v>
      </c>
    </row>
    <row r="1940" spans="1:35" x14ac:dyDescent="0.2">
      <c r="A1940" s="102">
        <v>231</v>
      </c>
      <c r="B1940">
        <v>1333</v>
      </c>
      <c r="C1940" t="s">
        <v>1325</v>
      </c>
      <c r="D1940" t="s">
        <v>1326</v>
      </c>
      <c r="E1940">
        <v>2283</v>
      </c>
      <c r="F1940">
        <v>2266</v>
      </c>
      <c r="G1940">
        <v>400</v>
      </c>
      <c r="H1940" t="s">
        <v>1213</v>
      </c>
      <c r="I1940">
        <v>3863</v>
      </c>
      <c r="J1940" t="s">
        <v>1422</v>
      </c>
      <c r="K1940" t="s">
        <v>1421</v>
      </c>
      <c r="L1940">
        <v>1583</v>
      </c>
      <c r="M1940">
        <v>1564</v>
      </c>
      <c r="N1940">
        <v>600</v>
      </c>
      <c r="O1940" t="s">
        <v>1210</v>
      </c>
      <c r="P1940">
        <v>0.90139065732325296</v>
      </c>
      <c r="Q1940">
        <v>0.93239727665418604</v>
      </c>
      <c r="R1940">
        <v>0.47742310363055701</v>
      </c>
      <c r="S1940">
        <v>3.1226155251140999E-2</v>
      </c>
      <c r="T1940">
        <v>-1.13861464392585</v>
      </c>
      <c r="U1940">
        <v>1.13861464392585</v>
      </c>
      <c r="V1940">
        <v>0.40420359209157802</v>
      </c>
      <c r="W1940">
        <v>-3.02</v>
      </c>
      <c r="X1940">
        <v>3.53</v>
      </c>
      <c r="Y1940">
        <v>-23152</v>
      </c>
      <c r="Z1940">
        <v>-1447</v>
      </c>
      <c r="AA1940">
        <v>-0.06</v>
      </c>
      <c r="AB1940">
        <v>16</v>
      </c>
      <c r="AC1940">
        <v>7</v>
      </c>
      <c r="AD1940">
        <v>9</v>
      </c>
      <c r="AE1940">
        <v>43.75</v>
      </c>
      <c r="AF1940">
        <v>12</v>
      </c>
      <c r="AG1940">
        <v>6</v>
      </c>
      <c r="AH1940">
        <v>4</v>
      </c>
      <c r="AI1940">
        <v>6</v>
      </c>
    </row>
    <row r="1941" spans="1:35" x14ac:dyDescent="0.2">
      <c r="A1941" s="102">
        <v>2287</v>
      </c>
      <c r="B1941">
        <v>1861</v>
      </c>
      <c r="C1941" t="s">
        <v>1636</v>
      </c>
      <c r="D1941" t="s">
        <v>1220</v>
      </c>
      <c r="E1941">
        <v>2850</v>
      </c>
      <c r="F1941">
        <v>2868</v>
      </c>
      <c r="G1941">
        <v>400</v>
      </c>
      <c r="H1941" t="s">
        <v>1210</v>
      </c>
      <c r="I1941">
        <v>7846</v>
      </c>
      <c r="J1941" t="s">
        <v>796</v>
      </c>
      <c r="K1941" t="s">
        <v>1233</v>
      </c>
      <c r="L1941">
        <v>3545</v>
      </c>
      <c r="M1941">
        <v>3515</v>
      </c>
      <c r="N1941">
        <v>300</v>
      </c>
      <c r="O1941" t="s">
        <v>1213</v>
      </c>
      <c r="P1941">
        <v>0.80756667194867504</v>
      </c>
      <c r="Q1941">
        <v>0.81816038964749305</v>
      </c>
      <c r="R1941">
        <v>7.4203217531490007E-2</v>
      </c>
      <c r="S1941">
        <v>3.3149299580801803E-2</v>
      </c>
      <c r="T1941">
        <v>2.75137457483721</v>
      </c>
      <c r="U1941">
        <v>2.75137457483721</v>
      </c>
      <c r="V1941">
        <v>2.6969028158338002</v>
      </c>
      <c r="W1941">
        <v>8.01</v>
      </c>
      <c r="X1941">
        <v>8.7899999999999991</v>
      </c>
      <c r="Y1941">
        <v>-23287</v>
      </c>
      <c r="Z1941">
        <v>-2587</v>
      </c>
      <c r="AA1941">
        <v>-0.09</v>
      </c>
      <c r="AB1941">
        <v>9</v>
      </c>
      <c r="AC1941">
        <v>5</v>
      </c>
      <c r="AD1941">
        <v>4</v>
      </c>
      <c r="AE1941">
        <v>55.56</v>
      </c>
      <c r="AF1941">
        <v>13</v>
      </c>
      <c r="AG1941">
        <v>2</v>
      </c>
      <c r="AH1941">
        <v>2</v>
      </c>
      <c r="AI1941">
        <v>5</v>
      </c>
    </row>
    <row r="1942" spans="1:35" x14ac:dyDescent="0.2">
      <c r="A1942" s="102">
        <v>538</v>
      </c>
      <c r="B1942">
        <v>7951</v>
      </c>
      <c r="C1942" t="s">
        <v>1527</v>
      </c>
      <c r="D1942" t="s">
        <v>1233</v>
      </c>
      <c r="E1942">
        <v>5310</v>
      </c>
      <c r="F1942">
        <v>5300</v>
      </c>
      <c r="G1942">
        <v>200</v>
      </c>
      <c r="H1942" t="s">
        <v>1210</v>
      </c>
      <c r="I1942">
        <v>9810</v>
      </c>
      <c r="J1942" t="s">
        <v>1177</v>
      </c>
      <c r="K1942" t="s">
        <v>1217</v>
      </c>
      <c r="L1942">
        <v>4305</v>
      </c>
      <c r="M1942">
        <v>4380</v>
      </c>
      <c r="N1942">
        <v>200</v>
      </c>
      <c r="O1942" t="s">
        <v>1213</v>
      </c>
      <c r="P1942">
        <v>0.83753344117718198</v>
      </c>
      <c r="Q1942">
        <v>0.90895128474426801</v>
      </c>
      <c r="R1942">
        <v>9.8460404960852205E-2</v>
      </c>
      <c r="S1942">
        <v>2.50400678899108E-2</v>
      </c>
      <c r="T1942">
        <v>0.56462235991242504</v>
      </c>
      <c r="U1942">
        <v>0.56462235991242504</v>
      </c>
      <c r="V1942">
        <v>1.0819286018434799</v>
      </c>
      <c r="W1942">
        <v>1.54</v>
      </c>
      <c r="X1942">
        <v>17.36</v>
      </c>
      <c r="Y1942">
        <v>-23415</v>
      </c>
      <c r="Z1942">
        <v>-3345</v>
      </c>
      <c r="AA1942">
        <v>-0.5</v>
      </c>
      <c r="AB1942">
        <v>7</v>
      </c>
      <c r="AC1942">
        <v>3</v>
      </c>
      <c r="AD1942">
        <v>4</v>
      </c>
      <c r="AE1942">
        <v>42.86</v>
      </c>
      <c r="AF1942">
        <v>13</v>
      </c>
      <c r="AG1942">
        <v>2</v>
      </c>
      <c r="AH1942">
        <v>1</v>
      </c>
      <c r="AI1942">
        <v>4</v>
      </c>
    </row>
    <row r="1943" spans="1:35" x14ac:dyDescent="0.2">
      <c r="A1943" s="102">
        <v>1540</v>
      </c>
      <c r="B1943">
        <v>6361</v>
      </c>
      <c r="C1943" t="s">
        <v>730</v>
      </c>
      <c r="D1943" t="s">
        <v>1222</v>
      </c>
      <c r="E1943">
        <v>2606</v>
      </c>
      <c r="F1943">
        <v>2571</v>
      </c>
      <c r="G1943">
        <v>400</v>
      </c>
      <c r="H1943" t="s">
        <v>1213</v>
      </c>
      <c r="I1943">
        <v>6988</v>
      </c>
      <c r="J1943" t="s">
        <v>62</v>
      </c>
      <c r="K1943" t="s">
        <v>1234</v>
      </c>
      <c r="L1943">
        <v>5340</v>
      </c>
      <c r="M1943">
        <v>5420</v>
      </c>
      <c r="N1943">
        <v>200</v>
      </c>
      <c r="O1943" t="s">
        <v>1210</v>
      </c>
      <c r="P1943">
        <v>0.80641061053637997</v>
      </c>
      <c r="Q1943">
        <v>0.85711703448392995</v>
      </c>
      <c r="R1943">
        <v>0.28908354576915501</v>
      </c>
      <c r="S1943">
        <v>2.8878567084090499E-2</v>
      </c>
      <c r="T1943">
        <v>-2.1681854742515898</v>
      </c>
      <c r="U1943">
        <v>2.1681854742515898</v>
      </c>
      <c r="V1943">
        <v>1.5546338000245501</v>
      </c>
      <c r="W1943">
        <v>-11.21</v>
      </c>
      <c r="X1943">
        <v>5.13</v>
      </c>
      <c r="Y1943">
        <v>-23436</v>
      </c>
      <c r="Z1943">
        <v>-2131</v>
      </c>
      <c r="AA1943">
        <v>0.16</v>
      </c>
      <c r="AB1943">
        <v>11</v>
      </c>
      <c r="AC1943">
        <v>6</v>
      </c>
      <c r="AD1943">
        <v>5</v>
      </c>
      <c r="AE1943">
        <v>54.55</v>
      </c>
      <c r="AF1943">
        <v>11</v>
      </c>
      <c r="AG1943">
        <v>4</v>
      </c>
      <c r="AH1943">
        <v>4</v>
      </c>
      <c r="AI1943">
        <v>3</v>
      </c>
    </row>
    <row r="1944" spans="1:35" x14ac:dyDescent="0.2">
      <c r="A1944" s="102">
        <v>458</v>
      </c>
      <c r="B1944">
        <v>2810</v>
      </c>
      <c r="C1944" t="s">
        <v>1469</v>
      </c>
      <c r="D1944" t="s">
        <v>1237</v>
      </c>
      <c r="E1944">
        <v>3165</v>
      </c>
      <c r="F1944">
        <v>3185</v>
      </c>
      <c r="G1944">
        <v>300</v>
      </c>
      <c r="H1944" t="s">
        <v>1210</v>
      </c>
      <c r="I1944">
        <v>8273</v>
      </c>
      <c r="J1944" t="s">
        <v>1330</v>
      </c>
      <c r="K1944" t="s">
        <v>1235</v>
      </c>
      <c r="L1944">
        <v>2908</v>
      </c>
      <c r="M1944">
        <v>2963</v>
      </c>
      <c r="N1944">
        <v>300</v>
      </c>
      <c r="O1944" t="s">
        <v>1213</v>
      </c>
      <c r="P1944">
        <v>0.91756385811156305</v>
      </c>
      <c r="Q1944">
        <v>0.91349539091942999</v>
      </c>
      <c r="R1944">
        <v>0.130449490805643</v>
      </c>
      <c r="S1944">
        <v>1.7346672828842401E-2</v>
      </c>
      <c r="T1944">
        <v>1.9830589756350101</v>
      </c>
      <c r="U1944">
        <v>1.9830589756350101</v>
      </c>
      <c r="V1944">
        <v>1.9876296381566001</v>
      </c>
      <c r="W1944">
        <v>9.9700000000000006</v>
      </c>
      <c r="X1944">
        <v>6.97</v>
      </c>
      <c r="Y1944">
        <v>-23700</v>
      </c>
      <c r="Z1944">
        <v>-1481</v>
      </c>
      <c r="AA1944">
        <v>-0.28999999999999998</v>
      </c>
      <c r="AB1944">
        <v>16</v>
      </c>
      <c r="AC1944">
        <v>6</v>
      </c>
      <c r="AD1944">
        <v>10</v>
      </c>
      <c r="AE1944">
        <v>37.5</v>
      </c>
      <c r="AF1944">
        <v>13</v>
      </c>
      <c r="AG1944">
        <v>5</v>
      </c>
      <c r="AH1944">
        <v>3</v>
      </c>
      <c r="AI1944">
        <v>8</v>
      </c>
    </row>
    <row r="1945" spans="1:35" x14ac:dyDescent="0.2">
      <c r="A1945" s="102">
        <v>2229</v>
      </c>
      <c r="B1945">
        <v>6448</v>
      </c>
      <c r="C1945" t="s">
        <v>437</v>
      </c>
      <c r="D1945" t="s">
        <v>1215</v>
      </c>
      <c r="E1945">
        <v>1933</v>
      </c>
      <c r="F1945">
        <v>1923</v>
      </c>
      <c r="G1945">
        <v>400</v>
      </c>
      <c r="H1945" t="s">
        <v>1210</v>
      </c>
      <c r="I1945">
        <v>9706</v>
      </c>
      <c r="J1945" t="s">
        <v>1332</v>
      </c>
      <c r="K1945" t="s">
        <v>1231</v>
      </c>
      <c r="L1945">
        <v>4295</v>
      </c>
      <c r="M1945">
        <v>4220</v>
      </c>
      <c r="N1945">
        <v>200</v>
      </c>
      <c r="O1945" t="s">
        <v>1213</v>
      </c>
      <c r="P1945">
        <v>0.75571531550561599</v>
      </c>
      <c r="Q1945">
        <v>0.82093812957644496</v>
      </c>
      <c r="R1945">
        <v>0.16196594008528101</v>
      </c>
      <c r="S1945">
        <v>3.1178155755415701E-2</v>
      </c>
      <c r="T1945">
        <v>2.55434321723363</v>
      </c>
      <c r="U1945">
        <v>2.55434321723363</v>
      </c>
      <c r="V1945">
        <v>1.7164697512857701</v>
      </c>
      <c r="W1945">
        <v>12.08</v>
      </c>
      <c r="X1945">
        <v>8.86</v>
      </c>
      <c r="Y1945">
        <v>-23857</v>
      </c>
      <c r="Z1945">
        <v>-1491</v>
      </c>
      <c r="AA1945">
        <v>-0.04</v>
      </c>
      <c r="AB1945">
        <v>16</v>
      </c>
      <c r="AC1945">
        <v>10</v>
      </c>
      <c r="AD1945">
        <v>6</v>
      </c>
      <c r="AE1945">
        <v>62.5</v>
      </c>
      <c r="AF1945">
        <v>13</v>
      </c>
      <c r="AG1945">
        <v>6</v>
      </c>
      <c r="AH1945">
        <v>6</v>
      </c>
      <c r="AI1945">
        <v>4</v>
      </c>
    </row>
    <row r="1946" spans="1:35" x14ac:dyDescent="0.2">
      <c r="A1946" s="102">
        <v>2395</v>
      </c>
      <c r="B1946">
        <v>1941</v>
      </c>
      <c r="C1946" t="s">
        <v>1579</v>
      </c>
      <c r="D1946" t="s">
        <v>1220</v>
      </c>
      <c r="E1946">
        <v>2286</v>
      </c>
      <c r="F1946">
        <v>2249</v>
      </c>
      <c r="G1946">
        <v>400</v>
      </c>
      <c r="H1946" t="s">
        <v>1210</v>
      </c>
      <c r="I1946">
        <v>2229</v>
      </c>
      <c r="J1946" t="s">
        <v>1795</v>
      </c>
      <c r="K1946" t="s">
        <v>1237</v>
      </c>
      <c r="L1946">
        <v>2780</v>
      </c>
      <c r="M1946">
        <v>2763</v>
      </c>
      <c r="N1946">
        <v>300</v>
      </c>
      <c r="O1946" t="s">
        <v>1213</v>
      </c>
      <c r="P1946">
        <v>0.75572764518290303</v>
      </c>
      <c r="Q1946">
        <v>0.81316107709469998</v>
      </c>
      <c r="R1946">
        <v>0.15033441999300801</v>
      </c>
      <c r="S1946">
        <v>8.0274580931718506E-2</v>
      </c>
      <c r="T1946">
        <v>2.3512425150929599</v>
      </c>
      <c r="U1946">
        <v>2.3512425150929599</v>
      </c>
      <c r="V1946">
        <v>2.59586352178817</v>
      </c>
      <c r="W1946">
        <v>10.72</v>
      </c>
      <c r="X1946">
        <v>8.5299999999999994</v>
      </c>
      <c r="Y1946">
        <v>-23858</v>
      </c>
      <c r="Z1946">
        <v>-1988</v>
      </c>
      <c r="AA1946">
        <v>-0.1</v>
      </c>
      <c r="AB1946">
        <v>12</v>
      </c>
      <c r="AC1946">
        <v>5</v>
      </c>
      <c r="AD1946">
        <v>7</v>
      </c>
      <c r="AE1946">
        <v>41.67</v>
      </c>
      <c r="AF1946">
        <v>14</v>
      </c>
      <c r="AG1946">
        <v>3</v>
      </c>
      <c r="AH1946">
        <v>2</v>
      </c>
      <c r="AI1946">
        <v>7</v>
      </c>
    </row>
    <row r="1947" spans="1:35" x14ac:dyDescent="0.2">
      <c r="A1947" s="102">
        <v>1068</v>
      </c>
      <c r="B1947">
        <v>1808</v>
      </c>
      <c r="C1947" t="s">
        <v>565</v>
      </c>
      <c r="D1947" t="s">
        <v>1220</v>
      </c>
      <c r="E1947">
        <v>1268</v>
      </c>
      <c r="F1947">
        <v>1390</v>
      </c>
      <c r="G1947">
        <v>700</v>
      </c>
      <c r="H1947" t="s">
        <v>1210</v>
      </c>
      <c r="I1947">
        <v>3148</v>
      </c>
      <c r="J1947" t="s">
        <v>615</v>
      </c>
      <c r="K1947" t="s">
        <v>1235</v>
      </c>
      <c r="L1947">
        <v>2462</v>
      </c>
      <c r="M1947">
        <v>2444</v>
      </c>
      <c r="N1947">
        <v>400</v>
      </c>
      <c r="O1947" t="s">
        <v>1213</v>
      </c>
      <c r="P1947">
        <v>0.70756271183519504</v>
      </c>
      <c r="Q1947">
        <v>0.88254154049359701</v>
      </c>
      <c r="R1947">
        <v>0.439293992794693</v>
      </c>
      <c r="S1947">
        <v>3.4269171241243103E-2</v>
      </c>
      <c r="T1947">
        <v>3.4390932498829399</v>
      </c>
      <c r="U1947">
        <v>3.4390932498829399</v>
      </c>
      <c r="V1947">
        <v>0.52576458887455502</v>
      </c>
      <c r="W1947">
        <v>8.02</v>
      </c>
      <c r="X1947">
        <v>0.47</v>
      </c>
      <c r="Y1947">
        <v>-23985</v>
      </c>
      <c r="Z1947">
        <v>-1499</v>
      </c>
      <c r="AA1947">
        <v>-0.15</v>
      </c>
      <c r="AB1947">
        <v>16</v>
      </c>
      <c r="AC1947">
        <v>8</v>
      </c>
      <c r="AD1947">
        <v>8</v>
      </c>
      <c r="AE1947">
        <v>50</v>
      </c>
      <c r="AF1947">
        <v>14</v>
      </c>
      <c r="AG1947">
        <v>5</v>
      </c>
      <c r="AH1947">
        <v>5</v>
      </c>
      <c r="AI1947">
        <v>6</v>
      </c>
    </row>
    <row r="1948" spans="1:35" x14ac:dyDescent="0.2">
      <c r="A1948" s="102">
        <v>626</v>
      </c>
      <c r="B1948">
        <v>6981</v>
      </c>
      <c r="C1948" t="s">
        <v>1392</v>
      </c>
      <c r="D1948" t="s">
        <v>1215</v>
      </c>
      <c r="E1948">
        <v>5836</v>
      </c>
      <c r="F1948">
        <v>5721</v>
      </c>
      <c r="G1948">
        <v>100</v>
      </c>
      <c r="H1948" t="s">
        <v>1213</v>
      </c>
      <c r="I1948">
        <v>8002</v>
      </c>
      <c r="J1948" t="s">
        <v>27</v>
      </c>
      <c r="K1948" t="s">
        <v>1217</v>
      </c>
      <c r="L1948">
        <v>720.2</v>
      </c>
      <c r="M1948">
        <v>716.8</v>
      </c>
      <c r="N1948">
        <v>800</v>
      </c>
      <c r="O1948" t="s">
        <v>1210</v>
      </c>
      <c r="P1948">
        <v>0.83995030424767603</v>
      </c>
      <c r="Q1948">
        <v>0.904518680528132</v>
      </c>
      <c r="R1948">
        <v>0.28526817439975</v>
      </c>
      <c r="S1948">
        <v>3.8252538712061301E-2</v>
      </c>
      <c r="T1948">
        <v>-0.17625587112959601</v>
      </c>
      <c r="U1948">
        <v>0.17625587112959601</v>
      </c>
      <c r="V1948">
        <v>0.206407744914959</v>
      </c>
      <c r="W1948">
        <v>-0.49</v>
      </c>
      <c r="X1948">
        <v>0.23</v>
      </c>
      <c r="Y1948">
        <v>-23994</v>
      </c>
      <c r="Z1948">
        <v>-1091</v>
      </c>
      <c r="AA1948">
        <v>-0.09</v>
      </c>
      <c r="AB1948">
        <v>22</v>
      </c>
      <c r="AC1948">
        <v>10</v>
      </c>
      <c r="AD1948">
        <v>12</v>
      </c>
      <c r="AE1948">
        <v>45.45</v>
      </c>
      <c r="AF1948">
        <v>11</v>
      </c>
      <c r="AG1948">
        <v>8</v>
      </c>
      <c r="AH1948">
        <v>7</v>
      </c>
      <c r="AI1948">
        <v>7</v>
      </c>
    </row>
    <row r="1949" spans="1:35" x14ac:dyDescent="0.2">
      <c r="A1949" s="102">
        <v>491</v>
      </c>
      <c r="B1949">
        <v>5714</v>
      </c>
      <c r="C1949" t="s">
        <v>698</v>
      </c>
      <c r="D1949" t="s">
        <v>1225</v>
      </c>
      <c r="E1949">
        <v>3570</v>
      </c>
      <c r="F1949">
        <v>3565</v>
      </c>
      <c r="G1949">
        <v>300</v>
      </c>
      <c r="H1949" t="s">
        <v>1210</v>
      </c>
      <c r="I1949">
        <v>8425</v>
      </c>
      <c r="J1949" t="s">
        <v>1384</v>
      </c>
      <c r="K1949" t="s">
        <v>1216</v>
      </c>
      <c r="L1949">
        <v>2878</v>
      </c>
      <c r="M1949">
        <v>2848</v>
      </c>
      <c r="N1949">
        <v>400</v>
      </c>
      <c r="O1949" t="s">
        <v>1213</v>
      </c>
      <c r="P1949">
        <v>0.85955749453928898</v>
      </c>
      <c r="Q1949">
        <v>0.91155235295982495</v>
      </c>
      <c r="R1949">
        <v>0.27217938340325498</v>
      </c>
      <c r="S1949">
        <v>2.3893059239764099E-2</v>
      </c>
      <c r="T1949">
        <v>1.35734610402487</v>
      </c>
      <c r="U1949">
        <v>1.35734610402487</v>
      </c>
      <c r="V1949">
        <v>0.75079292403801701</v>
      </c>
      <c r="W1949">
        <v>2.93</v>
      </c>
      <c r="X1949">
        <v>6.52</v>
      </c>
      <c r="Y1949">
        <v>-24299</v>
      </c>
      <c r="Z1949">
        <v>-2209</v>
      </c>
      <c r="AA1949">
        <v>-0.12</v>
      </c>
      <c r="AB1949">
        <v>11</v>
      </c>
      <c r="AC1949">
        <v>6</v>
      </c>
      <c r="AD1949">
        <v>5</v>
      </c>
      <c r="AE1949">
        <v>54.55</v>
      </c>
      <c r="AF1949">
        <v>15</v>
      </c>
      <c r="AG1949">
        <v>2</v>
      </c>
      <c r="AH1949">
        <v>2</v>
      </c>
      <c r="AI1949">
        <v>7</v>
      </c>
    </row>
    <row r="1950" spans="1:35" x14ac:dyDescent="0.2">
      <c r="A1950" s="102">
        <v>471</v>
      </c>
      <c r="B1950">
        <v>4902</v>
      </c>
      <c r="C1950" t="s">
        <v>1614</v>
      </c>
      <c r="D1950" t="s">
        <v>1215</v>
      </c>
      <c r="E1950">
        <v>592</v>
      </c>
      <c r="F1950">
        <v>586</v>
      </c>
      <c r="G1950">
        <v>1600</v>
      </c>
      <c r="H1950" t="s">
        <v>1210</v>
      </c>
      <c r="I1950">
        <v>6302</v>
      </c>
      <c r="J1950" t="s">
        <v>1460</v>
      </c>
      <c r="K1950" t="s">
        <v>1222</v>
      </c>
      <c r="L1950">
        <v>2356</v>
      </c>
      <c r="M1950">
        <v>2352</v>
      </c>
      <c r="N1950">
        <v>400</v>
      </c>
      <c r="O1950" t="s">
        <v>1213</v>
      </c>
      <c r="P1950">
        <v>0.96063956423835195</v>
      </c>
      <c r="Q1950">
        <v>0.91271807631597601</v>
      </c>
      <c r="R1950">
        <v>1.06897877445561E-2</v>
      </c>
      <c r="S1950">
        <v>4.36694717639209E-2</v>
      </c>
      <c r="T1950">
        <v>2.0949647637902502</v>
      </c>
      <c r="U1950">
        <v>2.0949647637902502</v>
      </c>
      <c r="V1950">
        <v>2.5540227912962599</v>
      </c>
      <c r="W1950">
        <v>6.7</v>
      </c>
      <c r="X1950">
        <v>0.34</v>
      </c>
      <c r="Y1950">
        <v>-24313</v>
      </c>
      <c r="Z1950">
        <v>-1430</v>
      </c>
      <c r="AA1950">
        <v>-0.12</v>
      </c>
      <c r="AB1950">
        <v>17</v>
      </c>
      <c r="AC1950">
        <v>9</v>
      </c>
      <c r="AD1950">
        <v>8</v>
      </c>
      <c r="AE1950">
        <v>52.94</v>
      </c>
      <c r="AF1950">
        <v>13</v>
      </c>
      <c r="AG1950">
        <v>5</v>
      </c>
      <c r="AH1950">
        <v>6</v>
      </c>
      <c r="AI1950">
        <v>6</v>
      </c>
    </row>
    <row r="1951" spans="1:35" x14ac:dyDescent="0.2">
      <c r="A1951" s="102">
        <v>688</v>
      </c>
      <c r="B1951">
        <v>4401</v>
      </c>
      <c r="C1951" t="s">
        <v>223</v>
      </c>
      <c r="D1951" t="s">
        <v>1234</v>
      </c>
      <c r="E1951">
        <v>1429</v>
      </c>
      <c r="F1951">
        <v>1423</v>
      </c>
      <c r="G1951">
        <v>700</v>
      </c>
      <c r="H1951" t="s">
        <v>1210</v>
      </c>
      <c r="I1951">
        <v>5201</v>
      </c>
      <c r="J1951" t="s">
        <v>1584</v>
      </c>
      <c r="K1951" t="s">
        <v>1209</v>
      </c>
      <c r="L1951">
        <v>3100</v>
      </c>
      <c r="M1951">
        <v>3100</v>
      </c>
      <c r="N1951">
        <v>300</v>
      </c>
      <c r="O1951" t="s">
        <v>1213</v>
      </c>
      <c r="P1951">
        <v>0.82618922049750598</v>
      </c>
      <c r="Q1951">
        <v>0.90158342715179496</v>
      </c>
      <c r="R1951">
        <v>0.16911991750310501</v>
      </c>
      <c r="S1951">
        <v>1.0843892139601401E-2</v>
      </c>
      <c r="T1951">
        <v>1.9778235830902</v>
      </c>
      <c r="U1951">
        <v>1.9778235830902</v>
      </c>
      <c r="V1951">
        <v>2.39355485821511</v>
      </c>
      <c r="W1951">
        <v>7.49</v>
      </c>
      <c r="X1951">
        <v>7.11</v>
      </c>
      <c r="Y1951">
        <v>-24603</v>
      </c>
      <c r="Z1951">
        <v>-1367</v>
      </c>
      <c r="AA1951">
        <v>-0.16</v>
      </c>
      <c r="AB1951">
        <v>18</v>
      </c>
      <c r="AC1951">
        <v>7</v>
      </c>
      <c r="AD1951">
        <v>11</v>
      </c>
      <c r="AE1951">
        <v>38.89</v>
      </c>
      <c r="AF1951">
        <v>14</v>
      </c>
      <c r="AG1951">
        <v>5</v>
      </c>
      <c r="AH1951">
        <v>3</v>
      </c>
      <c r="AI1951">
        <v>10</v>
      </c>
    </row>
    <row r="1952" spans="1:35" x14ac:dyDescent="0.2">
      <c r="A1952" s="102">
        <v>144</v>
      </c>
      <c r="B1952">
        <v>5991</v>
      </c>
      <c r="C1952" t="s">
        <v>1046</v>
      </c>
      <c r="D1952" t="s">
        <v>1404</v>
      </c>
      <c r="E1952">
        <v>828</v>
      </c>
      <c r="F1952">
        <v>824</v>
      </c>
      <c r="G1952">
        <v>1000</v>
      </c>
      <c r="H1952" t="s">
        <v>1213</v>
      </c>
      <c r="I1952">
        <v>7267</v>
      </c>
      <c r="J1952" t="s">
        <v>58</v>
      </c>
      <c r="K1952" t="s">
        <v>1227</v>
      </c>
      <c r="L1952">
        <v>2832</v>
      </c>
      <c r="M1952">
        <v>2799.5</v>
      </c>
      <c r="N1952">
        <v>300</v>
      </c>
      <c r="O1952" t="s">
        <v>1210</v>
      </c>
      <c r="P1952">
        <v>0.89493017250906304</v>
      </c>
      <c r="Q1952">
        <v>0.94081264623511796</v>
      </c>
      <c r="R1952">
        <v>0.26540730327974699</v>
      </c>
      <c r="S1952">
        <v>8.8029649275018398E-2</v>
      </c>
      <c r="T1952">
        <v>-2.28124870429389</v>
      </c>
      <c r="U1952">
        <v>2.28124870429389</v>
      </c>
      <c r="V1952">
        <v>2.8392114845304399</v>
      </c>
      <c r="W1952">
        <v>-6.82</v>
      </c>
      <c r="X1952">
        <v>1.89</v>
      </c>
      <c r="Y1952">
        <v>-24684</v>
      </c>
      <c r="Z1952">
        <v>-1543</v>
      </c>
      <c r="AA1952">
        <v>-0.05</v>
      </c>
      <c r="AB1952">
        <v>16</v>
      </c>
      <c r="AC1952">
        <v>10</v>
      </c>
      <c r="AD1952">
        <v>6</v>
      </c>
      <c r="AE1952">
        <v>62.5</v>
      </c>
      <c r="AF1952">
        <v>16</v>
      </c>
      <c r="AG1952">
        <v>1</v>
      </c>
      <c r="AH1952">
        <v>1</v>
      </c>
      <c r="AI1952">
        <v>14</v>
      </c>
    </row>
    <row r="1953" spans="1:35" x14ac:dyDescent="0.2">
      <c r="A1953" s="102">
        <v>50</v>
      </c>
      <c r="B1953">
        <v>3765</v>
      </c>
      <c r="C1953" t="s">
        <v>1490</v>
      </c>
      <c r="D1953" t="s">
        <v>1212</v>
      </c>
      <c r="E1953">
        <v>1725</v>
      </c>
      <c r="F1953">
        <v>1707</v>
      </c>
      <c r="G1953">
        <v>600</v>
      </c>
      <c r="H1953" t="s">
        <v>1213</v>
      </c>
      <c r="I1953">
        <v>4927</v>
      </c>
      <c r="J1953" t="s">
        <v>1484</v>
      </c>
      <c r="K1953" t="s">
        <v>1234</v>
      </c>
      <c r="L1953">
        <v>2030</v>
      </c>
      <c r="M1953">
        <v>2064</v>
      </c>
      <c r="N1953">
        <v>500</v>
      </c>
      <c r="O1953" t="s">
        <v>1210</v>
      </c>
      <c r="P1953">
        <v>0.96487090140170395</v>
      </c>
      <c r="Q1953">
        <v>0.95672729025501801</v>
      </c>
      <c r="R1953">
        <v>4.7327937661528399E-3</v>
      </c>
      <c r="S1953">
        <v>4.3894534959275301E-4</v>
      </c>
      <c r="T1953">
        <v>-1.49118310560338</v>
      </c>
      <c r="U1953">
        <v>1.49118310560338</v>
      </c>
      <c r="V1953">
        <v>0.87819658163992698</v>
      </c>
      <c r="W1953">
        <v>-5.71</v>
      </c>
      <c r="X1953">
        <v>0.76</v>
      </c>
      <c r="Y1953">
        <v>-24804</v>
      </c>
      <c r="Z1953">
        <v>-1772</v>
      </c>
      <c r="AA1953">
        <v>-0.17</v>
      </c>
      <c r="AB1953">
        <v>14</v>
      </c>
      <c r="AC1953">
        <v>6</v>
      </c>
      <c r="AD1953">
        <v>8</v>
      </c>
      <c r="AE1953">
        <v>42.86</v>
      </c>
      <c r="AF1953">
        <v>9</v>
      </c>
      <c r="AG1953">
        <v>7</v>
      </c>
      <c r="AH1953">
        <v>5</v>
      </c>
      <c r="AI1953">
        <v>2</v>
      </c>
    </row>
    <row r="1954" spans="1:35" x14ac:dyDescent="0.2">
      <c r="A1954" s="102">
        <v>1819</v>
      </c>
      <c r="B1954">
        <v>2730</v>
      </c>
      <c r="C1954" t="s">
        <v>599</v>
      </c>
      <c r="D1954" t="s">
        <v>1235</v>
      </c>
      <c r="E1954">
        <v>916</v>
      </c>
      <c r="F1954">
        <v>906</v>
      </c>
      <c r="G1954">
        <v>1100</v>
      </c>
      <c r="H1954" t="s">
        <v>1213</v>
      </c>
      <c r="I1954">
        <v>6807</v>
      </c>
      <c r="J1954" t="s">
        <v>235</v>
      </c>
      <c r="K1954" t="s">
        <v>1215</v>
      </c>
      <c r="L1954">
        <v>1750</v>
      </c>
      <c r="M1954">
        <v>1733</v>
      </c>
      <c r="N1954">
        <v>600</v>
      </c>
      <c r="O1954" t="s">
        <v>1210</v>
      </c>
      <c r="P1954">
        <v>0.92420989916949603</v>
      </c>
      <c r="Q1954">
        <v>0.84336603660239395</v>
      </c>
      <c r="R1954">
        <v>0.15048817381712701</v>
      </c>
      <c r="S1954">
        <v>4.6365845573117799E-2</v>
      </c>
      <c r="T1954">
        <v>-1.0887542745504999</v>
      </c>
      <c r="U1954">
        <v>1.0887542745504999</v>
      </c>
      <c r="V1954">
        <v>1.25546413031834</v>
      </c>
      <c r="W1954">
        <v>-4.1100000000000003</v>
      </c>
      <c r="X1954">
        <v>4.1500000000000004</v>
      </c>
      <c r="Y1954">
        <v>-25258</v>
      </c>
      <c r="Z1954">
        <v>-1052</v>
      </c>
      <c r="AA1954">
        <v>-0.06</v>
      </c>
      <c r="AB1954">
        <v>24</v>
      </c>
      <c r="AC1954">
        <v>12</v>
      </c>
      <c r="AD1954">
        <v>12</v>
      </c>
      <c r="AE1954">
        <v>50</v>
      </c>
      <c r="AF1954">
        <v>11</v>
      </c>
      <c r="AG1954">
        <v>11</v>
      </c>
      <c r="AH1954">
        <v>9</v>
      </c>
      <c r="AI1954">
        <v>4</v>
      </c>
    </row>
    <row r="1955" spans="1:35" x14ac:dyDescent="0.2">
      <c r="A1955" s="102">
        <v>2509</v>
      </c>
      <c r="B1955">
        <v>2270</v>
      </c>
      <c r="C1955" t="s">
        <v>2132</v>
      </c>
      <c r="D1955" t="s">
        <v>1237</v>
      </c>
      <c r="E1955">
        <v>2196</v>
      </c>
      <c r="F1955">
        <v>2175</v>
      </c>
      <c r="G1955">
        <v>500</v>
      </c>
      <c r="H1955" t="s">
        <v>1213</v>
      </c>
      <c r="I1955">
        <v>4188</v>
      </c>
      <c r="J1955" t="s">
        <v>1420</v>
      </c>
      <c r="K1955" t="s">
        <v>1234</v>
      </c>
      <c r="L1955">
        <v>720</v>
      </c>
      <c r="M1955">
        <v>726.3</v>
      </c>
      <c r="N1955">
        <v>1500</v>
      </c>
      <c r="O1955" t="s">
        <v>1210</v>
      </c>
      <c r="P1955">
        <v>0.69169134061172499</v>
      </c>
      <c r="Q1955">
        <v>0.80785913971659795</v>
      </c>
      <c r="R1955">
        <v>0.39485904686110201</v>
      </c>
      <c r="S1955">
        <v>9.6108105174268193E-3</v>
      </c>
      <c r="T1955">
        <v>-1.6199574949831099</v>
      </c>
      <c r="U1955">
        <v>1.6199574949831099</v>
      </c>
      <c r="V1955">
        <v>1.1320695372476399</v>
      </c>
      <c r="W1955">
        <v>-5.03</v>
      </c>
      <c r="X1955">
        <v>0.18</v>
      </c>
      <c r="Y1955">
        <v>-25395</v>
      </c>
      <c r="Z1955">
        <v>-1411</v>
      </c>
      <c r="AA1955">
        <v>-0.19</v>
      </c>
      <c r="AB1955">
        <v>18</v>
      </c>
      <c r="AC1955">
        <v>9</v>
      </c>
      <c r="AD1955">
        <v>9</v>
      </c>
      <c r="AE1955">
        <v>50</v>
      </c>
      <c r="AF1955">
        <v>12</v>
      </c>
      <c r="AG1955">
        <v>6</v>
      </c>
      <c r="AH1955">
        <v>6</v>
      </c>
      <c r="AI1955">
        <v>6</v>
      </c>
    </row>
    <row r="1956" spans="1:35" x14ac:dyDescent="0.2">
      <c r="A1956" s="102">
        <v>349</v>
      </c>
      <c r="B1956">
        <v>5714</v>
      </c>
      <c r="C1956" t="s">
        <v>698</v>
      </c>
      <c r="D1956" t="s">
        <v>1225</v>
      </c>
      <c r="E1956">
        <v>3570</v>
      </c>
      <c r="F1956">
        <v>3565</v>
      </c>
      <c r="G1956">
        <v>200</v>
      </c>
      <c r="H1956" t="s">
        <v>1210</v>
      </c>
      <c r="I1956">
        <v>6981</v>
      </c>
      <c r="J1956" t="s">
        <v>1392</v>
      </c>
      <c r="K1956" t="s">
        <v>1215</v>
      </c>
      <c r="L1956">
        <v>5836</v>
      </c>
      <c r="M1956">
        <v>5721</v>
      </c>
      <c r="N1956">
        <v>100</v>
      </c>
      <c r="O1956" t="s">
        <v>1213</v>
      </c>
      <c r="P1956">
        <v>0.86745312643880601</v>
      </c>
      <c r="Q1956">
        <v>0.92199079532664296</v>
      </c>
      <c r="R1956">
        <v>0.13150763061110701</v>
      </c>
      <c r="S1956">
        <v>9.1587341903546398E-4</v>
      </c>
      <c r="T1956">
        <v>0.129166150336646</v>
      </c>
      <c r="U1956">
        <v>0.129166150336646</v>
      </c>
      <c r="V1956">
        <v>0.65504234147400098</v>
      </c>
      <c r="W1956">
        <v>0.32</v>
      </c>
      <c r="X1956">
        <v>24.63</v>
      </c>
      <c r="Y1956">
        <v>-25664</v>
      </c>
      <c r="Z1956">
        <v>-4277</v>
      </c>
      <c r="AA1956">
        <v>-0.25</v>
      </c>
      <c r="AB1956">
        <v>6</v>
      </c>
      <c r="AC1956">
        <v>2</v>
      </c>
      <c r="AD1956">
        <v>4</v>
      </c>
      <c r="AE1956">
        <v>33.33</v>
      </c>
      <c r="AF1956">
        <v>11</v>
      </c>
      <c r="AG1956">
        <v>2</v>
      </c>
      <c r="AH1956">
        <v>2</v>
      </c>
      <c r="AI1956">
        <v>2</v>
      </c>
    </row>
    <row r="1957" spans="1:35" x14ac:dyDescent="0.2">
      <c r="A1957" s="102">
        <v>1120</v>
      </c>
      <c r="B1957">
        <v>2127</v>
      </c>
      <c r="C1957" t="s">
        <v>1387</v>
      </c>
      <c r="D1957" t="s">
        <v>1224</v>
      </c>
      <c r="E1957">
        <v>3240</v>
      </c>
      <c r="F1957">
        <v>3280</v>
      </c>
      <c r="G1957">
        <v>200</v>
      </c>
      <c r="H1957" t="s">
        <v>1210</v>
      </c>
      <c r="I1957">
        <v>3563</v>
      </c>
      <c r="J1957" t="s">
        <v>1407</v>
      </c>
      <c r="K1957" t="s">
        <v>1235</v>
      </c>
      <c r="L1957">
        <v>7470</v>
      </c>
      <c r="M1957">
        <v>7700</v>
      </c>
      <c r="N1957">
        <v>100</v>
      </c>
      <c r="O1957" t="s">
        <v>1213</v>
      </c>
      <c r="P1957">
        <v>0.70008614519050705</v>
      </c>
      <c r="Q1957">
        <v>0.879549475041144</v>
      </c>
      <c r="R1957">
        <v>4.50005833728147E-2</v>
      </c>
      <c r="S1957">
        <v>3.5510265613050498E-2</v>
      </c>
      <c r="T1957">
        <v>0.89504861698542604</v>
      </c>
      <c r="U1957">
        <v>0.89504861698542604</v>
      </c>
      <c r="V1957">
        <v>0.72543280993548398</v>
      </c>
      <c r="W1957">
        <v>3.75</v>
      </c>
      <c r="X1957">
        <v>14.81</v>
      </c>
      <c r="Y1957">
        <v>-26178</v>
      </c>
      <c r="Z1957">
        <v>-2014</v>
      </c>
      <c r="AA1957">
        <v>0.19</v>
      </c>
      <c r="AB1957">
        <v>13</v>
      </c>
      <c r="AC1957">
        <v>6</v>
      </c>
      <c r="AD1957">
        <v>7</v>
      </c>
      <c r="AE1957">
        <v>46.15</v>
      </c>
      <c r="AF1957">
        <v>10</v>
      </c>
      <c r="AG1957">
        <v>6</v>
      </c>
      <c r="AH1957">
        <v>5</v>
      </c>
      <c r="AI1957">
        <v>2</v>
      </c>
    </row>
    <row r="1958" spans="1:35" x14ac:dyDescent="0.2">
      <c r="A1958" s="102">
        <v>867</v>
      </c>
      <c r="B1958">
        <v>6645</v>
      </c>
      <c r="C1958" t="s">
        <v>742</v>
      </c>
      <c r="D1958" t="s">
        <v>1215</v>
      </c>
      <c r="E1958">
        <v>5900</v>
      </c>
      <c r="F1958">
        <v>5840</v>
      </c>
      <c r="G1958">
        <v>100</v>
      </c>
      <c r="H1958" t="s">
        <v>1210</v>
      </c>
      <c r="I1958">
        <v>8593</v>
      </c>
      <c r="J1958" t="s">
        <v>221</v>
      </c>
      <c r="K1958" t="s">
        <v>1216</v>
      </c>
      <c r="L1958">
        <v>619</v>
      </c>
      <c r="M1958">
        <v>617</v>
      </c>
      <c r="N1958">
        <v>900</v>
      </c>
      <c r="O1958" t="s">
        <v>1213</v>
      </c>
      <c r="P1958">
        <v>0.582999211728921</v>
      </c>
      <c r="Q1958">
        <v>0.89301801764725397</v>
      </c>
      <c r="R1958">
        <v>0.10941030508412</v>
      </c>
      <c r="S1958">
        <v>7.2423373103016206E-2</v>
      </c>
      <c r="T1958">
        <v>0.70300815993120602</v>
      </c>
      <c r="U1958">
        <v>0.70300815993120602</v>
      </c>
      <c r="V1958">
        <v>0.70216342721041403</v>
      </c>
      <c r="W1958">
        <v>1.65</v>
      </c>
      <c r="X1958">
        <v>4.91</v>
      </c>
      <c r="Y1958">
        <v>-26208</v>
      </c>
      <c r="Z1958">
        <v>-1379</v>
      </c>
      <c r="AA1958">
        <v>-0.06</v>
      </c>
      <c r="AB1958">
        <v>19</v>
      </c>
      <c r="AC1958">
        <v>9</v>
      </c>
      <c r="AD1958">
        <v>10</v>
      </c>
      <c r="AE1958">
        <v>47.37</v>
      </c>
      <c r="AF1958">
        <v>12</v>
      </c>
      <c r="AG1958">
        <v>7</v>
      </c>
      <c r="AH1958">
        <v>6</v>
      </c>
      <c r="AI1958">
        <v>6</v>
      </c>
    </row>
    <row r="1959" spans="1:35" x14ac:dyDescent="0.2">
      <c r="A1959" s="102">
        <v>1112</v>
      </c>
      <c r="B1959">
        <v>3148</v>
      </c>
      <c r="C1959" t="s">
        <v>615</v>
      </c>
      <c r="D1959" t="s">
        <v>1235</v>
      </c>
      <c r="E1959">
        <v>2462</v>
      </c>
      <c r="F1959">
        <v>2444</v>
      </c>
      <c r="G1959">
        <v>400</v>
      </c>
      <c r="H1959" t="s">
        <v>1213</v>
      </c>
      <c r="I1959">
        <v>4503</v>
      </c>
      <c r="J1959" t="s">
        <v>664</v>
      </c>
      <c r="K1959" t="s">
        <v>1232</v>
      </c>
      <c r="L1959">
        <v>1712.5</v>
      </c>
      <c r="M1959">
        <v>1699</v>
      </c>
      <c r="N1959">
        <v>600</v>
      </c>
      <c r="O1959" t="s">
        <v>1210</v>
      </c>
      <c r="P1959">
        <v>0.65551577976652098</v>
      </c>
      <c r="Q1959">
        <v>0.87999153851366996</v>
      </c>
      <c r="R1959">
        <v>0.24779502391649399</v>
      </c>
      <c r="S1959">
        <v>7.5729099335158701E-2</v>
      </c>
      <c r="T1959">
        <v>-0.97194297785288397</v>
      </c>
      <c r="U1959">
        <v>0.97194297785288397</v>
      </c>
      <c r="V1959">
        <v>1.0774610471769399</v>
      </c>
      <c r="W1959">
        <v>-2.96</v>
      </c>
      <c r="X1959">
        <v>4.28</v>
      </c>
      <c r="Y1959">
        <v>-26340</v>
      </c>
      <c r="Z1959">
        <v>-1463</v>
      </c>
      <c r="AA1959">
        <v>-0.12</v>
      </c>
      <c r="AB1959">
        <v>18</v>
      </c>
      <c r="AC1959">
        <v>7</v>
      </c>
      <c r="AD1959">
        <v>11</v>
      </c>
      <c r="AE1959">
        <v>38.89</v>
      </c>
      <c r="AF1959">
        <v>14</v>
      </c>
      <c r="AG1959">
        <v>4</v>
      </c>
      <c r="AH1959">
        <v>4</v>
      </c>
      <c r="AI1959">
        <v>10</v>
      </c>
    </row>
    <row r="1960" spans="1:35" x14ac:dyDescent="0.2">
      <c r="A1960" s="102">
        <v>432</v>
      </c>
      <c r="B1960">
        <v>3863</v>
      </c>
      <c r="C1960" t="s">
        <v>1422</v>
      </c>
      <c r="D1960" t="s">
        <v>1421</v>
      </c>
      <c r="E1960">
        <v>1583</v>
      </c>
      <c r="F1960">
        <v>1564</v>
      </c>
      <c r="G1960">
        <v>500</v>
      </c>
      <c r="H1960" t="s">
        <v>1213</v>
      </c>
      <c r="I1960">
        <v>4534</v>
      </c>
      <c r="J1960" t="s">
        <v>1455</v>
      </c>
      <c r="K1960" t="s">
        <v>1232</v>
      </c>
      <c r="L1960">
        <v>3825</v>
      </c>
      <c r="M1960">
        <v>3795</v>
      </c>
      <c r="N1960">
        <v>200</v>
      </c>
      <c r="O1960" t="s">
        <v>1210</v>
      </c>
      <c r="P1960">
        <v>0.84495225886361702</v>
      </c>
      <c r="Q1960">
        <v>0.91527899571643501</v>
      </c>
      <c r="R1960">
        <v>0.43930975916346598</v>
      </c>
      <c r="S1960">
        <v>4.85418891199546E-2</v>
      </c>
      <c r="T1960">
        <v>-0.87329736524203505</v>
      </c>
      <c r="U1960">
        <v>0.87329736524203505</v>
      </c>
      <c r="V1960">
        <v>1.22429255149897</v>
      </c>
      <c r="W1960">
        <v>-2.2400000000000002</v>
      </c>
      <c r="X1960">
        <v>3.03</v>
      </c>
      <c r="Y1960">
        <v>-26662</v>
      </c>
      <c r="Z1960">
        <v>-2051</v>
      </c>
      <c r="AA1960">
        <v>0.01</v>
      </c>
      <c r="AB1960">
        <v>13</v>
      </c>
      <c r="AC1960">
        <v>7</v>
      </c>
      <c r="AD1960">
        <v>6</v>
      </c>
      <c r="AE1960">
        <v>53.85</v>
      </c>
      <c r="AF1960">
        <v>11</v>
      </c>
      <c r="AG1960">
        <v>5</v>
      </c>
      <c r="AH1960">
        <v>5</v>
      </c>
      <c r="AI1960">
        <v>3</v>
      </c>
    </row>
    <row r="1961" spans="1:35" x14ac:dyDescent="0.2">
      <c r="A1961" s="102">
        <v>801</v>
      </c>
      <c r="B1961">
        <v>2127</v>
      </c>
      <c r="C1961" t="s">
        <v>1387</v>
      </c>
      <c r="D1961" t="s">
        <v>1224</v>
      </c>
      <c r="E1961">
        <v>3240</v>
      </c>
      <c r="F1961">
        <v>3280</v>
      </c>
      <c r="G1961">
        <v>300</v>
      </c>
      <c r="H1961" t="s">
        <v>1213</v>
      </c>
      <c r="I1961">
        <v>8572</v>
      </c>
      <c r="J1961" t="s">
        <v>1178</v>
      </c>
      <c r="K1961" t="s">
        <v>1216</v>
      </c>
      <c r="L1961">
        <v>447</v>
      </c>
      <c r="M1961">
        <v>444</v>
      </c>
      <c r="N1961">
        <v>2200</v>
      </c>
      <c r="O1961" t="s">
        <v>1210</v>
      </c>
      <c r="P1961">
        <v>0.50216888450047503</v>
      </c>
      <c r="Q1961">
        <v>0.89641415068851604</v>
      </c>
      <c r="R1961">
        <v>0.121349397826784</v>
      </c>
      <c r="S1961">
        <v>4.9530062405987299E-2</v>
      </c>
      <c r="T1961">
        <v>-0.56166719968616297</v>
      </c>
      <c r="U1961">
        <v>0.56166719968616297</v>
      </c>
      <c r="V1961">
        <v>0.81961091891607996</v>
      </c>
      <c r="W1961">
        <v>-2.75</v>
      </c>
      <c r="X1961">
        <v>0.73</v>
      </c>
      <c r="Y1961">
        <v>-26687</v>
      </c>
      <c r="Z1961">
        <v>-1668</v>
      </c>
      <c r="AA1961">
        <v>-0.1</v>
      </c>
      <c r="AB1961">
        <v>16</v>
      </c>
      <c r="AC1961">
        <v>8</v>
      </c>
      <c r="AD1961">
        <v>8</v>
      </c>
      <c r="AE1961">
        <v>50</v>
      </c>
      <c r="AF1961">
        <v>9</v>
      </c>
      <c r="AG1961">
        <v>6</v>
      </c>
      <c r="AH1961">
        <v>7</v>
      </c>
      <c r="AI1961">
        <v>3</v>
      </c>
    </row>
    <row r="1962" spans="1:35" x14ac:dyDescent="0.2">
      <c r="A1962" s="102">
        <v>2386</v>
      </c>
      <c r="B1962">
        <v>5991</v>
      </c>
      <c r="C1962" t="s">
        <v>1046</v>
      </c>
      <c r="D1962" t="s">
        <v>1404</v>
      </c>
      <c r="E1962">
        <v>828</v>
      </c>
      <c r="F1962">
        <v>824</v>
      </c>
      <c r="G1962">
        <v>1300</v>
      </c>
      <c r="H1962" t="s">
        <v>1210</v>
      </c>
      <c r="I1962">
        <v>9072</v>
      </c>
      <c r="J1962" t="s">
        <v>1327</v>
      </c>
      <c r="K1962" t="s">
        <v>1328</v>
      </c>
      <c r="L1962">
        <v>2105</v>
      </c>
      <c r="M1962">
        <v>2087</v>
      </c>
      <c r="N1962">
        <v>500</v>
      </c>
      <c r="O1962" t="s">
        <v>1213</v>
      </c>
      <c r="P1962">
        <v>0.88622951520117099</v>
      </c>
      <c r="Q1962">
        <v>0.81349836487757898</v>
      </c>
      <c r="R1962">
        <v>0.47251051625245</v>
      </c>
      <c r="S1962">
        <v>2.5879075738988299E-3</v>
      </c>
      <c r="T1962">
        <v>2.8296634594894599</v>
      </c>
      <c r="U1962">
        <v>2.8296634594894599</v>
      </c>
      <c r="V1962">
        <v>2.6378598868749599</v>
      </c>
      <c r="W1962">
        <v>7.93</v>
      </c>
      <c r="X1962">
        <v>2.65</v>
      </c>
      <c r="Y1962">
        <v>-26770</v>
      </c>
      <c r="Z1962">
        <v>-1338</v>
      </c>
      <c r="AA1962">
        <v>-0.04</v>
      </c>
      <c r="AB1962">
        <v>20</v>
      </c>
      <c r="AC1962">
        <v>10</v>
      </c>
      <c r="AD1962">
        <v>10</v>
      </c>
      <c r="AE1962">
        <v>50</v>
      </c>
      <c r="AF1962">
        <v>13</v>
      </c>
      <c r="AG1962">
        <v>7</v>
      </c>
      <c r="AH1962">
        <v>5</v>
      </c>
      <c r="AI1962">
        <v>8</v>
      </c>
    </row>
    <row r="1963" spans="1:35" x14ac:dyDescent="0.2">
      <c r="A1963" s="102">
        <v>1452</v>
      </c>
      <c r="B1963">
        <v>3197</v>
      </c>
      <c r="C1963" t="s">
        <v>621</v>
      </c>
      <c r="D1963" t="s">
        <v>1235</v>
      </c>
      <c r="E1963">
        <v>1631</v>
      </c>
      <c r="F1963">
        <v>1618</v>
      </c>
      <c r="G1963">
        <v>600</v>
      </c>
      <c r="H1963" t="s">
        <v>1210</v>
      </c>
      <c r="I1963">
        <v>4849</v>
      </c>
      <c r="J1963" t="s">
        <v>544</v>
      </c>
      <c r="K1963" t="s">
        <v>1224</v>
      </c>
      <c r="L1963">
        <v>3035</v>
      </c>
      <c r="M1963">
        <v>2976</v>
      </c>
      <c r="N1963">
        <v>300</v>
      </c>
      <c r="O1963" t="s">
        <v>1213</v>
      </c>
      <c r="P1963">
        <v>0.94878720805985794</v>
      </c>
      <c r="Q1963">
        <v>0.86193818531827504</v>
      </c>
      <c r="R1963">
        <v>0.15876349147032701</v>
      </c>
      <c r="S1963">
        <v>7.2699160288587306E-2</v>
      </c>
      <c r="T1963">
        <v>2.4761920713124401</v>
      </c>
      <c r="U1963">
        <v>2.4761920713124401</v>
      </c>
      <c r="V1963">
        <v>2.4247493549141499</v>
      </c>
      <c r="W1963">
        <v>17.510000000000002</v>
      </c>
      <c r="X1963">
        <v>8.74</v>
      </c>
      <c r="Y1963">
        <v>-26942</v>
      </c>
      <c r="Z1963">
        <v>-1347</v>
      </c>
      <c r="AA1963">
        <v>0.02</v>
      </c>
      <c r="AB1963">
        <v>20</v>
      </c>
      <c r="AC1963">
        <v>9</v>
      </c>
      <c r="AD1963">
        <v>11</v>
      </c>
      <c r="AE1963">
        <v>45</v>
      </c>
      <c r="AF1963">
        <v>9</v>
      </c>
      <c r="AG1963">
        <v>9</v>
      </c>
      <c r="AH1963">
        <v>9</v>
      </c>
      <c r="AI1963">
        <v>2</v>
      </c>
    </row>
    <row r="1964" spans="1:35" x14ac:dyDescent="0.2">
      <c r="A1964" s="102">
        <v>1296</v>
      </c>
      <c r="B1964">
        <v>6472</v>
      </c>
      <c r="C1964" t="s">
        <v>60</v>
      </c>
      <c r="D1964" t="s">
        <v>1222</v>
      </c>
      <c r="E1964">
        <v>266</v>
      </c>
      <c r="F1964">
        <v>261</v>
      </c>
      <c r="G1964">
        <v>3200</v>
      </c>
      <c r="H1964" t="s">
        <v>1213</v>
      </c>
      <c r="I1964">
        <v>7267</v>
      </c>
      <c r="J1964" t="s">
        <v>58</v>
      </c>
      <c r="K1964" t="s">
        <v>1227</v>
      </c>
      <c r="L1964">
        <v>2832</v>
      </c>
      <c r="M1964">
        <v>2799.5</v>
      </c>
      <c r="N1964">
        <v>300</v>
      </c>
      <c r="O1964" t="s">
        <v>1210</v>
      </c>
      <c r="P1964">
        <v>0.84991017303698302</v>
      </c>
      <c r="Q1964">
        <v>0.87075499615395402</v>
      </c>
      <c r="R1964">
        <v>0.42567547045501303</v>
      </c>
      <c r="S1964">
        <v>2.06787193764535E-3</v>
      </c>
      <c r="T1964">
        <v>-2.59787453928559</v>
      </c>
      <c r="U1964">
        <v>2.59787453928559</v>
      </c>
      <c r="V1964">
        <v>2.7294053900747302</v>
      </c>
      <c r="W1964">
        <v>-15.74</v>
      </c>
      <c r="X1964">
        <v>0.55000000000000004</v>
      </c>
      <c r="Y1964">
        <v>-27166</v>
      </c>
      <c r="Z1964">
        <v>-1940</v>
      </c>
      <c r="AA1964">
        <v>-0.19</v>
      </c>
      <c r="AB1964">
        <v>14</v>
      </c>
      <c r="AC1964">
        <v>6</v>
      </c>
      <c r="AD1964">
        <v>8</v>
      </c>
      <c r="AE1964">
        <v>42.86</v>
      </c>
      <c r="AF1964">
        <v>14</v>
      </c>
      <c r="AG1964">
        <v>4</v>
      </c>
      <c r="AH1964">
        <v>3</v>
      </c>
      <c r="AI1964">
        <v>7</v>
      </c>
    </row>
    <row r="1965" spans="1:35" x14ac:dyDescent="0.2">
      <c r="A1965" s="102">
        <v>410</v>
      </c>
      <c r="B1965">
        <v>4613</v>
      </c>
      <c r="C1965" t="s">
        <v>224</v>
      </c>
      <c r="D1965" t="s">
        <v>1234</v>
      </c>
      <c r="E1965">
        <v>2400</v>
      </c>
      <c r="F1965">
        <v>2357</v>
      </c>
      <c r="G1965">
        <v>400</v>
      </c>
      <c r="H1965" t="s">
        <v>1210</v>
      </c>
      <c r="I1965">
        <v>9684</v>
      </c>
      <c r="J1965" t="s">
        <v>1389</v>
      </c>
      <c r="K1965" t="s">
        <v>1212</v>
      </c>
      <c r="L1965">
        <v>4300</v>
      </c>
      <c r="M1965">
        <v>4350</v>
      </c>
      <c r="N1965">
        <v>200</v>
      </c>
      <c r="O1965" t="s">
        <v>1213</v>
      </c>
      <c r="P1965">
        <v>0.80797583658431504</v>
      </c>
      <c r="Q1965">
        <v>0.91706206398307699</v>
      </c>
      <c r="R1965">
        <v>0.13712268080419501</v>
      </c>
      <c r="S1965">
        <v>6.6530399896629205E-2</v>
      </c>
      <c r="T1965">
        <v>1.5986138120034099</v>
      </c>
      <c r="U1965">
        <v>1.5986138120034099</v>
      </c>
      <c r="V1965">
        <v>1.8017081682217899</v>
      </c>
      <c r="W1965">
        <v>6.75</v>
      </c>
      <c r="X1965">
        <v>8.3699999999999992</v>
      </c>
      <c r="Y1965">
        <v>-27335</v>
      </c>
      <c r="Z1965">
        <v>-2278</v>
      </c>
      <c r="AA1965">
        <v>-0.21</v>
      </c>
      <c r="AB1965">
        <v>12</v>
      </c>
      <c r="AC1965">
        <v>4</v>
      </c>
      <c r="AD1965">
        <v>8</v>
      </c>
      <c r="AE1965">
        <v>33.33</v>
      </c>
      <c r="AF1965">
        <v>12</v>
      </c>
      <c r="AG1965">
        <v>4</v>
      </c>
      <c r="AH1965">
        <v>4</v>
      </c>
      <c r="AI1965">
        <v>4</v>
      </c>
    </row>
    <row r="1966" spans="1:35" x14ac:dyDescent="0.2">
      <c r="A1966" s="102">
        <v>2050</v>
      </c>
      <c r="B1966">
        <v>2607</v>
      </c>
      <c r="C1966" t="s">
        <v>1238</v>
      </c>
      <c r="D1966" t="s">
        <v>1237</v>
      </c>
      <c r="E1966">
        <v>2550</v>
      </c>
      <c r="F1966">
        <v>2505</v>
      </c>
      <c r="G1966">
        <v>400</v>
      </c>
      <c r="H1966" t="s">
        <v>1210</v>
      </c>
      <c r="I1966">
        <v>7012</v>
      </c>
      <c r="J1966" t="s">
        <v>1426</v>
      </c>
      <c r="K1966" t="s">
        <v>1227</v>
      </c>
      <c r="L1966">
        <v>1960</v>
      </c>
      <c r="M1966">
        <v>1960</v>
      </c>
      <c r="N1966">
        <v>500</v>
      </c>
      <c r="O1966" t="s">
        <v>1213</v>
      </c>
      <c r="P1966">
        <v>0.90952393897108397</v>
      </c>
      <c r="Q1966">
        <v>0.83094054608590395</v>
      </c>
      <c r="R1966">
        <v>3.8685196066651301E-2</v>
      </c>
      <c r="S1966">
        <v>7.6745465345883099E-2</v>
      </c>
      <c r="T1966">
        <v>0.82037034606150305</v>
      </c>
      <c r="U1966">
        <v>0.82037034606150305</v>
      </c>
      <c r="V1966">
        <v>1.82313733447104</v>
      </c>
      <c r="W1966">
        <v>2.16</v>
      </c>
      <c r="X1966">
        <v>2.2000000000000002</v>
      </c>
      <c r="Y1966">
        <v>-27673</v>
      </c>
      <c r="Z1966">
        <v>-2767</v>
      </c>
      <c r="AA1966">
        <v>-0.24</v>
      </c>
      <c r="AB1966">
        <v>10</v>
      </c>
      <c r="AC1966">
        <v>5</v>
      </c>
      <c r="AD1966">
        <v>5</v>
      </c>
      <c r="AE1966">
        <v>50</v>
      </c>
      <c r="AF1966">
        <v>12</v>
      </c>
      <c r="AG1966">
        <v>3</v>
      </c>
      <c r="AH1966">
        <v>2</v>
      </c>
      <c r="AI1966">
        <v>5</v>
      </c>
    </row>
    <row r="1967" spans="1:35" x14ac:dyDescent="0.2">
      <c r="A1967" s="102">
        <v>1480</v>
      </c>
      <c r="B1967">
        <v>2220</v>
      </c>
      <c r="C1967" t="s">
        <v>1514</v>
      </c>
      <c r="D1967" t="s">
        <v>1237</v>
      </c>
      <c r="E1967">
        <v>4500</v>
      </c>
      <c r="F1967">
        <v>4375</v>
      </c>
      <c r="G1967">
        <v>200</v>
      </c>
      <c r="H1967" t="s">
        <v>1210</v>
      </c>
      <c r="I1967">
        <v>3099</v>
      </c>
      <c r="J1967" t="s">
        <v>34</v>
      </c>
      <c r="K1967" t="s">
        <v>1235</v>
      </c>
      <c r="L1967">
        <v>705</v>
      </c>
      <c r="M1967">
        <v>707</v>
      </c>
      <c r="N1967">
        <v>1200</v>
      </c>
      <c r="O1967" t="s">
        <v>1213</v>
      </c>
      <c r="P1967">
        <v>0.69272041737359402</v>
      </c>
      <c r="Q1967">
        <v>0.86031852054068603</v>
      </c>
      <c r="R1967">
        <v>7.05769507796037E-2</v>
      </c>
      <c r="S1967">
        <v>5.7586815992446202E-4</v>
      </c>
      <c r="T1967">
        <v>2.0714975886939402</v>
      </c>
      <c r="U1967">
        <v>2.0714975886939402</v>
      </c>
      <c r="V1967">
        <v>2.02976024477372</v>
      </c>
      <c r="W1967">
        <v>14.11</v>
      </c>
      <c r="X1967">
        <v>3.04</v>
      </c>
      <c r="Y1967">
        <v>-27831</v>
      </c>
      <c r="Z1967">
        <v>-1325</v>
      </c>
      <c r="AA1967">
        <v>0.03</v>
      </c>
      <c r="AB1967">
        <v>21</v>
      </c>
      <c r="AC1967">
        <v>12</v>
      </c>
      <c r="AD1967">
        <v>9</v>
      </c>
      <c r="AE1967">
        <v>57.14</v>
      </c>
      <c r="AF1967">
        <v>14</v>
      </c>
      <c r="AG1967">
        <v>5</v>
      </c>
      <c r="AH1967">
        <v>4</v>
      </c>
      <c r="AI1967">
        <v>12</v>
      </c>
    </row>
    <row r="1968" spans="1:35" x14ac:dyDescent="0.2">
      <c r="A1968" s="102">
        <v>652</v>
      </c>
      <c r="B1968">
        <v>6098</v>
      </c>
      <c r="C1968" t="s">
        <v>236</v>
      </c>
      <c r="D1968" t="s">
        <v>1224</v>
      </c>
      <c r="E1968">
        <v>3874</v>
      </c>
      <c r="F1968">
        <v>3758</v>
      </c>
      <c r="G1968">
        <v>100</v>
      </c>
      <c r="H1968" t="s">
        <v>1213</v>
      </c>
      <c r="I1968">
        <v>9719</v>
      </c>
      <c r="J1968" t="s">
        <v>1593</v>
      </c>
      <c r="K1968" t="s">
        <v>1212</v>
      </c>
      <c r="L1968">
        <v>5680</v>
      </c>
      <c r="M1968">
        <v>5570</v>
      </c>
      <c r="N1968">
        <v>100</v>
      </c>
      <c r="O1968" t="s">
        <v>1210</v>
      </c>
      <c r="P1968">
        <v>0.78180996765087296</v>
      </c>
      <c r="Q1968">
        <v>0.903219818405255</v>
      </c>
      <c r="R1968">
        <v>0.351367189174211</v>
      </c>
      <c r="S1968">
        <v>5.4381674343336503E-2</v>
      </c>
      <c r="T1968">
        <v>-1.1581847035725801</v>
      </c>
      <c r="U1968">
        <v>1.1581847035725801</v>
      </c>
      <c r="V1968">
        <v>0.699271393392917</v>
      </c>
      <c r="W1968">
        <v>-4.83</v>
      </c>
      <c r="X1968">
        <v>32.53</v>
      </c>
      <c r="Y1968">
        <v>-27841</v>
      </c>
      <c r="Z1968">
        <v>-1989</v>
      </c>
      <c r="AA1968">
        <v>-0.13</v>
      </c>
      <c r="AB1968">
        <v>14</v>
      </c>
      <c r="AC1968">
        <v>7</v>
      </c>
      <c r="AD1968">
        <v>7</v>
      </c>
      <c r="AE1968">
        <v>50</v>
      </c>
      <c r="AF1968">
        <v>13</v>
      </c>
      <c r="AG1968">
        <v>4</v>
      </c>
      <c r="AH1968">
        <v>4</v>
      </c>
      <c r="AI1968">
        <v>6</v>
      </c>
    </row>
    <row r="1969" spans="1:35" x14ac:dyDescent="0.2">
      <c r="A1969" s="102">
        <v>2473</v>
      </c>
      <c r="B1969">
        <v>3405</v>
      </c>
      <c r="C1969" t="s">
        <v>1851</v>
      </c>
      <c r="D1969" t="s">
        <v>1234</v>
      </c>
      <c r="E1969">
        <v>1121</v>
      </c>
      <c r="F1969">
        <v>1124</v>
      </c>
      <c r="G1969">
        <v>900</v>
      </c>
      <c r="H1969" t="s">
        <v>1213</v>
      </c>
      <c r="I1969">
        <v>4042</v>
      </c>
      <c r="J1969" t="s">
        <v>1489</v>
      </c>
      <c r="K1969" t="s">
        <v>1234</v>
      </c>
      <c r="L1969">
        <v>1489</v>
      </c>
      <c r="M1969">
        <v>1481</v>
      </c>
      <c r="N1969">
        <v>700</v>
      </c>
      <c r="O1969" t="s">
        <v>1210</v>
      </c>
      <c r="P1969">
        <v>0.78313723993880702</v>
      </c>
      <c r="Q1969">
        <v>0.809684179149739</v>
      </c>
      <c r="R1969">
        <v>0.150189645237473</v>
      </c>
      <c r="S1969">
        <v>8.6747647658727195E-2</v>
      </c>
      <c r="T1969">
        <v>-2.0153029215904401</v>
      </c>
      <c r="U1969">
        <v>2.0153029215904401</v>
      </c>
      <c r="V1969">
        <v>2.2801078051902599</v>
      </c>
      <c r="W1969">
        <v>-5.8</v>
      </c>
      <c r="X1969">
        <v>2.42</v>
      </c>
      <c r="Y1969">
        <v>-27940</v>
      </c>
      <c r="Z1969">
        <v>-1863</v>
      </c>
      <c r="AA1969">
        <v>-0.06</v>
      </c>
      <c r="AB1969">
        <v>15</v>
      </c>
      <c r="AC1969">
        <v>7</v>
      </c>
      <c r="AD1969">
        <v>8</v>
      </c>
      <c r="AE1969">
        <v>46.67</v>
      </c>
      <c r="AF1969">
        <v>14</v>
      </c>
      <c r="AG1969">
        <v>4</v>
      </c>
      <c r="AH1969">
        <v>4</v>
      </c>
      <c r="AI1969">
        <v>7</v>
      </c>
    </row>
    <row r="1970" spans="1:35" x14ac:dyDescent="0.2">
      <c r="A1970" s="102">
        <v>871</v>
      </c>
      <c r="B1970">
        <v>2602</v>
      </c>
      <c r="C1970" t="s">
        <v>548</v>
      </c>
      <c r="D1970" t="s">
        <v>1237</v>
      </c>
      <c r="E1970">
        <v>3380</v>
      </c>
      <c r="F1970">
        <v>3335</v>
      </c>
      <c r="G1970">
        <v>300</v>
      </c>
      <c r="H1970" t="s">
        <v>1213</v>
      </c>
      <c r="I1970">
        <v>6952</v>
      </c>
      <c r="J1970" t="s">
        <v>435</v>
      </c>
      <c r="K1970" t="s">
        <v>1215</v>
      </c>
      <c r="L1970">
        <v>1868</v>
      </c>
      <c r="M1970">
        <v>1857</v>
      </c>
      <c r="N1970">
        <v>500</v>
      </c>
      <c r="O1970" t="s">
        <v>1210</v>
      </c>
      <c r="P1970">
        <v>0.55241167996298501</v>
      </c>
      <c r="Q1970">
        <v>0.89297021047399405</v>
      </c>
      <c r="R1970">
        <v>0.25679172601330702</v>
      </c>
      <c r="S1970">
        <v>9.9367834996405002E-2</v>
      </c>
      <c r="T1970">
        <v>-0.15562670765362199</v>
      </c>
      <c r="U1970">
        <v>0.15562670765362199</v>
      </c>
      <c r="V1970">
        <v>0.20639393295126501</v>
      </c>
      <c r="W1970">
        <v>-1.06</v>
      </c>
      <c r="X1970">
        <v>7.2</v>
      </c>
      <c r="Y1970">
        <v>-28383</v>
      </c>
      <c r="Z1970">
        <v>-1577</v>
      </c>
      <c r="AA1970">
        <v>-0.13</v>
      </c>
      <c r="AB1970">
        <v>18</v>
      </c>
      <c r="AC1970">
        <v>9</v>
      </c>
      <c r="AD1970">
        <v>9</v>
      </c>
      <c r="AE1970">
        <v>50</v>
      </c>
      <c r="AF1970">
        <v>11</v>
      </c>
      <c r="AG1970">
        <v>7</v>
      </c>
      <c r="AH1970">
        <v>7</v>
      </c>
      <c r="AI1970">
        <v>4</v>
      </c>
    </row>
    <row r="1971" spans="1:35" x14ac:dyDescent="0.2">
      <c r="A1971" s="102">
        <v>2335</v>
      </c>
      <c r="B1971">
        <v>3048</v>
      </c>
      <c r="C1971" t="s">
        <v>1516</v>
      </c>
      <c r="D1971" t="s">
        <v>1235</v>
      </c>
      <c r="E1971">
        <v>952</v>
      </c>
      <c r="F1971">
        <v>953</v>
      </c>
      <c r="G1971">
        <v>1100</v>
      </c>
      <c r="H1971" t="s">
        <v>1213</v>
      </c>
      <c r="I1971">
        <v>8410</v>
      </c>
      <c r="J1971" t="s">
        <v>1419</v>
      </c>
      <c r="K1971" t="s">
        <v>1265</v>
      </c>
      <c r="L1971">
        <v>285</v>
      </c>
      <c r="M1971">
        <v>284</v>
      </c>
      <c r="N1971">
        <v>3700</v>
      </c>
      <c r="O1971" t="s">
        <v>1210</v>
      </c>
      <c r="P1971">
        <v>0.77756508284396297</v>
      </c>
      <c r="Q1971">
        <v>0.81602497577209998</v>
      </c>
      <c r="R1971">
        <v>0.188331413197971</v>
      </c>
      <c r="S1971">
        <v>6.1704888780090899E-3</v>
      </c>
      <c r="T1971">
        <v>-1.79305259781418</v>
      </c>
      <c r="U1971">
        <v>1.79305259781418</v>
      </c>
      <c r="V1971">
        <v>1.71939839069955</v>
      </c>
      <c r="W1971">
        <v>-7.62</v>
      </c>
      <c r="X1971">
        <v>0.24</v>
      </c>
      <c r="Y1971">
        <v>-28580</v>
      </c>
      <c r="Z1971">
        <v>-1299</v>
      </c>
      <c r="AA1971">
        <v>-0.12</v>
      </c>
      <c r="AB1971">
        <v>22</v>
      </c>
      <c r="AC1971">
        <v>13</v>
      </c>
      <c r="AD1971">
        <v>9</v>
      </c>
      <c r="AE1971">
        <v>59.09</v>
      </c>
      <c r="AF1971">
        <v>12</v>
      </c>
      <c r="AG1971">
        <v>9</v>
      </c>
      <c r="AH1971">
        <v>6</v>
      </c>
      <c r="AI1971">
        <v>7</v>
      </c>
    </row>
    <row r="1972" spans="1:35" x14ac:dyDescent="0.2">
      <c r="A1972" s="102">
        <v>1859</v>
      </c>
      <c r="B1972">
        <v>2809</v>
      </c>
      <c r="C1972" t="s">
        <v>1991</v>
      </c>
      <c r="D1972" t="s">
        <v>1237</v>
      </c>
      <c r="E1972">
        <v>1998</v>
      </c>
      <c r="F1972">
        <v>1985</v>
      </c>
      <c r="G1972">
        <v>500</v>
      </c>
      <c r="H1972" t="s">
        <v>1210</v>
      </c>
      <c r="I1972">
        <v>7321</v>
      </c>
      <c r="J1972" t="s">
        <v>1409</v>
      </c>
      <c r="K1972" t="s">
        <v>1265</v>
      </c>
      <c r="L1972">
        <v>514</v>
      </c>
      <c r="M1972">
        <v>508</v>
      </c>
      <c r="N1972">
        <v>2000</v>
      </c>
      <c r="O1972" t="s">
        <v>1213</v>
      </c>
      <c r="P1972">
        <v>0.97375846070614902</v>
      </c>
      <c r="Q1972">
        <v>0.84160039616448401</v>
      </c>
      <c r="R1972">
        <v>0.34748074232513398</v>
      </c>
      <c r="S1972">
        <v>7.9705675323347904E-3</v>
      </c>
      <c r="T1972">
        <v>2.7388096046669901</v>
      </c>
      <c r="U1972">
        <v>2.7388096046669901</v>
      </c>
      <c r="V1972">
        <v>2.5560026425491902</v>
      </c>
      <c r="W1972">
        <v>9.25</v>
      </c>
      <c r="X1972">
        <v>2.37</v>
      </c>
      <c r="Y1972">
        <v>-28618</v>
      </c>
      <c r="Z1972">
        <v>-3180</v>
      </c>
      <c r="AA1972">
        <v>-0.11</v>
      </c>
      <c r="AB1972">
        <v>9</v>
      </c>
      <c r="AC1972">
        <v>5</v>
      </c>
      <c r="AD1972">
        <v>4</v>
      </c>
      <c r="AE1972">
        <v>55.56</v>
      </c>
      <c r="AF1972">
        <v>12</v>
      </c>
      <c r="AG1972">
        <v>3</v>
      </c>
      <c r="AH1972">
        <v>3</v>
      </c>
      <c r="AI1972">
        <v>3</v>
      </c>
    </row>
    <row r="1973" spans="1:35" x14ac:dyDescent="0.2">
      <c r="A1973" s="102">
        <v>1764</v>
      </c>
      <c r="B1973">
        <v>2269</v>
      </c>
      <c r="C1973" t="s">
        <v>2136</v>
      </c>
      <c r="D1973" t="s">
        <v>1237</v>
      </c>
      <c r="E1973">
        <v>6490</v>
      </c>
      <c r="F1973">
        <v>6440</v>
      </c>
      <c r="G1973">
        <v>100</v>
      </c>
      <c r="H1973" t="s">
        <v>1210</v>
      </c>
      <c r="I1973">
        <v>3865</v>
      </c>
      <c r="J1973" t="s">
        <v>1160</v>
      </c>
      <c r="K1973" t="s">
        <v>1421</v>
      </c>
      <c r="L1973">
        <v>439</v>
      </c>
      <c r="M1973">
        <v>439</v>
      </c>
      <c r="N1973">
        <v>1500</v>
      </c>
      <c r="O1973" t="s">
        <v>1213</v>
      </c>
      <c r="P1973">
        <v>0.54384200214586598</v>
      </c>
      <c r="Q1973">
        <v>0.84588174010452799</v>
      </c>
      <c r="R1973">
        <v>0.32491984894433301</v>
      </c>
      <c r="S1973">
        <v>6.64091420186292E-2</v>
      </c>
      <c r="T1973">
        <v>1.33114001829044</v>
      </c>
      <c r="U1973">
        <v>1.33114001829044</v>
      </c>
      <c r="V1973">
        <v>1.37947107827857</v>
      </c>
      <c r="W1973">
        <v>6.26</v>
      </c>
      <c r="X1973">
        <v>2.25</v>
      </c>
      <c r="Y1973">
        <v>-28798</v>
      </c>
      <c r="Z1973">
        <v>-1800</v>
      </c>
      <c r="AA1973">
        <v>-0.02</v>
      </c>
      <c r="AB1973">
        <v>16</v>
      </c>
      <c r="AC1973">
        <v>8</v>
      </c>
      <c r="AD1973">
        <v>8</v>
      </c>
      <c r="AE1973">
        <v>50</v>
      </c>
      <c r="AF1973">
        <v>12</v>
      </c>
      <c r="AG1973">
        <v>5</v>
      </c>
      <c r="AH1973">
        <v>4</v>
      </c>
      <c r="AI1973">
        <v>7</v>
      </c>
    </row>
    <row r="1974" spans="1:35" x14ac:dyDescent="0.2">
      <c r="A1974" s="102">
        <v>2358</v>
      </c>
      <c r="B1974">
        <v>1721</v>
      </c>
      <c r="C1974" t="s">
        <v>1846</v>
      </c>
      <c r="D1974" t="s">
        <v>1220</v>
      </c>
      <c r="E1974">
        <v>2626</v>
      </c>
      <c r="F1974">
        <v>2664</v>
      </c>
      <c r="G1974">
        <v>200</v>
      </c>
      <c r="H1974" t="s">
        <v>1213</v>
      </c>
      <c r="I1974">
        <v>6981</v>
      </c>
      <c r="J1974" t="s">
        <v>1392</v>
      </c>
      <c r="K1974" t="s">
        <v>1215</v>
      </c>
      <c r="L1974">
        <v>5836</v>
      </c>
      <c r="M1974">
        <v>5721</v>
      </c>
      <c r="N1974">
        <v>100</v>
      </c>
      <c r="O1974" t="s">
        <v>1210</v>
      </c>
      <c r="P1974">
        <v>0.81684077391266496</v>
      </c>
      <c r="Q1974">
        <v>0.81514402234321803</v>
      </c>
      <c r="R1974">
        <v>0.47390184318432999</v>
      </c>
      <c r="S1974">
        <v>2.7612034373012399E-2</v>
      </c>
      <c r="T1974">
        <v>-0.94220267717461104</v>
      </c>
      <c r="U1974">
        <v>0.94220267717461104</v>
      </c>
      <c r="V1974">
        <v>1.6380676702486501</v>
      </c>
      <c r="W1974">
        <v>-4.3</v>
      </c>
      <c r="X1974">
        <v>6.87</v>
      </c>
      <c r="Y1974">
        <v>-28829</v>
      </c>
      <c r="Z1974">
        <v>-2621</v>
      </c>
      <c r="AA1974">
        <v>-0.64</v>
      </c>
      <c r="AB1974">
        <v>11</v>
      </c>
      <c r="AC1974">
        <v>4</v>
      </c>
      <c r="AD1974">
        <v>7</v>
      </c>
      <c r="AE1974">
        <v>36.36</v>
      </c>
      <c r="AF1974">
        <v>13</v>
      </c>
      <c r="AG1974">
        <v>3</v>
      </c>
      <c r="AH1974">
        <v>6</v>
      </c>
      <c r="AI1974">
        <v>2</v>
      </c>
    </row>
    <row r="1975" spans="1:35" x14ac:dyDescent="0.2">
      <c r="A1975" s="102">
        <v>2571</v>
      </c>
      <c r="B1975">
        <v>7224</v>
      </c>
      <c r="C1975" t="s">
        <v>766</v>
      </c>
      <c r="D1975" t="s">
        <v>1227</v>
      </c>
      <c r="E1975">
        <v>1200</v>
      </c>
      <c r="F1975">
        <v>1218</v>
      </c>
      <c r="G1975">
        <v>600</v>
      </c>
      <c r="H1975" t="s">
        <v>1213</v>
      </c>
      <c r="I1975">
        <v>8309</v>
      </c>
      <c r="J1975" t="s">
        <v>845</v>
      </c>
      <c r="K1975" t="s">
        <v>1265</v>
      </c>
      <c r="L1975">
        <v>3704</v>
      </c>
      <c r="M1975">
        <v>3700</v>
      </c>
      <c r="N1975">
        <v>200</v>
      </c>
      <c r="O1975" t="s">
        <v>1210</v>
      </c>
      <c r="P1975">
        <v>0.85797389043568795</v>
      </c>
      <c r="Q1975">
        <v>0.80413376797977398</v>
      </c>
      <c r="R1975">
        <v>0.156225056032091</v>
      </c>
      <c r="S1975">
        <v>5.5386681172789998E-2</v>
      </c>
      <c r="T1975">
        <v>-1.00843500323385</v>
      </c>
      <c r="U1975">
        <v>1.00843500323385</v>
      </c>
      <c r="V1975">
        <v>1.44152097677794</v>
      </c>
      <c r="W1975">
        <v>-3.64</v>
      </c>
      <c r="X1975">
        <v>1.24</v>
      </c>
      <c r="Y1975">
        <v>-29012</v>
      </c>
      <c r="Z1975">
        <v>-2232</v>
      </c>
      <c r="AA1975">
        <v>-0.04</v>
      </c>
      <c r="AB1975">
        <v>13</v>
      </c>
      <c r="AC1975">
        <v>7</v>
      </c>
      <c r="AD1975">
        <v>6</v>
      </c>
      <c r="AE1975">
        <v>53.85</v>
      </c>
      <c r="AF1975">
        <v>15</v>
      </c>
      <c r="AG1975">
        <v>4</v>
      </c>
      <c r="AH1975">
        <v>2</v>
      </c>
      <c r="AI1975">
        <v>7</v>
      </c>
    </row>
    <row r="1976" spans="1:35" x14ac:dyDescent="0.2">
      <c r="A1976" s="102">
        <v>2405</v>
      </c>
      <c r="B1976">
        <v>1662</v>
      </c>
      <c r="C1976" t="s">
        <v>562</v>
      </c>
      <c r="D1976" t="s">
        <v>1417</v>
      </c>
      <c r="E1976">
        <v>2345</v>
      </c>
      <c r="F1976">
        <v>2311</v>
      </c>
      <c r="G1976">
        <v>400</v>
      </c>
      <c r="H1976" t="s">
        <v>1213</v>
      </c>
      <c r="I1976">
        <v>4612</v>
      </c>
      <c r="J1976" t="s">
        <v>670</v>
      </c>
      <c r="K1976" t="s">
        <v>1234</v>
      </c>
      <c r="L1976">
        <v>4880</v>
      </c>
      <c r="M1976">
        <v>4925</v>
      </c>
      <c r="N1976">
        <v>200</v>
      </c>
      <c r="O1976" t="s">
        <v>1210</v>
      </c>
      <c r="P1976">
        <v>0.64733556364812495</v>
      </c>
      <c r="Q1976">
        <v>0.81263009850725199</v>
      </c>
      <c r="R1976">
        <v>0.28168920531595598</v>
      </c>
      <c r="S1976">
        <v>3.9183929886938397E-2</v>
      </c>
      <c r="T1976">
        <v>-1.55950027265421</v>
      </c>
      <c r="U1976">
        <v>1.55950027265421</v>
      </c>
      <c r="V1976">
        <v>0.87032915214242701</v>
      </c>
      <c r="W1976">
        <v>-10.68</v>
      </c>
      <c r="X1976">
        <v>6.15</v>
      </c>
      <c r="Y1976">
        <v>-29400</v>
      </c>
      <c r="Z1976">
        <v>-1729</v>
      </c>
      <c r="AA1976">
        <v>-0.09</v>
      </c>
      <c r="AB1976">
        <v>17</v>
      </c>
      <c r="AC1976">
        <v>9</v>
      </c>
      <c r="AD1976">
        <v>8</v>
      </c>
      <c r="AE1976">
        <v>52.94</v>
      </c>
      <c r="AF1976">
        <v>10</v>
      </c>
      <c r="AG1976">
        <v>6</v>
      </c>
      <c r="AH1976">
        <v>7</v>
      </c>
      <c r="AI1976">
        <v>4</v>
      </c>
    </row>
    <row r="1977" spans="1:35" x14ac:dyDescent="0.2">
      <c r="A1977" s="102">
        <v>2323</v>
      </c>
      <c r="B1977">
        <v>6471</v>
      </c>
      <c r="C1977" t="s">
        <v>1069</v>
      </c>
      <c r="D1977" t="s">
        <v>1222</v>
      </c>
      <c r="E1977">
        <v>825</v>
      </c>
      <c r="F1977">
        <v>827</v>
      </c>
      <c r="G1977">
        <v>1300</v>
      </c>
      <c r="H1977" t="s">
        <v>1210</v>
      </c>
      <c r="I1977">
        <v>9072</v>
      </c>
      <c r="J1977" t="s">
        <v>1327</v>
      </c>
      <c r="K1977" t="s">
        <v>1328</v>
      </c>
      <c r="L1977">
        <v>2105</v>
      </c>
      <c r="M1977">
        <v>2087</v>
      </c>
      <c r="N1977">
        <v>500</v>
      </c>
      <c r="O1977" t="s">
        <v>1213</v>
      </c>
      <c r="P1977">
        <v>0.91773798103081905</v>
      </c>
      <c r="Q1977">
        <v>0.81686514101805197</v>
      </c>
      <c r="R1977">
        <v>0.41293383058404498</v>
      </c>
      <c r="S1977">
        <v>4.4544438566354497E-2</v>
      </c>
      <c r="T1977">
        <v>1.15038276565737</v>
      </c>
      <c r="U1977">
        <v>1.15038276565737</v>
      </c>
      <c r="V1977">
        <v>0.58260510459614101</v>
      </c>
      <c r="W1977">
        <v>3.56</v>
      </c>
      <c r="X1977">
        <v>3.03</v>
      </c>
      <c r="Y1977">
        <v>-29416</v>
      </c>
      <c r="Z1977">
        <v>-2101</v>
      </c>
      <c r="AA1977">
        <v>-0.19</v>
      </c>
      <c r="AB1977">
        <v>14</v>
      </c>
      <c r="AC1977">
        <v>7</v>
      </c>
      <c r="AD1977">
        <v>7</v>
      </c>
      <c r="AE1977">
        <v>50</v>
      </c>
      <c r="AF1977">
        <v>13</v>
      </c>
      <c r="AG1977">
        <v>5</v>
      </c>
      <c r="AH1977">
        <v>4</v>
      </c>
      <c r="AI1977">
        <v>5</v>
      </c>
    </row>
    <row r="1978" spans="1:35" x14ac:dyDescent="0.2">
      <c r="A1978" s="102">
        <v>1283</v>
      </c>
      <c r="B1978">
        <v>7224</v>
      </c>
      <c r="C1978" t="s">
        <v>766</v>
      </c>
      <c r="D1978" t="s">
        <v>1227</v>
      </c>
      <c r="E1978">
        <v>1200</v>
      </c>
      <c r="F1978">
        <v>1218</v>
      </c>
      <c r="G1978">
        <v>700</v>
      </c>
      <c r="H1978" t="s">
        <v>1213</v>
      </c>
      <c r="I1978">
        <v>9810</v>
      </c>
      <c r="J1978" t="s">
        <v>1177</v>
      </c>
      <c r="K1978" t="s">
        <v>1217</v>
      </c>
      <c r="L1978">
        <v>4305</v>
      </c>
      <c r="M1978">
        <v>4380</v>
      </c>
      <c r="N1978">
        <v>200</v>
      </c>
      <c r="O1978" t="s">
        <v>1210</v>
      </c>
      <c r="P1978">
        <v>0.97554258574622998</v>
      </c>
      <c r="Q1978">
        <v>0.87138539529909698</v>
      </c>
      <c r="R1978">
        <v>2.8380268313209899E-2</v>
      </c>
      <c r="S1978">
        <v>6.1587036484269499E-3</v>
      </c>
      <c r="T1978">
        <v>-1.1698632307769301</v>
      </c>
      <c r="U1978">
        <v>1.1698632307769301</v>
      </c>
      <c r="V1978">
        <v>1.14875185237393</v>
      </c>
      <c r="W1978">
        <v>-2.09</v>
      </c>
      <c r="X1978">
        <v>2.67</v>
      </c>
      <c r="Y1978">
        <v>-29696</v>
      </c>
      <c r="Z1978">
        <v>-1747</v>
      </c>
      <c r="AA1978">
        <v>-0.1</v>
      </c>
      <c r="AB1978">
        <v>17</v>
      </c>
      <c r="AC1978">
        <v>8</v>
      </c>
      <c r="AD1978">
        <v>9</v>
      </c>
      <c r="AE1978">
        <v>47.06</v>
      </c>
      <c r="AF1978">
        <v>12</v>
      </c>
      <c r="AG1978">
        <v>6</v>
      </c>
      <c r="AH1978">
        <v>5</v>
      </c>
      <c r="AI1978">
        <v>6</v>
      </c>
    </row>
    <row r="1979" spans="1:35" x14ac:dyDescent="0.2">
      <c r="A1979" s="102">
        <v>1505</v>
      </c>
      <c r="B1979">
        <v>3141</v>
      </c>
      <c r="C1979" t="s">
        <v>1358</v>
      </c>
      <c r="D1979" t="s">
        <v>1235</v>
      </c>
      <c r="E1979">
        <v>6310</v>
      </c>
      <c r="F1979">
        <v>6500</v>
      </c>
      <c r="G1979">
        <v>100</v>
      </c>
      <c r="H1979" t="s">
        <v>1210</v>
      </c>
      <c r="I1979">
        <v>8919</v>
      </c>
      <c r="J1979" t="s">
        <v>1605</v>
      </c>
      <c r="K1979" t="s">
        <v>1231</v>
      </c>
      <c r="L1979">
        <v>3505</v>
      </c>
      <c r="M1979">
        <v>3620</v>
      </c>
      <c r="N1979">
        <v>200</v>
      </c>
      <c r="O1979" t="s">
        <v>1213</v>
      </c>
      <c r="P1979">
        <v>0.62597060071639599</v>
      </c>
      <c r="Q1979">
        <v>0.85881511435233204</v>
      </c>
      <c r="R1979">
        <v>0.30392393180851102</v>
      </c>
      <c r="S1979">
        <v>5.8193886231937796E-4</v>
      </c>
      <c r="T1979">
        <v>4.05705180996274</v>
      </c>
      <c r="U1979">
        <v>4.05705180996274</v>
      </c>
      <c r="V1979">
        <v>3.8411696312411499</v>
      </c>
      <c r="W1979">
        <v>20.53</v>
      </c>
      <c r="X1979">
        <v>11.38</v>
      </c>
      <c r="Y1979">
        <v>-29758</v>
      </c>
      <c r="Z1979">
        <v>-3306</v>
      </c>
      <c r="AA1979">
        <v>-0.04</v>
      </c>
      <c r="AB1979">
        <v>9</v>
      </c>
      <c r="AC1979">
        <v>4</v>
      </c>
      <c r="AD1979">
        <v>5</v>
      </c>
      <c r="AE1979">
        <v>44.44</v>
      </c>
      <c r="AF1979">
        <v>5</v>
      </c>
      <c r="AG1979">
        <v>4</v>
      </c>
      <c r="AH1979">
        <v>5</v>
      </c>
      <c r="AI1979">
        <v>0</v>
      </c>
    </row>
    <row r="1980" spans="1:35" x14ac:dyDescent="0.2">
      <c r="A1980" s="102">
        <v>1757</v>
      </c>
      <c r="B1980">
        <v>6134</v>
      </c>
      <c r="C1980" t="s">
        <v>1429</v>
      </c>
      <c r="D1980" t="s">
        <v>1222</v>
      </c>
      <c r="E1980">
        <v>1756</v>
      </c>
      <c r="F1980">
        <v>1735</v>
      </c>
      <c r="G1980">
        <v>300</v>
      </c>
      <c r="H1980" t="s">
        <v>1210</v>
      </c>
      <c r="I1980">
        <v>6201</v>
      </c>
      <c r="J1980" t="s">
        <v>1565</v>
      </c>
      <c r="K1980" t="s">
        <v>1227</v>
      </c>
      <c r="L1980">
        <v>5800</v>
      </c>
      <c r="M1980">
        <v>5710</v>
      </c>
      <c r="N1980">
        <v>100</v>
      </c>
      <c r="O1980" t="s">
        <v>1213</v>
      </c>
      <c r="P1980">
        <v>0.73031671507571405</v>
      </c>
      <c r="Q1980">
        <v>0.84621837037648795</v>
      </c>
      <c r="R1980">
        <v>0.37214799916288299</v>
      </c>
      <c r="S1980">
        <v>6.2679675343128599E-2</v>
      </c>
      <c r="T1980">
        <v>5.9407947477626601E-2</v>
      </c>
      <c r="U1980">
        <v>5.9407947477626601E-2</v>
      </c>
      <c r="V1980">
        <v>0.29204300209578898</v>
      </c>
      <c r="W1980">
        <v>0.21</v>
      </c>
      <c r="X1980">
        <v>8.84</v>
      </c>
      <c r="Y1980">
        <v>-29775</v>
      </c>
      <c r="Z1980">
        <v>-2290</v>
      </c>
      <c r="AA1980">
        <v>-0.38</v>
      </c>
      <c r="AB1980">
        <v>13</v>
      </c>
      <c r="AC1980">
        <v>5</v>
      </c>
      <c r="AD1980">
        <v>8</v>
      </c>
      <c r="AE1980">
        <v>38.46</v>
      </c>
      <c r="AF1980">
        <v>14</v>
      </c>
      <c r="AG1980">
        <v>2</v>
      </c>
      <c r="AH1980">
        <v>4</v>
      </c>
      <c r="AI1980">
        <v>7</v>
      </c>
    </row>
    <row r="1981" spans="1:35" x14ac:dyDescent="0.2">
      <c r="A1981" s="102">
        <v>2307</v>
      </c>
      <c r="B1981">
        <v>4540</v>
      </c>
      <c r="C1981" t="s">
        <v>1612</v>
      </c>
      <c r="D1981" t="s">
        <v>1232</v>
      </c>
      <c r="E1981">
        <v>2519</v>
      </c>
      <c r="F1981">
        <v>2516</v>
      </c>
      <c r="G1981">
        <v>400</v>
      </c>
      <c r="H1981" t="s">
        <v>1210</v>
      </c>
      <c r="I1981">
        <v>9616</v>
      </c>
      <c r="J1981" t="s">
        <v>1572</v>
      </c>
      <c r="K1981" t="s">
        <v>1224</v>
      </c>
      <c r="L1981">
        <v>3300</v>
      </c>
      <c r="M1981">
        <v>3315</v>
      </c>
      <c r="N1981">
        <v>300</v>
      </c>
      <c r="O1981" t="s">
        <v>1213</v>
      </c>
      <c r="P1981">
        <v>0.95149778737495505</v>
      </c>
      <c r="Q1981">
        <v>0.817492802558207</v>
      </c>
      <c r="R1981">
        <v>0.176124765687934</v>
      </c>
      <c r="S1981">
        <v>8.8152661410423994E-2</v>
      </c>
      <c r="T1981">
        <v>3.3774941219077599</v>
      </c>
      <c r="U1981">
        <v>3.3774941219077599</v>
      </c>
      <c r="V1981">
        <v>3.3108155347766299</v>
      </c>
      <c r="W1981">
        <v>14.78</v>
      </c>
      <c r="X1981">
        <v>1.2</v>
      </c>
      <c r="Y1981">
        <v>-30693</v>
      </c>
      <c r="Z1981">
        <v>-2361</v>
      </c>
      <c r="AA1981">
        <v>-0.12</v>
      </c>
      <c r="AB1981">
        <v>13</v>
      </c>
      <c r="AC1981">
        <v>7</v>
      </c>
      <c r="AD1981">
        <v>6</v>
      </c>
      <c r="AE1981">
        <v>53.85</v>
      </c>
      <c r="AF1981">
        <v>10</v>
      </c>
      <c r="AG1981">
        <v>5</v>
      </c>
      <c r="AH1981">
        <v>5</v>
      </c>
      <c r="AI1981">
        <v>3</v>
      </c>
    </row>
    <row r="1982" spans="1:35" x14ac:dyDescent="0.2">
      <c r="A1982" s="102">
        <v>1306</v>
      </c>
      <c r="B1982">
        <v>8309</v>
      </c>
      <c r="C1982" t="s">
        <v>845</v>
      </c>
      <c r="D1982" t="s">
        <v>1265</v>
      </c>
      <c r="E1982">
        <v>3704</v>
      </c>
      <c r="F1982">
        <v>3700</v>
      </c>
      <c r="G1982">
        <v>200</v>
      </c>
      <c r="H1982" t="s">
        <v>1210</v>
      </c>
      <c r="I1982">
        <v>9810</v>
      </c>
      <c r="J1982" t="s">
        <v>1177</v>
      </c>
      <c r="K1982" t="s">
        <v>1217</v>
      </c>
      <c r="L1982">
        <v>4305</v>
      </c>
      <c r="M1982">
        <v>4380</v>
      </c>
      <c r="N1982">
        <v>200</v>
      </c>
      <c r="O1982" t="s">
        <v>1213</v>
      </c>
      <c r="P1982">
        <v>0.90790241086671597</v>
      </c>
      <c r="Q1982">
        <v>0.87030240593147401</v>
      </c>
      <c r="R1982">
        <v>0.187541792090198</v>
      </c>
      <c r="S1982">
        <v>4.7987368706021799E-2</v>
      </c>
      <c r="T1982">
        <v>0.60546591024916296</v>
      </c>
      <c r="U1982">
        <v>0.60546591024916296</v>
      </c>
      <c r="V1982">
        <v>1.23102997286918</v>
      </c>
      <c r="W1982">
        <v>1.42</v>
      </c>
      <c r="X1982">
        <v>15.53</v>
      </c>
      <c r="Y1982">
        <v>-30767</v>
      </c>
      <c r="Z1982">
        <v>-15384</v>
      </c>
      <c r="AA1982">
        <v>-0.93</v>
      </c>
      <c r="AB1982">
        <v>2</v>
      </c>
      <c r="AC1982">
        <v>0</v>
      </c>
      <c r="AD1982">
        <v>2</v>
      </c>
      <c r="AE1982">
        <v>0</v>
      </c>
      <c r="AF1982">
        <v>16</v>
      </c>
      <c r="AG1982">
        <v>0</v>
      </c>
      <c r="AH1982">
        <v>0</v>
      </c>
      <c r="AI1982">
        <v>2</v>
      </c>
    </row>
    <row r="1983" spans="1:35" x14ac:dyDescent="0.2">
      <c r="A1983" s="102">
        <v>481</v>
      </c>
      <c r="B1983">
        <v>1881</v>
      </c>
      <c r="C1983" t="s">
        <v>568</v>
      </c>
      <c r="D1983" t="s">
        <v>1220</v>
      </c>
      <c r="E1983">
        <v>2494</v>
      </c>
      <c r="F1983">
        <v>2447</v>
      </c>
      <c r="G1983">
        <v>400</v>
      </c>
      <c r="H1983" t="s">
        <v>1213</v>
      </c>
      <c r="I1983">
        <v>4812</v>
      </c>
      <c r="J1983" t="s">
        <v>674</v>
      </c>
      <c r="K1983" t="s">
        <v>1212</v>
      </c>
      <c r="L1983">
        <v>4570</v>
      </c>
      <c r="M1983">
        <v>4595</v>
      </c>
      <c r="N1983">
        <v>200</v>
      </c>
      <c r="O1983" t="s">
        <v>1210</v>
      </c>
      <c r="P1983">
        <v>0.82874737932897002</v>
      </c>
      <c r="Q1983">
        <v>0.91191824577326497</v>
      </c>
      <c r="R1983">
        <v>0.250450430505679</v>
      </c>
      <c r="S1983">
        <v>2.0565727139392E-2</v>
      </c>
      <c r="T1983">
        <v>-1.14630092678072</v>
      </c>
      <c r="U1983">
        <v>1.14630092678072</v>
      </c>
      <c r="V1983">
        <v>1.1108686701746899</v>
      </c>
      <c r="W1983">
        <v>-4.93</v>
      </c>
      <c r="X1983">
        <v>6.51</v>
      </c>
      <c r="Y1983">
        <v>-30940</v>
      </c>
      <c r="Z1983">
        <v>-1628</v>
      </c>
      <c r="AA1983">
        <v>-7.0000000000000007E-2</v>
      </c>
      <c r="AB1983">
        <v>19</v>
      </c>
      <c r="AC1983">
        <v>10</v>
      </c>
      <c r="AD1983">
        <v>9</v>
      </c>
      <c r="AE1983">
        <v>52.63</v>
      </c>
      <c r="AF1983">
        <v>9</v>
      </c>
      <c r="AG1983">
        <v>9</v>
      </c>
      <c r="AH1983">
        <v>7</v>
      </c>
      <c r="AI1983">
        <v>3</v>
      </c>
    </row>
    <row r="1984" spans="1:35" x14ac:dyDescent="0.2">
      <c r="A1984" s="102">
        <v>2129</v>
      </c>
      <c r="B1984">
        <v>2501</v>
      </c>
      <c r="C1984" t="s">
        <v>590</v>
      </c>
      <c r="D1984" t="s">
        <v>1237</v>
      </c>
      <c r="E1984">
        <v>2181</v>
      </c>
      <c r="F1984">
        <v>2164</v>
      </c>
      <c r="G1984">
        <v>500</v>
      </c>
      <c r="H1984" t="s">
        <v>1210</v>
      </c>
      <c r="I1984">
        <v>7735</v>
      </c>
      <c r="J1984" t="s">
        <v>1613</v>
      </c>
      <c r="K1984" t="s">
        <v>1215</v>
      </c>
      <c r="L1984">
        <v>5500</v>
      </c>
      <c r="M1984">
        <v>5470</v>
      </c>
      <c r="N1984">
        <v>200</v>
      </c>
      <c r="O1984" t="s">
        <v>1213</v>
      </c>
      <c r="P1984">
        <v>0.61609194289274205</v>
      </c>
      <c r="Q1984">
        <v>0.82612796629417096</v>
      </c>
      <c r="R1984">
        <v>8.3954717838929299E-2</v>
      </c>
      <c r="S1984">
        <v>9.5806867797287795E-3</v>
      </c>
      <c r="T1984">
        <v>0.97307868901523698</v>
      </c>
      <c r="U1984">
        <v>0.97307868901523698</v>
      </c>
      <c r="V1984">
        <v>0.71289756720393804</v>
      </c>
      <c r="W1984">
        <v>7.15</v>
      </c>
      <c r="X1984">
        <v>1.1000000000000001</v>
      </c>
      <c r="Y1984">
        <v>-30970</v>
      </c>
      <c r="Z1984">
        <v>-2581</v>
      </c>
      <c r="AA1984">
        <v>-0.03</v>
      </c>
      <c r="AB1984">
        <v>12</v>
      </c>
      <c r="AC1984">
        <v>6</v>
      </c>
      <c r="AD1984">
        <v>6</v>
      </c>
      <c r="AE1984">
        <v>50</v>
      </c>
      <c r="AF1984">
        <v>9</v>
      </c>
      <c r="AG1984">
        <v>5</v>
      </c>
      <c r="AH1984">
        <v>6</v>
      </c>
      <c r="AI1984">
        <v>1</v>
      </c>
    </row>
    <row r="1985" spans="1:35" x14ac:dyDescent="0.2">
      <c r="A1985" s="102">
        <v>941</v>
      </c>
      <c r="B1985">
        <v>5334</v>
      </c>
      <c r="C1985" t="s">
        <v>1448</v>
      </c>
      <c r="D1985" t="s">
        <v>1209</v>
      </c>
      <c r="E1985">
        <v>1776</v>
      </c>
      <c r="F1985">
        <v>1775</v>
      </c>
      <c r="G1985">
        <v>600</v>
      </c>
      <c r="H1985" t="s">
        <v>1210</v>
      </c>
      <c r="I1985">
        <v>7240</v>
      </c>
      <c r="J1985" t="s">
        <v>768</v>
      </c>
      <c r="K1985" t="s">
        <v>1227</v>
      </c>
      <c r="L1985">
        <v>1370</v>
      </c>
      <c r="M1985">
        <v>1371</v>
      </c>
      <c r="N1985">
        <v>800</v>
      </c>
      <c r="O1985" t="s">
        <v>1213</v>
      </c>
      <c r="P1985">
        <v>0.90739290906901204</v>
      </c>
      <c r="Q1985">
        <v>0.88891580544321602</v>
      </c>
      <c r="R1985">
        <v>0.38553375974203202</v>
      </c>
      <c r="S1985">
        <v>8.7322887559090102E-3</v>
      </c>
      <c r="T1985">
        <v>0.54081675193631196</v>
      </c>
      <c r="U1985">
        <v>0.54081675193631196</v>
      </c>
      <c r="V1985">
        <v>0.55635595973136298</v>
      </c>
      <c r="W1985">
        <v>1.22</v>
      </c>
      <c r="X1985">
        <v>2.99</v>
      </c>
      <c r="Y1985">
        <v>-30995</v>
      </c>
      <c r="Z1985">
        <v>-1631</v>
      </c>
      <c r="AA1985">
        <v>-0.14000000000000001</v>
      </c>
      <c r="AB1985">
        <v>19</v>
      </c>
      <c r="AC1985">
        <v>10</v>
      </c>
      <c r="AD1985">
        <v>9</v>
      </c>
      <c r="AE1985">
        <v>52.63</v>
      </c>
      <c r="AF1985">
        <v>14</v>
      </c>
      <c r="AG1985">
        <v>5</v>
      </c>
      <c r="AH1985">
        <v>6</v>
      </c>
      <c r="AI1985">
        <v>8</v>
      </c>
    </row>
    <row r="1986" spans="1:35" x14ac:dyDescent="0.2">
      <c r="A1986" s="102">
        <v>727</v>
      </c>
      <c r="B1986">
        <v>1942</v>
      </c>
      <c r="C1986" t="s">
        <v>1616</v>
      </c>
      <c r="D1986" t="s">
        <v>1220</v>
      </c>
      <c r="E1986">
        <v>921</v>
      </c>
      <c r="F1986">
        <v>915</v>
      </c>
      <c r="G1986">
        <v>1100</v>
      </c>
      <c r="H1986" t="s">
        <v>1213</v>
      </c>
      <c r="I1986">
        <v>6134</v>
      </c>
      <c r="J1986" t="s">
        <v>1429</v>
      </c>
      <c r="K1986" t="s">
        <v>1222</v>
      </c>
      <c r="L1986">
        <v>1756</v>
      </c>
      <c r="M1986">
        <v>1735</v>
      </c>
      <c r="N1986">
        <v>600</v>
      </c>
      <c r="O1986" t="s">
        <v>1210</v>
      </c>
      <c r="P1986">
        <v>0.56393542792213003</v>
      </c>
      <c r="Q1986">
        <v>0.89977849785209296</v>
      </c>
      <c r="R1986">
        <v>5.5677627068369998E-2</v>
      </c>
      <c r="S1986">
        <v>1.4766844809769E-2</v>
      </c>
      <c r="T1986">
        <v>-0.72566324856572295</v>
      </c>
      <c r="U1986">
        <v>0.72566324856572295</v>
      </c>
      <c r="V1986">
        <v>0.866525207927484</v>
      </c>
      <c r="W1986">
        <v>-2.87</v>
      </c>
      <c r="X1986">
        <v>3.31</v>
      </c>
      <c r="Y1986">
        <v>-31524</v>
      </c>
      <c r="Z1986">
        <v>-2102</v>
      </c>
      <c r="AA1986">
        <v>-0.02</v>
      </c>
      <c r="AB1986">
        <v>15</v>
      </c>
      <c r="AC1986">
        <v>7</v>
      </c>
      <c r="AD1986">
        <v>8</v>
      </c>
      <c r="AE1986">
        <v>46.67</v>
      </c>
      <c r="AF1986">
        <v>12</v>
      </c>
      <c r="AG1986">
        <v>4</v>
      </c>
      <c r="AH1986">
        <v>5</v>
      </c>
      <c r="AI1986">
        <v>6</v>
      </c>
    </row>
    <row r="1987" spans="1:35" x14ac:dyDescent="0.2">
      <c r="A1987" s="102">
        <v>1656</v>
      </c>
      <c r="B1987">
        <v>5631</v>
      </c>
      <c r="C1987" t="s">
        <v>1425</v>
      </c>
      <c r="D1987" t="s">
        <v>1222</v>
      </c>
      <c r="E1987">
        <v>1578</v>
      </c>
      <c r="F1987">
        <v>1575</v>
      </c>
      <c r="G1987">
        <v>500</v>
      </c>
      <c r="H1987" t="s">
        <v>1213</v>
      </c>
      <c r="I1987">
        <v>6592</v>
      </c>
      <c r="J1987" t="s">
        <v>1431</v>
      </c>
      <c r="K1987" t="s">
        <v>1215</v>
      </c>
      <c r="L1987">
        <v>3790</v>
      </c>
      <c r="M1987">
        <v>3745</v>
      </c>
      <c r="N1987">
        <v>200</v>
      </c>
      <c r="O1987" t="s">
        <v>1210</v>
      </c>
      <c r="P1987">
        <v>0.72930232951183105</v>
      </c>
      <c r="Q1987">
        <v>0.850965344726067</v>
      </c>
      <c r="R1987">
        <v>0.28061614917921401</v>
      </c>
      <c r="S1987">
        <v>2.03513674615265E-3</v>
      </c>
      <c r="T1987">
        <v>-2.8476917206255501</v>
      </c>
      <c r="U1987">
        <v>2.8476917206255501</v>
      </c>
      <c r="V1987">
        <v>3.1149720652467199</v>
      </c>
      <c r="W1987">
        <v>-19.739999999999998</v>
      </c>
      <c r="X1987">
        <v>5.14</v>
      </c>
      <c r="Y1987">
        <v>-31661</v>
      </c>
      <c r="Z1987">
        <v>-2262</v>
      </c>
      <c r="AA1987">
        <v>-0.14000000000000001</v>
      </c>
      <c r="AB1987">
        <v>14</v>
      </c>
      <c r="AC1987">
        <v>6</v>
      </c>
      <c r="AD1987">
        <v>8</v>
      </c>
      <c r="AE1987">
        <v>42.86</v>
      </c>
      <c r="AF1987">
        <v>12</v>
      </c>
      <c r="AG1987">
        <v>5</v>
      </c>
      <c r="AH1987">
        <v>5</v>
      </c>
      <c r="AI1987">
        <v>4</v>
      </c>
    </row>
    <row r="1988" spans="1:35" x14ac:dyDescent="0.2">
      <c r="A1988" s="102">
        <v>1795</v>
      </c>
      <c r="B1988">
        <v>3405</v>
      </c>
      <c r="C1988" t="s">
        <v>1851</v>
      </c>
      <c r="D1988" t="s">
        <v>1234</v>
      </c>
      <c r="E1988">
        <v>1121</v>
      </c>
      <c r="F1988">
        <v>1124</v>
      </c>
      <c r="G1988">
        <v>900</v>
      </c>
      <c r="H1988" t="s">
        <v>1213</v>
      </c>
      <c r="I1988">
        <v>4208</v>
      </c>
      <c r="J1988" t="s">
        <v>1398</v>
      </c>
      <c r="K1988" t="s">
        <v>1234</v>
      </c>
      <c r="L1988">
        <v>1965</v>
      </c>
      <c r="M1988">
        <v>1968</v>
      </c>
      <c r="N1988">
        <v>500</v>
      </c>
      <c r="O1988" t="s">
        <v>1210</v>
      </c>
      <c r="P1988">
        <v>0.80212214195975495</v>
      </c>
      <c r="Q1988">
        <v>0.84459147785413902</v>
      </c>
      <c r="R1988">
        <v>0.19772936619171899</v>
      </c>
      <c r="S1988">
        <v>8.6885656221557597E-2</v>
      </c>
      <c r="T1988">
        <v>-0.27424959303964502</v>
      </c>
      <c r="U1988">
        <v>0.27424959303964502</v>
      </c>
      <c r="V1988">
        <v>0.18786529989072401</v>
      </c>
      <c r="W1988">
        <v>-0.75</v>
      </c>
      <c r="X1988">
        <v>2.8</v>
      </c>
      <c r="Y1988">
        <v>-31787</v>
      </c>
      <c r="Z1988">
        <v>-2119</v>
      </c>
      <c r="AA1988">
        <v>-0.09</v>
      </c>
      <c r="AB1988">
        <v>15</v>
      </c>
      <c r="AC1988">
        <v>6</v>
      </c>
      <c r="AD1988">
        <v>9</v>
      </c>
      <c r="AE1988">
        <v>40</v>
      </c>
      <c r="AF1988">
        <v>16</v>
      </c>
      <c r="AG1988">
        <v>3</v>
      </c>
      <c r="AH1988">
        <v>2</v>
      </c>
      <c r="AI1988">
        <v>10</v>
      </c>
    </row>
    <row r="1989" spans="1:35" x14ac:dyDescent="0.2">
      <c r="A1989" s="102">
        <v>1090</v>
      </c>
      <c r="B1989">
        <v>1662</v>
      </c>
      <c r="C1989" t="s">
        <v>562</v>
      </c>
      <c r="D1989" t="s">
        <v>1417</v>
      </c>
      <c r="E1989">
        <v>2345</v>
      </c>
      <c r="F1989">
        <v>2311</v>
      </c>
      <c r="G1989">
        <v>400</v>
      </c>
      <c r="H1989" t="s">
        <v>1213</v>
      </c>
      <c r="I1989">
        <v>9989</v>
      </c>
      <c r="J1989" t="s">
        <v>1986</v>
      </c>
      <c r="K1989" t="s">
        <v>1235</v>
      </c>
      <c r="L1989">
        <v>3175</v>
      </c>
      <c r="M1989">
        <v>3375</v>
      </c>
      <c r="N1989">
        <v>300</v>
      </c>
      <c r="O1989" t="s">
        <v>1210</v>
      </c>
      <c r="P1989">
        <v>0.77676116627839997</v>
      </c>
      <c r="Q1989">
        <v>0.881336971039551</v>
      </c>
      <c r="R1989">
        <v>6.14575150906186E-3</v>
      </c>
      <c r="S1989">
        <v>5.5701572044677801E-2</v>
      </c>
      <c r="T1989">
        <v>-2.3743354707280599</v>
      </c>
      <c r="U1989">
        <v>2.3743354707280599</v>
      </c>
      <c r="V1989">
        <v>0.10095770782134</v>
      </c>
      <c r="W1989">
        <v>-11.6</v>
      </c>
      <c r="X1989">
        <v>8.6999999999999993</v>
      </c>
      <c r="Y1989">
        <v>-32433</v>
      </c>
      <c r="Z1989">
        <v>-2317</v>
      </c>
      <c r="AA1989">
        <v>-0.11</v>
      </c>
      <c r="AB1989">
        <v>14</v>
      </c>
      <c r="AC1989">
        <v>6</v>
      </c>
      <c r="AD1989">
        <v>8</v>
      </c>
      <c r="AE1989">
        <v>42.86</v>
      </c>
      <c r="AF1989">
        <v>9</v>
      </c>
      <c r="AG1989">
        <v>6</v>
      </c>
      <c r="AH1989">
        <v>5</v>
      </c>
      <c r="AI1989">
        <v>3</v>
      </c>
    </row>
    <row r="1990" spans="1:35" x14ac:dyDescent="0.2">
      <c r="A1990" s="102">
        <v>643</v>
      </c>
      <c r="B1990">
        <v>4324</v>
      </c>
      <c r="C1990" t="s">
        <v>1438</v>
      </c>
      <c r="D1990" t="s">
        <v>1224</v>
      </c>
      <c r="E1990">
        <v>2860</v>
      </c>
      <c r="F1990">
        <v>2812</v>
      </c>
      <c r="G1990">
        <v>300</v>
      </c>
      <c r="H1990" t="s">
        <v>1213</v>
      </c>
      <c r="I1990">
        <v>7202</v>
      </c>
      <c r="J1990" t="s">
        <v>764</v>
      </c>
      <c r="K1990" t="s">
        <v>1227</v>
      </c>
      <c r="L1990">
        <v>1021</v>
      </c>
      <c r="M1990">
        <v>1016</v>
      </c>
      <c r="N1990">
        <v>800</v>
      </c>
      <c r="O1990" t="s">
        <v>1210</v>
      </c>
      <c r="P1990">
        <v>0.78591726375007598</v>
      </c>
      <c r="Q1990">
        <v>0.90392040643452598</v>
      </c>
      <c r="R1990">
        <v>0.13189419124151799</v>
      </c>
      <c r="S1990">
        <v>1.1964585394594701E-4</v>
      </c>
      <c r="T1990">
        <v>-2.0827494163578502</v>
      </c>
      <c r="U1990">
        <v>2.0827494163578502</v>
      </c>
      <c r="V1990">
        <v>1.6738051440447099</v>
      </c>
      <c r="W1990">
        <v>-11.28</v>
      </c>
      <c r="X1990">
        <v>3.65</v>
      </c>
      <c r="Y1990">
        <v>-32449</v>
      </c>
      <c r="Z1990">
        <v>-1803</v>
      </c>
      <c r="AA1990">
        <v>0.03</v>
      </c>
      <c r="AB1990">
        <v>18</v>
      </c>
      <c r="AC1990">
        <v>9</v>
      </c>
      <c r="AD1990">
        <v>9</v>
      </c>
      <c r="AE1990">
        <v>50</v>
      </c>
      <c r="AF1990">
        <v>13</v>
      </c>
      <c r="AG1990">
        <v>8</v>
      </c>
      <c r="AH1990">
        <v>4</v>
      </c>
      <c r="AI1990">
        <v>6</v>
      </c>
    </row>
    <row r="1991" spans="1:35" x14ac:dyDescent="0.2">
      <c r="A1991" s="102">
        <v>1209</v>
      </c>
      <c r="B1991">
        <v>1812</v>
      </c>
      <c r="C1991" t="s">
        <v>1305</v>
      </c>
      <c r="D1991" t="s">
        <v>1220</v>
      </c>
      <c r="E1991">
        <v>1146</v>
      </c>
      <c r="F1991">
        <v>1163</v>
      </c>
      <c r="G1991">
        <v>900</v>
      </c>
      <c r="H1991" t="s">
        <v>1213</v>
      </c>
      <c r="I1991">
        <v>5020</v>
      </c>
      <c r="J1991" t="s">
        <v>1535</v>
      </c>
      <c r="K1991" t="s">
        <v>1465</v>
      </c>
      <c r="L1991">
        <v>428.6</v>
      </c>
      <c r="M1991">
        <v>434</v>
      </c>
      <c r="N1991">
        <v>2400</v>
      </c>
      <c r="O1991" t="s">
        <v>1210</v>
      </c>
      <c r="P1991">
        <v>0.76712930416824199</v>
      </c>
      <c r="Q1991">
        <v>0.87476793624639704</v>
      </c>
      <c r="R1991">
        <v>0.15349485922599301</v>
      </c>
      <c r="S1991">
        <v>2.1972024546365501E-2</v>
      </c>
      <c r="T1991">
        <v>-2.1820873507163498</v>
      </c>
      <c r="U1991">
        <v>2.1820873507163498</v>
      </c>
      <c r="V1991">
        <v>2.4688248319661001</v>
      </c>
      <c r="W1991">
        <v>-8.85</v>
      </c>
      <c r="X1991">
        <v>0.49</v>
      </c>
      <c r="Y1991">
        <v>-32598</v>
      </c>
      <c r="Z1991">
        <v>-1417</v>
      </c>
      <c r="AA1991">
        <v>-7.0000000000000007E-2</v>
      </c>
      <c r="AB1991">
        <v>23</v>
      </c>
      <c r="AC1991">
        <v>12</v>
      </c>
      <c r="AD1991">
        <v>11</v>
      </c>
      <c r="AE1991">
        <v>52.17</v>
      </c>
      <c r="AF1991">
        <v>12</v>
      </c>
      <c r="AG1991">
        <v>9</v>
      </c>
      <c r="AH1991">
        <v>8</v>
      </c>
      <c r="AI1991">
        <v>6</v>
      </c>
    </row>
    <row r="1992" spans="1:35" x14ac:dyDescent="0.2">
      <c r="A1992" s="102">
        <v>2632</v>
      </c>
      <c r="B1992">
        <v>5711</v>
      </c>
      <c r="C1992" t="s">
        <v>1852</v>
      </c>
      <c r="D1992" t="s">
        <v>1225</v>
      </c>
      <c r="E1992">
        <v>2483</v>
      </c>
      <c r="F1992">
        <v>2466</v>
      </c>
      <c r="G1992">
        <v>400</v>
      </c>
      <c r="H1992" t="s">
        <v>1210</v>
      </c>
      <c r="I1992">
        <v>7167</v>
      </c>
      <c r="J1992" t="s">
        <v>1294</v>
      </c>
      <c r="K1992" t="s">
        <v>1265</v>
      </c>
      <c r="L1992">
        <v>210</v>
      </c>
      <c r="M1992">
        <v>211</v>
      </c>
      <c r="N1992">
        <v>4700</v>
      </c>
      <c r="O1992" t="s">
        <v>1213</v>
      </c>
      <c r="P1992">
        <v>0.91398912278502398</v>
      </c>
      <c r="Q1992">
        <v>0.80093209414803002</v>
      </c>
      <c r="R1992">
        <v>1.12278848600873E-2</v>
      </c>
      <c r="S1992">
        <v>3.1176556369697499E-2</v>
      </c>
      <c r="T1992">
        <v>1.27347115400071</v>
      </c>
      <c r="U1992">
        <v>1.27347115400071</v>
      </c>
      <c r="V1992">
        <v>2.05526996848744</v>
      </c>
      <c r="W1992">
        <v>5.62</v>
      </c>
      <c r="X1992">
        <v>0.54</v>
      </c>
      <c r="Y1992">
        <v>-32843</v>
      </c>
      <c r="Z1992">
        <v>-1493</v>
      </c>
      <c r="AA1992">
        <v>-0.05</v>
      </c>
      <c r="AB1992">
        <v>22</v>
      </c>
      <c r="AC1992">
        <v>10</v>
      </c>
      <c r="AD1992">
        <v>12</v>
      </c>
      <c r="AE1992">
        <v>45.45</v>
      </c>
      <c r="AF1992">
        <v>12</v>
      </c>
      <c r="AG1992">
        <v>6</v>
      </c>
      <c r="AH1992">
        <v>6</v>
      </c>
      <c r="AI1992">
        <v>10</v>
      </c>
    </row>
    <row r="1993" spans="1:35" x14ac:dyDescent="0.2">
      <c r="A1993" s="102">
        <v>1974</v>
      </c>
      <c r="B1993">
        <v>3865</v>
      </c>
      <c r="C1993" t="s">
        <v>1160</v>
      </c>
      <c r="D1993" t="s">
        <v>1421</v>
      </c>
      <c r="E1993">
        <v>439</v>
      </c>
      <c r="F1993">
        <v>439</v>
      </c>
      <c r="G1993">
        <v>2400</v>
      </c>
      <c r="H1993" t="s">
        <v>1213</v>
      </c>
      <c r="I1993">
        <v>4927</v>
      </c>
      <c r="J1993" t="s">
        <v>1484</v>
      </c>
      <c r="K1993" t="s">
        <v>1234</v>
      </c>
      <c r="L1993">
        <v>2030</v>
      </c>
      <c r="M1993">
        <v>2064</v>
      </c>
      <c r="N1993">
        <v>500</v>
      </c>
      <c r="O1993" t="s">
        <v>1210</v>
      </c>
      <c r="P1993">
        <v>0.97244173387896904</v>
      </c>
      <c r="Q1993">
        <v>0.83508953659049201</v>
      </c>
      <c r="R1993">
        <v>1.2517238676272699E-4</v>
      </c>
      <c r="S1993">
        <v>1.70668408625444E-2</v>
      </c>
      <c r="T1993">
        <v>-0.40336170462024301</v>
      </c>
      <c r="U1993">
        <v>0.40336170462024301</v>
      </c>
      <c r="V1993">
        <v>9.3720581994537103E-2</v>
      </c>
      <c r="W1993">
        <v>-1.03</v>
      </c>
      <c r="X1993">
        <v>2.09</v>
      </c>
      <c r="Y1993">
        <v>-32849</v>
      </c>
      <c r="Z1993">
        <v>-1173</v>
      </c>
      <c r="AA1993">
        <v>-0.13</v>
      </c>
      <c r="AB1993">
        <v>28</v>
      </c>
      <c r="AC1993">
        <v>13</v>
      </c>
      <c r="AD1993">
        <v>15</v>
      </c>
      <c r="AE1993">
        <v>46.43</v>
      </c>
      <c r="AF1993">
        <v>10</v>
      </c>
      <c r="AG1993">
        <v>11</v>
      </c>
      <c r="AH1993">
        <v>12</v>
      </c>
      <c r="AI1993">
        <v>5</v>
      </c>
    </row>
    <row r="1994" spans="1:35" x14ac:dyDescent="0.2">
      <c r="A1994" s="102">
        <v>1212</v>
      </c>
      <c r="B1994">
        <v>2331</v>
      </c>
      <c r="C1994" t="s">
        <v>1355</v>
      </c>
      <c r="D1994" t="s">
        <v>1224</v>
      </c>
      <c r="E1994">
        <v>5100</v>
      </c>
      <c r="F1994">
        <v>5050</v>
      </c>
      <c r="G1994">
        <v>200</v>
      </c>
      <c r="H1994" t="s">
        <v>1210</v>
      </c>
      <c r="I1994">
        <v>6845</v>
      </c>
      <c r="J1994" t="s">
        <v>1439</v>
      </c>
      <c r="K1994" t="s">
        <v>1215</v>
      </c>
      <c r="L1994">
        <v>2718</v>
      </c>
      <c r="M1994">
        <v>2673</v>
      </c>
      <c r="N1994">
        <v>400</v>
      </c>
      <c r="O1994" t="s">
        <v>1213</v>
      </c>
      <c r="P1994">
        <v>0.73698674863950397</v>
      </c>
      <c r="Q1994">
        <v>0.87448486116938995</v>
      </c>
      <c r="R1994">
        <v>0.37702287056929201</v>
      </c>
      <c r="S1994">
        <v>4.4528996947192201E-2</v>
      </c>
      <c r="T1994">
        <v>0.19061356305938801</v>
      </c>
      <c r="U1994">
        <v>0.19061356305938801</v>
      </c>
      <c r="V1994">
        <v>0.25970622718099501</v>
      </c>
      <c r="W1994">
        <v>0.67</v>
      </c>
      <c r="X1994">
        <v>5.86</v>
      </c>
      <c r="Y1994">
        <v>-33259</v>
      </c>
      <c r="Z1994">
        <v>-3024</v>
      </c>
      <c r="AA1994">
        <v>-0.28000000000000003</v>
      </c>
      <c r="AB1994">
        <v>11</v>
      </c>
      <c r="AC1994">
        <v>5</v>
      </c>
      <c r="AD1994">
        <v>6</v>
      </c>
      <c r="AE1994">
        <v>45.45</v>
      </c>
      <c r="AF1994">
        <v>11</v>
      </c>
      <c r="AG1994">
        <v>3</v>
      </c>
      <c r="AH1994">
        <v>4</v>
      </c>
      <c r="AI1994">
        <v>4</v>
      </c>
    </row>
    <row r="1995" spans="1:35" x14ac:dyDescent="0.2">
      <c r="A1995" s="102">
        <v>2165</v>
      </c>
      <c r="B1995">
        <v>4208</v>
      </c>
      <c r="C1995" t="s">
        <v>1398</v>
      </c>
      <c r="D1995" t="s">
        <v>1234</v>
      </c>
      <c r="E1995">
        <v>1965</v>
      </c>
      <c r="F1995">
        <v>1968</v>
      </c>
      <c r="G1995">
        <v>500</v>
      </c>
      <c r="H1995" t="s">
        <v>1213</v>
      </c>
      <c r="I1995">
        <v>8308</v>
      </c>
      <c r="J1995" t="s">
        <v>49</v>
      </c>
      <c r="K1995" t="s">
        <v>1265</v>
      </c>
      <c r="L1995">
        <v>409.7</v>
      </c>
      <c r="M1995">
        <v>409.2</v>
      </c>
      <c r="N1995">
        <v>2400</v>
      </c>
      <c r="O1995" t="s">
        <v>1210</v>
      </c>
      <c r="P1995">
        <v>0.92514497189479095</v>
      </c>
      <c r="Q1995">
        <v>0.82432944127021301</v>
      </c>
      <c r="R1995">
        <v>0.420105525842071</v>
      </c>
      <c r="S1995">
        <v>7.6786873406249997E-2</v>
      </c>
      <c r="T1995">
        <v>-1.4785739149805399</v>
      </c>
      <c r="U1995">
        <v>1.4785739149805399</v>
      </c>
      <c r="V1995">
        <v>1.18075705193515</v>
      </c>
      <c r="W1995">
        <v>-2.89</v>
      </c>
      <c r="X1995">
        <v>0.2</v>
      </c>
      <c r="Y1995">
        <v>-33391</v>
      </c>
      <c r="Z1995">
        <v>-2087</v>
      </c>
      <c r="AA1995">
        <v>-0.12</v>
      </c>
      <c r="AB1995">
        <v>16</v>
      </c>
      <c r="AC1995">
        <v>9</v>
      </c>
      <c r="AD1995">
        <v>7</v>
      </c>
      <c r="AE1995">
        <v>56.25</v>
      </c>
      <c r="AF1995">
        <v>14</v>
      </c>
      <c r="AG1995">
        <v>3</v>
      </c>
      <c r="AH1995">
        <v>4</v>
      </c>
      <c r="AI1995">
        <v>9</v>
      </c>
    </row>
    <row r="1996" spans="1:35" x14ac:dyDescent="0.2">
      <c r="A1996" s="102">
        <v>1867</v>
      </c>
      <c r="B1996">
        <v>2229</v>
      </c>
      <c r="C1996" t="s">
        <v>1795</v>
      </c>
      <c r="D1996" t="s">
        <v>1237</v>
      </c>
      <c r="E1996">
        <v>2780</v>
      </c>
      <c r="F1996">
        <v>2763</v>
      </c>
      <c r="G1996">
        <v>300</v>
      </c>
      <c r="H1996" t="s">
        <v>1213</v>
      </c>
      <c r="I1996">
        <v>8593</v>
      </c>
      <c r="J1996" t="s">
        <v>221</v>
      </c>
      <c r="K1996" t="s">
        <v>1216</v>
      </c>
      <c r="L1996">
        <v>619</v>
      </c>
      <c r="M1996">
        <v>617</v>
      </c>
      <c r="N1996">
        <v>1300</v>
      </c>
      <c r="O1996" t="s">
        <v>1210</v>
      </c>
      <c r="P1996">
        <v>0.64269470916540405</v>
      </c>
      <c r="Q1996">
        <v>0.84139659884761697</v>
      </c>
      <c r="R1996">
        <v>0.49645707528078298</v>
      </c>
      <c r="S1996">
        <v>1.1479751098801101E-2</v>
      </c>
      <c r="T1996">
        <v>-1.93658130048432</v>
      </c>
      <c r="U1996">
        <v>1.93658130048432</v>
      </c>
      <c r="V1996">
        <v>2.2394112732725699</v>
      </c>
      <c r="W1996">
        <v>-11.71</v>
      </c>
      <c r="X1996">
        <v>3.23</v>
      </c>
      <c r="Y1996">
        <v>-33457</v>
      </c>
      <c r="Z1996">
        <v>-2091</v>
      </c>
      <c r="AA1996">
        <v>-0.03</v>
      </c>
      <c r="AB1996">
        <v>16</v>
      </c>
      <c r="AC1996">
        <v>7</v>
      </c>
      <c r="AD1996">
        <v>9</v>
      </c>
      <c r="AE1996">
        <v>43.75</v>
      </c>
      <c r="AF1996">
        <v>11</v>
      </c>
      <c r="AG1996">
        <v>6</v>
      </c>
      <c r="AH1996">
        <v>5</v>
      </c>
      <c r="AI1996">
        <v>5</v>
      </c>
    </row>
    <row r="1997" spans="1:35" x14ac:dyDescent="0.2">
      <c r="A1997" s="102">
        <v>2439</v>
      </c>
      <c r="B1997">
        <v>4043</v>
      </c>
      <c r="C1997" t="s">
        <v>1482</v>
      </c>
      <c r="D1997" t="s">
        <v>1234</v>
      </c>
      <c r="E1997">
        <v>2465</v>
      </c>
      <c r="F1997">
        <v>2434</v>
      </c>
      <c r="G1997">
        <v>400</v>
      </c>
      <c r="H1997" t="s">
        <v>1213</v>
      </c>
      <c r="I1997">
        <v>8316</v>
      </c>
      <c r="J1997" t="s">
        <v>1423</v>
      </c>
      <c r="K1997" t="s">
        <v>1265</v>
      </c>
      <c r="L1997">
        <v>3462</v>
      </c>
      <c r="M1997">
        <v>3484</v>
      </c>
      <c r="N1997">
        <v>300</v>
      </c>
      <c r="O1997" t="s">
        <v>1210</v>
      </c>
      <c r="P1997">
        <v>0.84483125655324998</v>
      </c>
      <c r="Q1997">
        <v>0.81118125658890206</v>
      </c>
      <c r="R1997">
        <v>0.23711450553236199</v>
      </c>
      <c r="S1997">
        <v>3.3919243412068902E-2</v>
      </c>
      <c r="T1997">
        <v>-1.1584662479878001</v>
      </c>
      <c r="U1997">
        <v>1.1584662479878001</v>
      </c>
      <c r="V1997">
        <v>3.1657288041334899E-2</v>
      </c>
      <c r="W1997">
        <v>-3.69</v>
      </c>
      <c r="X1997">
        <v>6.85</v>
      </c>
      <c r="Y1997">
        <v>-33645</v>
      </c>
      <c r="Z1997">
        <v>-3738</v>
      </c>
      <c r="AA1997">
        <v>-0.13</v>
      </c>
      <c r="AB1997">
        <v>9</v>
      </c>
      <c r="AC1997">
        <v>5</v>
      </c>
      <c r="AD1997">
        <v>4</v>
      </c>
      <c r="AE1997">
        <v>55.56</v>
      </c>
      <c r="AF1997">
        <v>11</v>
      </c>
      <c r="AG1997">
        <v>4</v>
      </c>
      <c r="AH1997">
        <v>4</v>
      </c>
      <c r="AI1997">
        <v>1</v>
      </c>
    </row>
    <row r="1998" spans="1:35" x14ac:dyDescent="0.2">
      <c r="A1998" s="102">
        <v>921</v>
      </c>
      <c r="B1998">
        <v>2678</v>
      </c>
      <c r="C1998" t="s">
        <v>596</v>
      </c>
      <c r="D1998" t="s">
        <v>1235</v>
      </c>
      <c r="E1998">
        <v>3080</v>
      </c>
      <c r="F1998">
        <v>3040</v>
      </c>
      <c r="G1998">
        <v>300</v>
      </c>
      <c r="H1998" t="s">
        <v>1213</v>
      </c>
      <c r="I1998">
        <v>3774</v>
      </c>
      <c r="J1998" t="s">
        <v>648</v>
      </c>
      <c r="K1998" t="s">
        <v>1212</v>
      </c>
      <c r="L1998">
        <v>2996</v>
      </c>
      <c r="M1998">
        <v>2959</v>
      </c>
      <c r="N1998">
        <v>300</v>
      </c>
      <c r="O1998" t="s">
        <v>1210</v>
      </c>
      <c r="P1998">
        <v>0.74926315445522196</v>
      </c>
      <c r="Q1998">
        <v>0.89028949255690404</v>
      </c>
      <c r="R1998">
        <v>0.42302428882230397</v>
      </c>
      <c r="S1998">
        <v>2.3878600591729401E-2</v>
      </c>
      <c r="T1998">
        <v>-1.6938406078417201</v>
      </c>
      <c r="U1998">
        <v>1.6938406078417201</v>
      </c>
      <c r="V1998">
        <v>1.99434279069667</v>
      </c>
      <c r="W1998">
        <v>-8.9600000000000009</v>
      </c>
      <c r="X1998">
        <v>2.66</v>
      </c>
      <c r="Y1998">
        <v>-33867</v>
      </c>
      <c r="Z1998">
        <v>-2117</v>
      </c>
      <c r="AA1998">
        <v>-0.03</v>
      </c>
      <c r="AB1998">
        <v>16</v>
      </c>
      <c r="AC1998">
        <v>8</v>
      </c>
      <c r="AD1998">
        <v>8</v>
      </c>
      <c r="AE1998">
        <v>50</v>
      </c>
      <c r="AF1998">
        <v>10</v>
      </c>
      <c r="AG1998">
        <v>7</v>
      </c>
      <c r="AH1998">
        <v>6</v>
      </c>
      <c r="AI1998">
        <v>3</v>
      </c>
    </row>
    <row r="1999" spans="1:35" x14ac:dyDescent="0.2">
      <c r="A1999" s="102">
        <v>1884</v>
      </c>
      <c r="B1999">
        <v>2001</v>
      </c>
      <c r="C1999" t="s">
        <v>1132</v>
      </c>
      <c r="D1999" t="s">
        <v>1237</v>
      </c>
      <c r="E1999">
        <v>1586</v>
      </c>
      <c r="F1999">
        <v>1604</v>
      </c>
      <c r="G1999">
        <v>600</v>
      </c>
      <c r="H1999" t="s">
        <v>1210</v>
      </c>
      <c r="I1999">
        <v>5020</v>
      </c>
      <c r="J1999" t="s">
        <v>1535</v>
      </c>
      <c r="K1999" t="s">
        <v>1465</v>
      </c>
      <c r="L1999">
        <v>428.6</v>
      </c>
      <c r="M1999">
        <v>434</v>
      </c>
      <c r="N1999">
        <v>2200</v>
      </c>
      <c r="O1999" t="s">
        <v>1213</v>
      </c>
      <c r="P1999">
        <v>0.75333112575969496</v>
      </c>
      <c r="Q1999">
        <v>0.84021941459244998</v>
      </c>
      <c r="R1999">
        <v>0.126497280975952</v>
      </c>
      <c r="S1999">
        <v>4.9833776633171997E-2</v>
      </c>
      <c r="T1999">
        <v>2.7848604863948099</v>
      </c>
      <c r="U1999">
        <v>2.7848604863948099</v>
      </c>
      <c r="V1999">
        <v>1.9278830008143899</v>
      </c>
      <c r="W1999">
        <v>6.18</v>
      </c>
      <c r="X1999">
        <v>0.79</v>
      </c>
      <c r="Y1999">
        <v>-34303</v>
      </c>
      <c r="Z1999">
        <v>-1559</v>
      </c>
      <c r="AA1999">
        <v>-0.09</v>
      </c>
      <c r="AB1999">
        <v>22</v>
      </c>
      <c r="AC1999">
        <v>11</v>
      </c>
      <c r="AD1999">
        <v>11</v>
      </c>
      <c r="AE1999">
        <v>50</v>
      </c>
      <c r="AF1999">
        <v>13</v>
      </c>
      <c r="AG1999">
        <v>6</v>
      </c>
      <c r="AH1999">
        <v>7</v>
      </c>
      <c r="AI1999">
        <v>9</v>
      </c>
    </row>
    <row r="2000" spans="1:35" x14ac:dyDescent="0.2">
      <c r="A2000" s="102">
        <v>1589</v>
      </c>
      <c r="B2000">
        <v>6592</v>
      </c>
      <c r="C2000" t="s">
        <v>1431</v>
      </c>
      <c r="D2000" t="s">
        <v>1215</v>
      </c>
      <c r="E2000">
        <v>3790</v>
      </c>
      <c r="F2000">
        <v>3745</v>
      </c>
      <c r="G2000">
        <v>200</v>
      </c>
      <c r="H2000" t="s">
        <v>1210</v>
      </c>
      <c r="I2000">
        <v>7313</v>
      </c>
      <c r="J2000" t="s">
        <v>1163</v>
      </c>
      <c r="K2000" t="s">
        <v>1227</v>
      </c>
      <c r="L2000">
        <v>2789</v>
      </c>
      <c r="M2000">
        <v>2818</v>
      </c>
      <c r="N2000">
        <v>300</v>
      </c>
      <c r="O2000" t="s">
        <v>1213</v>
      </c>
      <c r="P2000">
        <v>0.83567336311616502</v>
      </c>
      <c r="Q2000">
        <v>0.85367706009089395</v>
      </c>
      <c r="R2000">
        <v>4.4445868844720397E-2</v>
      </c>
      <c r="S2000">
        <v>4.3726116660070098E-2</v>
      </c>
      <c r="T2000">
        <v>1.1512498459354901</v>
      </c>
      <c r="U2000">
        <v>1.1512498459354901</v>
      </c>
      <c r="V2000">
        <v>1.8606281254947601</v>
      </c>
      <c r="W2000">
        <v>4.05</v>
      </c>
      <c r="X2000">
        <v>12.87</v>
      </c>
      <c r="Y2000">
        <v>-34981</v>
      </c>
      <c r="Z2000">
        <v>-6996</v>
      </c>
      <c r="AA2000">
        <v>-0.25</v>
      </c>
      <c r="AB2000">
        <v>5</v>
      </c>
      <c r="AC2000">
        <v>2</v>
      </c>
      <c r="AD2000">
        <v>3</v>
      </c>
      <c r="AE2000">
        <v>40</v>
      </c>
      <c r="AF2000">
        <v>14</v>
      </c>
      <c r="AG2000">
        <v>1</v>
      </c>
      <c r="AH2000">
        <v>1</v>
      </c>
      <c r="AI2000">
        <v>3</v>
      </c>
    </row>
    <row r="2001" spans="1:35" x14ac:dyDescent="0.2">
      <c r="A2001" s="102">
        <v>2326</v>
      </c>
      <c r="B2001">
        <v>1820</v>
      </c>
      <c r="C2001" t="s">
        <v>59</v>
      </c>
      <c r="D2001" t="s">
        <v>1220</v>
      </c>
      <c r="E2001">
        <v>2242</v>
      </c>
      <c r="F2001">
        <v>2272</v>
      </c>
      <c r="G2001">
        <v>300</v>
      </c>
      <c r="H2001" t="s">
        <v>1210</v>
      </c>
      <c r="I2001">
        <v>4452</v>
      </c>
      <c r="J2001" t="s">
        <v>1436</v>
      </c>
      <c r="K2001" t="s">
        <v>1234</v>
      </c>
      <c r="L2001">
        <v>7886</v>
      </c>
      <c r="M2001">
        <v>7868</v>
      </c>
      <c r="N2001">
        <v>100</v>
      </c>
      <c r="O2001" t="s">
        <v>1213</v>
      </c>
      <c r="P2001">
        <v>0.55536477837462805</v>
      </c>
      <c r="Q2001">
        <v>0.81675633566715899</v>
      </c>
      <c r="R2001">
        <v>0.131963542187303</v>
      </c>
      <c r="S2001">
        <v>6.5486813475722105E-2</v>
      </c>
      <c r="T2001">
        <v>1.2995839658891899</v>
      </c>
      <c r="U2001">
        <v>1.2995839658891899</v>
      </c>
      <c r="V2001">
        <v>0.85105936768304602</v>
      </c>
      <c r="W2001">
        <v>3.3</v>
      </c>
      <c r="X2001">
        <v>13.37</v>
      </c>
      <c r="Y2001">
        <v>-35070</v>
      </c>
      <c r="Z2001">
        <v>-2698</v>
      </c>
      <c r="AA2001">
        <v>-0.06</v>
      </c>
      <c r="AB2001">
        <v>13</v>
      </c>
      <c r="AC2001">
        <v>7</v>
      </c>
      <c r="AD2001">
        <v>6</v>
      </c>
      <c r="AE2001">
        <v>53.85</v>
      </c>
      <c r="AF2001">
        <v>12</v>
      </c>
      <c r="AG2001">
        <v>5</v>
      </c>
      <c r="AH2001">
        <v>6</v>
      </c>
      <c r="AI2001">
        <v>2</v>
      </c>
    </row>
    <row r="2002" spans="1:35" x14ac:dyDescent="0.2">
      <c r="A2002" s="102">
        <v>2097</v>
      </c>
      <c r="B2002">
        <v>8850</v>
      </c>
      <c r="C2002" t="s">
        <v>1974</v>
      </c>
      <c r="D2002" t="s">
        <v>1231</v>
      </c>
      <c r="E2002">
        <v>2299</v>
      </c>
      <c r="F2002">
        <v>2224</v>
      </c>
      <c r="G2002">
        <v>400</v>
      </c>
      <c r="H2002" t="s">
        <v>1210</v>
      </c>
      <c r="I2002">
        <v>9101</v>
      </c>
      <c r="J2002" t="s">
        <v>896</v>
      </c>
      <c r="K2002" t="s">
        <v>1444</v>
      </c>
      <c r="L2002">
        <v>1553</v>
      </c>
      <c r="M2002">
        <v>1544</v>
      </c>
      <c r="N2002">
        <v>600</v>
      </c>
      <c r="O2002" t="s">
        <v>1213</v>
      </c>
      <c r="P2002">
        <v>0.83827443447776395</v>
      </c>
      <c r="Q2002">
        <v>0.82809330501561296</v>
      </c>
      <c r="R2002">
        <v>4.6492626462071801E-3</v>
      </c>
      <c r="S2002">
        <v>9.5446257636363996E-2</v>
      </c>
      <c r="T2002">
        <v>6.1432338972035101E-2</v>
      </c>
      <c r="U2002">
        <v>6.1432338972035101E-2</v>
      </c>
      <c r="V2002">
        <v>0.93530480219142997</v>
      </c>
      <c r="W2002">
        <v>0.22</v>
      </c>
      <c r="X2002">
        <v>4.1399999999999997</v>
      </c>
      <c r="Y2002">
        <v>-35358</v>
      </c>
      <c r="Z2002">
        <v>-2526</v>
      </c>
      <c r="AA2002">
        <v>-0.22</v>
      </c>
      <c r="AB2002">
        <v>14</v>
      </c>
      <c r="AC2002">
        <v>7</v>
      </c>
      <c r="AD2002">
        <v>7</v>
      </c>
      <c r="AE2002">
        <v>50</v>
      </c>
      <c r="AF2002">
        <v>14</v>
      </c>
      <c r="AG2002">
        <v>4</v>
      </c>
      <c r="AH2002">
        <v>4</v>
      </c>
      <c r="AI2002">
        <v>6</v>
      </c>
    </row>
    <row r="2003" spans="1:35" x14ac:dyDescent="0.2">
      <c r="A2003" s="102">
        <v>170</v>
      </c>
      <c r="B2003">
        <v>3289</v>
      </c>
      <c r="C2003" t="s">
        <v>625</v>
      </c>
      <c r="D2003" t="s">
        <v>1231</v>
      </c>
      <c r="E2003">
        <v>697</v>
      </c>
      <c r="F2003">
        <v>681</v>
      </c>
      <c r="G2003">
        <v>1600</v>
      </c>
      <c r="H2003" t="s">
        <v>1213</v>
      </c>
      <c r="I2003">
        <v>8806</v>
      </c>
      <c r="J2003" t="s">
        <v>1402</v>
      </c>
      <c r="K2003" t="s">
        <v>1231</v>
      </c>
      <c r="L2003">
        <v>1213</v>
      </c>
      <c r="M2003">
        <v>1203</v>
      </c>
      <c r="N2003">
        <v>900</v>
      </c>
      <c r="O2003" t="s">
        <v>1210</v>
      </c>
      <c r="P2003">
        <v>0.59358613739296795</v>
      </c>
      <c r="Q2003">
        <v>0.93847087776121596</v>
      </c>
      <c r="R2003">
        <v>4.9213715940293501E-2</v>
      </c>
      <c r="S2003">
        <v>3.3476265297636601E-2</v>
      </c>
      <c r="T2003">
        <v>-0.95759186504902005</v>
      </c>
      <c r="U2003">
        <v>0.95759186504902005</v>
      </c>
      <c r="V2003">
        <v>1.0009328858048001</v>
      </c>
      <c r="W2003">
        <v>-5.4</v>
      </c>
      <c r="X2003">
        <v>0.64</v>
      </c>
      <c r="Y2003">
        <v>-35719</v>
      </c>
      <c r="Z2003">
        <v>-1880</v>
      </c>
      <c r="AA2003">
        <v>-0.1</v>
      </c>
      <c r="AB2003">
        <v>19</v>
      </c>
      <c r="AC2003">
        <v>10</v>
      </c>
      <c r="AD2003">
        <v>9</v>
      </c>
      <c r="AE2003">
        <v>52.63</v>
      </c>
      <c r="AF2003">
        <v>14</v>
      </c>
      <c r="AG2003">
        <v>4</v>
      </c>
      <c r="AH2003">
        <v>4</v>
      </c>
      <c r="AI2003">
        <v>11</v>
      </c>
    </row>
    <row r="2004" spans="1:35" x14ac:dyDescent="0.2">
      <c r="A2004" s="102">
        <v>1679</v>
      </c>
      <c r="B2004">
        <v>3086</v>
      </c>
      <c r="C2004" t="s">
        <v>613</v>
      </c>
      <c r="D2004" t="s">
        <v>1235</v>
      </c>
      <c r="E2004">
        <v>1144</v>
      </c>
      <c r="F2004">
        <v>1147</v>
      </c>
      <c r="G2004">
        <v>700</v>
      </c>
      <c r="H2004" t="s">
        <v>1213</v>
      </c>
      <c r="I2004">
        <v>6588</v>
      </c>
      <c r="J2004" t="s">
        <v>434</v>
      </c>
      <c r="K2004" t="s">
        <v>1215</v>
      </c>
      <c r="L2004">
        <v>3910</v>
      </c>
      <c r="M2004">
        <v>3980</v>
      </c>
      <c r="N2004">
        <v>200</v>
      </c>
      <c r="O2004" t="s">
        <v>1210</v>
      </c>
      <c r="P2004">
        <v>0.85465610851049301</v>
      </c>
      <c r="Q2004">
        <v>0.84996185789953205</v>
      </c>
      <c r="R2004">
        <v>0.14158909366979799</v>
      </c>
      <c r="S2004">
        <v>1.3727168966759899E-2</v>
      </c>
      <c r="T2004">
        <v>-2.1608126794753799</v>
      </c>
      <c r="U2004">
        <v>2.1608126794753799</v>
      </c>
      <c r="V2004">
        <v>1.6908378388627701</v>
      </c>
      <c r="W2004">
        <v>-12.18</v>
      </c>
      <c r="X2004">
        <v>0.87</v>
      </c>
      <c r="Y2004">
        <v>-35992</v>
      </c>
      <c r="Z2004">
        <v>-2117</v>
      </c>
      <c r="AA2004">
        <v>-0.19</v>
      </c>
      <c r="AB2004">
        <v>17</v>
      </c>
      <c r="AC2004">
        <v>7</v>
      </c>
      <c r="AD2004">
        <v>10</v>
      </c>
      <c r="AE2004">
        <v>41.18</v>
      </c>
      <c r="AF2004">
        <v>14</v>
      </c>
      <c r="AG2004">
        <v>5</v>
      </c>
      <c r="AH2004">
        <v>5</v>
      </c>
      <c r="AI2004">
        <v>7</v>
      </c>
    </row>
    <row r="2005" spans="1:35" x14ac:dyDescent="0.2">
      <c r="A2005" s="102">
        <v>1695</v>
      </c>
      <c r="B2005">
        <v>2220</v>
      </c>
      <c r="C2005" t="s">
        <v>1514</v>
      </c>
      <c r="D2005" t="s">
        <v>1237</v>
      </c>
      <c r="E2005">
        <v>4500</v>
      </c>
      <c r="F2005">
        <v>4375</v>
      </c>
      <c r="G2005">
        <v>200</v>
      </c>
      <c r="H2005" t="s">
        <v>1213</v>
      </c>
      <c r="I2005">
        <v>8086</v>
      </c>
      <c r="J2005" t="s">
        <v>1487</v>
      </c>
      <c r="K2005" t="s">
        <v>1219</v>
      </c>
      <c r="L2005">
        <v>1160</v>
      </c>
      <c r="M2005">
        <v>1150</v>
      </c>
      <c r="N2005">
        <v>800</v>
      </c>
      <c r="O2005" t="s">
        <v>1210</v>
      </c>
      <c r="P2005">
        <v>0.84066749152757303</v>
      </c>
      <c r="Q2005">
        <v>0.84929583833215505</v>
      </c>
      <c r="R2005">
        <v>9.1789194500574697E-2</v>
      </c>
      <c r="S2005">
        <v>4.9515749867480802E-4</v>
      </c>
      <c r="T2005">
        <v>-0.91372795075802005</v>
      </c>
      <c r="U2005">
        <v>0.91372795075802005</v>
      </c>
      <c r="V2005">
        <v>0.95907693453918097</v>
      </c>
      <c r="W2005">
        <v>-1.92</v>
      </c>
      <c r="X2005">
        <v>5.14</v>
      </c>
      <c r="Y2005">
        <v>-36247</v>
      </c>
      <c r="Z2005">
        <v>-3295</v>
      </c>
      <c r="AA2005">
        <v>-0.17</v>
      </c>
      <c r="AB2005">
        <v>11</v>
      </c>
      <c r="AC2005">
        <v>7</v>
      </c>
      <c r="AD2005">
        <v>4</v>
      </c>
      <c r="AE2005">
        <v>63.64</v>
      </c>
      <c r="AF2005">
        <v>16</v>
      </c>
      <c r="AG2005">
        <v>1</v>
      </c>
      <c r="AH2005">
        <v>2</v>
      </c>
      <c r="AI2005">
        <v>8</v>
      </c>
    </row>
    <row r="2006" spans="1:35" x14ac:dyDescent="0.2">
      <c r="A2006" s="102">
        <v>1349</v>
      </c>
      <c r="B2006">
        <v>6988</v>
      </c>
      <c r="C2006" t="s">
        <v>62</v>
      </c>
      <c r="D2006" t="s">
        <v>1234</v>
      </c>
      <c r="E2006">
        <v>5340</v>
      </c>
      <c r="F2006">
        <v>5420</v>
      </c>
      <c r="G2006">
        <v>200</v>
      </c>
      <c r="H2006" t="s">
        <v>1213</v>
      </c>
      <c r="I2006">
        <v>8267</v>
      </c>
      <c r="J2006" t="s">
        <v>218</v>
      </c>
      <c r="K2006" t="s">
        <v>1235</v>
      </c>
      <c r="L2006">
        <v>1980.5</v>
      </c>
      <c r="M2006">
        <v>2014.5</v>
      </c>
      <c r="N2006">
        <v>500</v>
      </c>
      <c r="O2006" t="s">
        <v>1210</v>
      </c>
      <c r="P2006">
        <v>0.63777351031981599</v>
      </c>
      <c r="Q2006">
        <v>0.86753020098132705</v>
      </c>
      <c r="R2006">
        <v>0.197572678516309</v>
      </c>
      <c r="S2006">
        <v>2.5156825642360498E-3</v>
      </c>
      <c r="T2006">
        <v>-0.33634370330385899</v>
      </c>
      <c r="U2006">
        <v>0.33634370330385899</v>
      </c>
      <c r="V2006">
        <v>1.0716652787481999</v>
      </c>
      <c r="W2006">
        <v>-0.78</v>
      </c>
      <c r="X2006">
        <v>7.08</v>
      </c>
      <c r="Y2006">
        <v>-36297</v>
      </c>
      <c r="Z2006">
        <v>-3025</v>
      </c>
      <c r="AA2006">
        <v>-0.21</v>
      </c>
      <c r="AB2006">
        <v>12</v>
      </c>
      <c r="AC2006">
        <v>5</v>
      </c>
      <c r="AD2006">
        <v>7</v>
      </c>
      <c r="AE2006">
        <v>41.67</v>
      </c>
      <c r="AF2006">
        <v>10</v>
      </c>
      <c r="AG2006">
        <v>4</v>
      </c>
      <c r="AH2006">
        <v>4</v>
      </c>
      <c r="AI2006">
        <v>4</v>
      </c>
    </row>
    <row r="2007" spans="1:35" x14ac:dyDescent="0.2">
      <c r="A2007" s="102">
        <v>521</v>
      </c>
      <c r="B2007">
        <v>4552</v>
      </c>
      <c r="C2007" t="s">
        <v>1583</v>
      </c>
      <c r="D2007" t="s">
        <v>1232</v>
      </c>
      <c r="E2007">
        <v>9580</v>
      </c>
      <c r="F2007">
        <v>9590</v>
      </c>
      <c r="G2007">
        <v>100</v>
      </c>
      <c r="H2007" t="s">
        <v>1210</v>
      </c>
      <c r="I2007">
        <v>9433</v>
      </c>
      <c r="J2007" t="s">
        <v>545</v>
      </c>
      <c r="K2007" t="s">
        <v>1212</v>
      </c>
      <c r="L2007">
        <v>3151</v>
      </c>
      <c r="M2007">
        <v>3058</v>
      </c>
      <c r="N2007">
        <v>300</v>
      </c>
      <c r="O2007" t="s">
        <v>1213</v>
      </c>
      <c r="P2007">
        <v>0.63976672524356404</v>
      </c>
      <c r="Q2007">
        <v>0.91007620806460499</v>
      </c>
      <c r="R2007">
        <v>0.220120264221386</v>
      </c>
      <c r="S2007">
        <v>4.6491444660325197E-2</v>
      </c>
      <c r="T2007">
        <v>1.6806396970058499</v>
      </c>
      <c r="U2007">
        <v>1.6806396970058499</v>
      </c>
      <c r="V2007">
        <v>1.04526386793327</v>
      </c>
      <c r="W2007">
        <v>9.0500000000000007</v>
      </c>
      <c r="X2007">
        <v>4.34</v>
      </c>
      <c r="Y2007">
        <v>-37066</v>
      </c>
      <c r="Z2007">
        <v>-2180</v>
      </c>
      <c r="AA2007">
        <v>-0.1</v>
      </c>
      <c r="AB2007">
        <v>17</v>
      </c>
      <c r="AC2007">
        <v>8</v>
      </c>
      <c r="AD2007">
        <v>9</v>
      </c>
      <c r="AE2007">
        <v>47.06</v>
      </c>
      <c r="AF2007">
        <v>12</v>
      </c>
      <c r="AG2007">
        <v>6</v>
      </c>
      <c r="AH2007">
        <v>6</v>
      </c>
      <c r="AI2007">
        <v>5</v>
      </c>
    </row>
    <row r="2008" spans="1:35" x14ac:dyDescent="0.2">
      <c r="A2008" s="102">
        <v>1549</v>
      </c>
      <c r="B2008">
        <v>2281</v>
      </c>
      <c r="C2008" t="s">
        <v>1064</v>
      </c>
      <c r="D2008" t="s">
        <v>1237</v>
      </c>
      <c r="E2008">
        <v>2280</v>
      </c>
      <c r="F2008">
        <v>2222</v>
      </c>
      <c r="G2008">
        <v>400</v>
      </c>
      <c r="H2008" t="s">
        <v>1210</v>
      </c>
      <c r="I2008">
        <v>9303</v>
      </c>
      <c r="J2008" t="s">
        <v>1591</v>
      </c>
      <c r="K2008" t="s">
        <v>1610</v>
      </c>
      <c r="L2008">
        <v>1288</v>
      </c>
      <c r="M2008">
        <v>1263</v>
      </c>
      <c r="N2008">
        <v>700</v>
      </c>
      <c r="O2008" t="s">
        <v>1213</v>
      </c>
      <c r="P2008">
        <v>0.86480555044085505</v>
      </c>
      <c r="Q2008">
        <v>0.85649688482800002</v>
      </c>
      <c r="R2008">
        <v>7.4856382646896494E-2</v>
      </c>
      <c r="S2008" s="15">
        <v>1.6781473472811601E-6</v>
      </c>
      <c r="T2008">
        <v>1.86047556323563</v>
      </c>
      <c r="U2008">
        <v>1.86047556323563</v>
      </c>
      <c r="V2008">
        <v>2.2426850265009</v>
      </c>
      <c r="W2008">
        <v>2.91</v>
      </c>
      <c r="X2008">
        <v>0.53</v>
      </c>
      <c r="Y2008">
        <v>-38162</v>
      </c>
      <c r="Z2008">
        <v>-2009</v>
      </c>
      <c r="AA2008">
        <v>-0.1</v>
      </c>
      <c r="AB2008">
        <v>19</v>
      </c>
      <c r="AC2008">
        <v>9</v>
      </c>
      <c r="AD2008">
        <v>10</v>
      </c>
      <c r="AE2008">
        <v>47.37</v>
      </c>
      <c r="AF2008">
        <v>13</v>
      </c>
      <c r="AG2008">
        <v>6</v>
      </c>
      <c r="AH2008">
        <v>5</v>
      </c>
      <c r="AI2008">
        <v>8</v>
      </c>
    </row>
    <row r="2009" spans="1:35" x14ac:dyDescent="0.2">
      <c r="A2009" s="102">
        <v>1261</v>
      </c>
      <c r="B2009">
        <v>4996</v>
      </c>
      <c r="C2009" t="s">
        <v>1478</v>
      </c>
      <c r="D2009" t="s">
        <v>1234</v>
      </c>
      <c r="E2009">
        <v>724</v>
      </c>
      <c r="F2009">
        <v>725</v>
      </c>
      <c r="G2009">
        <v>1400</v>
      </c>
      <c r="H2009" t="s">
        <v>1213</v>
      </c>
      <c r="I2009">
        <v>7649</v>
      </c>
      <c r="J2009" t="s">
        <v>1433</v>
      </c>
      <c r="K2009" t="s">
        <v>1235</v>
      </c>
      <c r="L2009">
        <v>5150</v>
      </c>
      <c r="M2009">
        <v>5110</v>
      </c>
      <c r="N2009">
        <v>200</v>
      </c>
      <c r="O2009" t="s">
        <v>1210</v>
      </c>
      <c r="P2009">
        <v>0.88149289333509195</v>
      </c>
      <c r="Q2009">
        <v>0.87213807456134695</v>
      </c>
      <c r="R2009">
        <v>8.4349779189209995E-2</v>
      </c>
      <c r="S2009">
        <v>1.92968620539288E-2</v>
      </c>
      <c r="T2009">
        <v>-2.84392823326283</v>
      </c>
      <c r="U2009">
        <v>2.84392823326283</v>
      </c>
      <c r="V2009">
        <v>2.6750691049322999</v>
      </c>
      <c r="W2009">
        <v>-15.09</v>
      </c>
      <c r="X2009">
        <v>0.68</v>
      </c>
      <c r="Y2009">
        <v>-38367</v>
      </c>
      <c r="Z2009">
        <v>-1744</v>
      </c>
      <c r="AA2009">
        <v>-0.48</v>
      </c>
      <c r="AB2009">
        <v>22</v>
      </c>
      <c r="AC2009">
        <v>13</v>
      </c>
      <c r="AD2009">
        <v>9</v>
      </c>
      <c r="AE2009">
        <v>59.09</v>
      </c>
      <c r="AF2009">
        <v>10</v>
      </c>
      <c r="AG2009">
        <v>9</v>
      </c>
      <c r="AH2009">
        <v>9</v>
      </c>
      <c r="AI2009">
        <v>4</v>
      </c>
    </row>
    <row r="2010" spans="1:35" x14ac:dyDescent="0.2">
      <c r="A2010" s="102">
        <v>194</v>
      </c>
      <c r="B2010">
        <v>4217</v>
      </c>
      <c r="C2010" t="s">
        <v>1073</v>
      </c>
      <c r="D2010" t="s">
        <v>1234</v>
      </c>
      <c r="E2010">
        <v>4605</v>
      </c>
      <c r="F2010">
        <v>4555</v>
      </c>
      <c r="G2010">
        <v>200</v>
      </c>
      <c r="H2010" t="s">
        <v>1210</v>
      </c>
      <c r="I2010">
        <v>4739</v>
      </c>
      <c r="J2010" t="s">
        <v>1262</v>
      </c>
      <c r="K2010" t="s">
        <v>1212</v>
      </c>
      <c r="L2010">
        <v>3050</v>
      </c>
      <c r="M2010">
        <v>2994</v>
      </c>
      <c r="N2010">
        <v>300</v>
      </c>
      <c r="O2010" t="s">
        <v>1213</v>
      </c>
      <c r="P2010">
        <v>0.74218441157292403</v>
      </c>
      <c r="Q2010">
        <v>0.935798345559819</v>
      </c>
      <c r="R2010">
        <v>0.21575670016696399</v>
      </c>
      <c r="S2010">
        <v>9.4397980302648305E-4</v>
      </c>
      <c r="T2010">
        <v>1.6565663396407599</v>
      </c>
      <c r="U2010">
        <v>1.6565663396407599</v>
      </c>
      <c r="V2010">
        <v>1.1056635206802099</v>
      </c>
      <c r="W2010">
        <v>10.82</v>
      </c>
      <c r="X2010">
        <v>1.41</v>
      </c>
      <c r="Y2010">
        <v>-38372</v>
      </c>
      <c r="Z2010">
        <v>-2398</v>
      </c>
      <c r="AA2010">
        <v>-0.15</v>
      </c>
      <c r="AB2010">
        <v>16</v>
      </c>
      <c r="AC2010">
        <v>7</v>
      </c>
      <c r="AD2010">
        <v>9</v>
      </c>
      <c r="AE2010">
        <v>43.75</v>
      </c>
      <c r="AF2010">
        <v>14</v>
      </c>
      <c r="AG2010">
        <v>7</v>
      </c>
      <c r="AH2010">
        <v>5</v>
      </c>
      <c r="AI2010">
        <v>4</v>
      </c>
    </row>
    <row r="2011" spans="1:35" x14ac:dyDescent="0.2">
      <c r="A2011" s="102">
        <v>543</v>
      </c>
      <c r="B2011">
        <v>3880</v>
      </c>
      <c r="C2011" t="s">
        <v>1155</v>
      </c>
      <c r="D2011" t="s">
        <v>1421</v>
      </c>
      <c r="E2011">
        <v>1426</v>
      </c>
      <c r="F2011">
        <v>1433</v>
      </c>
      <c r="G2011">
        <v>700</v>
      </c>
      <c r="H2011" t="s">
        <v>1210</v>
      </c>
      <c r="I2011">
        <v>6845</v>
      </c>
      <c r="J2011" t="s">
        <v>1439</v>
      </c>
      <c r="K2011" t="s">
        <v>1215</v>
      </c>
      <c r="L2011">
        <v>2718</v>
      </c>
      <c r="M2011">
        <v>2673</v>
      </c>
      <c r="N2011">
        <v>400</v>
      </c>
      <c r="O2011" t="s">
        <v>1213</v>
      </c>
      <c r="P2011">
        <v>0.85974590875426904</v>
      </c>
      <c r="Q2011">
        <v>0.90880277714881796</v>
      </c>
      <c r="R2011">
        <v>1.1044503346393699E-3</v>
      </c>
      <c r="S2011">
        <v>2.14212722898224E-2</v>
      </c>
      <c r="T2011">
        <v>4.2426367948239996</v>
      </c>
      <c r="U2011">
        <v>4.2426367948239996</v>
      </c>
      <c r="V2011">
        <v>3.2422596666600199</v>
      </c>
      <c r="W2011">
        <v>10.119999999999999</v>
      </c>
      <c r="X2011">
        <v>6.18</v>
      </c>
      <c r="Y2011">
        <v>-38415</v>
      </c>
      <c r="Z2011">
        <v>-2260</v>
      </c>
      <c r="AA2011">
        <v>-0.13</v>
      </c>
      <c r="AB2011">
        <v>17</v>
      </c>
      <c r="AC2011">
        <v>10</v>
      </c>
      <c r="AD2011">
        <v>7</v>
      </c>
      <c r="AE2011">
        <v>58.82</v>
      </c>
      <c r="AF2011">
        <v>14</v>
      </c>
      <c r="AG2011">
        <v>3</v>
      </c>
      <c r="AH2011">
        <v>5</v>
      </c>
      <c r="AI2011">
        <v>9</v>
      </c>
    </row>
    <row r="2012" spans="1:35" x14ac:dyDescent="0.2">
      <c r="A2012" s="102">
        <v>1825</v>
      </c>
      <c r="B2012">
        <v>3086</v>
      </c>
      <c r="C2012" t="s">
        <v>613</v>
      </c>
      <c r="D2012" t="s">
        <v>1235</v>
      </c>
      <c r="E2012">
        <v>1144</v>
      </c>
      <c r="F2012">
        <v>1147</v>
      </c>
      <c r="G2012">
        <v>500</v>
      </c>
      <c r="H2012" t="s">
        <v>1213</v>
      </c>
      <c r="I2012">
        <v>6981</v>
      </c>
      <c r="J2012" t="s">
        <v>1392</v>
      </c>
      <c r="K2012" t="s">
        <v>1215</v>
      </c>
      <c r="L2012">
        <v>5836</v>
      </c>
      <c r="M2012">
        <v>5721</v>
      </c>
      <c r="N2012">
        <v>100</v>
      </c>
      <c r="O2012" t="s">
        <v>1210</v>
      </c>
      <c r="P2012">
        <v>0.83135950749740595</v>
      </c>
      <c r="Q2012">
        <v>0.84303695549654301</v>
      </c>
      <c r="R2012">
        <v>0.288858481058412</v>
      </c>
      <c r="S2012">
        <v>5.8343780194038901E-2</v>
      </c>
      <c r="T2012">
        <v>-1.7010722646121501</v>
      </c>
      <c r="U2012">
        <v>1.7010722646121501</v>
      </c>
      <c r="V2012">
        <v>2.1126141649060899</v>
      </c>
      <c r="W2012">
        <v>-9.83</v>
      </c>
      <c r="X2012">
        <v>0.24</v>
      </c>
      <c r="Y2012">
        <v>-38437</v>
      </c>
      <c r="Z2012">
        <v>-1602</v>
      </c>
      <c r="AA2012">
        <v>-0.06</v>
      </c>
      <c r="AB2012">
        <v>24</v>
      </c>
      <c r="AC2012">
        <v>12</v>
      </c>
      <c r="AD2012">
        <v>12</v>
      </c>
      <c r="AE2012">
        <v>50</v>
      </c>
      <c r="AF2012">
        <v>11</v>
      </c>
      <c r="AG2012">
        <v>9</v>
      </c>
      <c r="AH2012">
        <v>10</v>
      </c>
      <c r="AI2012">
        <v>5</v>
      </c>
    </row>
    <row r="2013" spans="1:35" x14ac:dyDescent="0.2">
      <c r="A2013" s="102">
        <v>847</v>
      </c>
      <c r="B2013">
        <v>5463</v>
      </c>
      <c r="C2013" t="s">
        <v>64</v>
      </c>
      <c r="D2013" t="s">
        <v>1263</v>
      </c>
      <c r="E2013">
        <v>2662</v>
      </c>
      <c r="F2013">
        <v>2620</v>
      </c>
      <c r="G2013">
        <v>400</v>
      </c>
      <c r="H2013" t="s">
        <v>1213</v>
      </c>
      <c r="I2013">
        <v>8086</v>
      </c>
      <c r="J2013" t="s">
        <v>1487</v>
      </c>
      <c r="K2013" t="s">
        <v>1219</v>
      </c>
      <c r="L2013">
        <v>1160</v>
      </c>
      <c r="M2013">
        <v>1150</v>
      </c>
      <c r="N2013">
        <v>900</v>
      </c>
      <c r="O2013" t="s">
        <v>1210</v>
      </c>
      <c r="P2013">
        <v>0.8963186435396</v>
      </c>
      <c r="Q2013">
        <v>0.89396679662784695</v>
      </c>
      <c r="R2013">
        <v>0.43818886895130099</v>
      </c>
      <c r="S2013">
        <v>7.7435458706300503E-2</v>
      </c>
      <c r="T2013">
        <v>-2.0906267023329801</v>
      </c>
      <c r="U2013">
        <v>2.0906267023329801</v>
      </c>
      <c r="V2013">
        <v>2.032358294207</v>
      </c>
      <c r="W2013">
        <v>-5.33</v>
      </c>
      <c r="X2013">
        <v>1.24</v>
      </c>
      <c r="Y2013">
        <v>-38467</v>
      </c>
      <c r="Z2013">
        <v>-2263</v>
      </c>
      <c r="AA2013">
        <v>-0.15</v>
      </c>
      <c r="AB2013">
        <v>17</v>
      </c>
      <c r="AC2013">
        <v>8</v>
      </c>
      <c r="AD2013">
        <v>9</v>
      </c>
      <c r="AE2013">
        <v>47.06</v>
      </c>
      <c r="AF2013">
        <v>10</v>
      </c>
      <c r="AG2013">
        <v>6</v>
      </c>
      <c r="AH2013">
        <v>6</v>
      </c>
      <c r="AI2013">
        <v>5</v>
      </c>
    </row>
    <row r="2014" spans="1:35" x14ac:dyDescent="0.2">
      <c r="A2014" s="102">
        <v>1117</v>
      </c>
      <c r="B2014">
        <v>6481</v>
      </c>
      <c r="C2014" t="s">
        <v>1601</v>
      </c>
      <c r="D2014" t="s">
        <v>1222</v>
      </c>
      <c r="E2014">
        <v>2470</v>
      </c>
      <c r="F2014">
        <v>2473</v>
      </c>
      <c r="G2014">
        <v>300</v>
      </c>
      <c r="H2014" t="s">
        <v>1213</v>
      </c>
      <c r="I2014">
        <v>6592</v>
      </c>
      <c r="J2014" t="s">
        <v>1431</v>
      </c>
      <c r="K2014" t="s">
        <v>1215</v>
      </c>
      <c r="L2014">
        <v>3790</v>
      </c>
      <c r="M2014">
        <v>3745</v>
      </c>
      <c r="N2014">
        <v>200</v>
      </c>
      <c r="O2014" t="s">
        <v>1210</v>
      </c>
      <c r="P2014">
        <v>0.70274085877588399</v>
      </c>
      <c r="Q2014">
        <v>0.87974408181249897</v>
      </c>
      <c r="R2014">
        <v>7.5361245131744095E-2</v>
      </c>
      <c r="S2014">
        <v>1.8439754049778901E-3</v>
      </c>
      <c r="T2014">
        <v>-1.6300912413705499</v>
      </c>
      <c r="U2014">
        <v>1.6300912413705499</v>
      </c>
      <c r="V2014">
        <v>1.91401554887104</v>
      </c>
      <c r="W2014">
        <v>-6.62</v>
      </c>
      <c r="X2014">
        <v>0.95</v>
      </c>
      <c r="Y2014">
        <v>-38870</v>
      </c>
      <c r="Z2014">
        <v>-4319</v>
      </c>
      <c r="AA2014">
        <v>-0.21</v>
      </c>
      <c r="AB2014">
        <v>9</v>
      </c>
      <c r="AC2014">
        <v>3</v>
      </c>
      <c r="AD2014">
        <v>6</v>
      </c>
      <c r="AE2014">
        <v>33.33</v>
      </c>
      <c r="AF2014">
        <v>13</v>
      </c>
      <c r="AG2014">
        <v>3</v>
      </c>
      <c r="AH2014">
        <v>3</v>
      </c>
      <c r="AI2014">
        <v>3</v>
      </c>
    </row>
    <row r="2015" spans="1:35" x14ac:dyDescent="0.2">
      <c r="A2015" s="102">
        <v>1674</v>
      </c>
      <c r="B2015">
        <v>3865</v>
      </c>
      <c r="C2015" t="s">
        <v>1160</v>
      </c>
      <c r="D2015" t="s">
        <v>1421</v>
      </c>
      <c r="E2015">
        <v>439</v>
      </c>
      <c r="F2015">
        <v>439</v>
      </c>
      <c r="G2015">
        <v>2200</v>
      </c>
      <c r="H2015" t="s">
        <v>1213</v>
      </c>
      <c r="I2015">
        <v>9956</v>
      </c>
      <c r="J2015" t="s">
        <v>1165</v>
      </c>
      <c r="K2015" t="s">
        <v>1235</v>
      </c>
      <c r="L2015">
        <v>1605</v>
      </c>
      <c r="M2015">
        <v>1635</v>
      </c>
      <c r="N2015">
        <v>600</v>
      </c>
      <c r="O2015" t="s">
        <v>1210</v>
      </c>
      <c r="P2015">
        <v>0.94669200169924295</v>
      </c>
      <c r="Q2015">
        <v>0.85030816789365504</v>
      </c>
      <c r="R2015">
        <v>0.291282376686616</v>
      </c>
      <c r="S2015">
        <v>6.0508630865840898E-3</v>
      </c>
      <c r="T2015">
        <v>-0.63075673526626297</v>
      </c>
      <c r="U2015">
        <v>0.63075673526626297</v>
      </c>
      <c r="V2015">
        <v>0.119829553352375</v>
      </c>
      <c r="W2015">
        <v>-1.75</v>
      </c>
      <c r="X2015">
        <v>1.55</v>
      </c>
      <c r="Y2015">
        <v>-38888</v>
      </c>
      <c r="Z2015">
        <v>-2160</v>
      </c>
      <c r="AA2015">
        <v>0</v>
      </c>
      <c r="AB2015">
        <v>18</v>
      </c>
      <c r="AC2015">
        <v>8</v>
      </c>
      <c r="AD2015">
        <v>10</v>
      </c>
      <c r="AE2015">
        <v>44.44</v>
      </c>
      <c r="AF2015">
        <v>10</v>
      </c>
      <c r="AG2015">
        <v>6</v>
      </c>
      <c r="AH2015">
        <v>5</v>
      </c>
      <c r="AI2015">
        <v>7</v>
      </c>
    </row>
    <row r="2016" spans="1:35" x14ac:dyDescent="0.2">
      <c r="A2016" s="102">
        <v>2621</v>
      </c>
      <c r="B2016">
        <v>1812</v>
      </c>
      <c r="C2016" t="s">
        <v>1305</v>
      </c>
      <c r="D2016" t="s">
        <v>1220</v>
      </c>
      <c r="E2016">
        <v>1146</v>
      </c>
      <c r="F2016">
        <v>1163</v>
      </c>
      <c r="G2016">
        <v>900</v>
      </c>
      <c r="H2016" t="s">
        <v>1213</v>
      </c>
      <c r="I2016">
        <v>8058</v>
      </c>
      <c r="J2016" t="s">
        <v>1537</v>
      </c>
      <c r="K2016" t="s">
        <v>1217</v>
      </c>
      <c r="L2016">
        <v>2691.5</v>
      </c>
      <c r="M2016">
        <v>2690</v>
      </c>
      <c r="N2016">
        <v>400</v>
      </c>
      <c r="O2016" t="s">
        <v>1210</v>
      </c>
      <c r="P2016">
        <v>0.80640627816376598</v>
      </c>
      <c r="Q2016">
        <v>0.80152592465675299</v>
      </c>
      <c r="R2016">
        <v>0.17694389104681399</v>
      </c>
      <c r="S2016">
        <v>4.5045129435049701E-2</v>
      </c>
      <c r="T2016">
        <v>-2.6257233918823299</v>
      </c>
      <c r="U2016">
        <v>2.6257233918823299</v>
      </c>
      <c r="V2016">
        <v>2.8049132438680102</v>
      </c>
      <c r="W2016">
        <v>-14.78</v>
      </c>
      <c r="X2016">
        <v>2.72</v>
      </c>
      <c r="Y2016">
        <v>-39222</v>
      </c>
      <c r="Z2016">
        <v>-1868</v>
      </c>
      <c r="AA2016">
        <v>-0.15</v>
      </c>
      <c r="AB2016">
        <v>21</v>
      </c>
      <c r="AC2016">
        <v>9</v>
      </c>
      <c r="AD2016">
        <v>12</v>
      </c>
      <c r="AE2016">
        <v>42.86</v>
      </c>
      <c r="AF2016">
        <v>12</v>
      </c>
      <c r="AG2016">
        <v>6</v>
      </c>
      <c r="AH2016">
        <v>5</v>
      </c>
      <c r="AI2016">
        <v>10</v>
      </c>
    </row>
    <row r="2017" spans="1:35" x14ac:dyDescent="0.2">
      <c r="A2017" s="102">
        <v>2161</v>
      </c>
      <c r="B2017">
        <v>5713</v>
      </c>
      <c r="C2017" t="s">
        <v>1479</v>
      </c>
      <c r="D2017" t="s">
        <v>1225</v>
      </c>
      <c r="E2017">
        <v>2700</v>
      </c>
      <c r="F2017">
        <v>2685.5</v>
      </c>
      <c r="G2017">
        <v>400</v>
      </c>
      <c r="H2017" t="s">
        <v>1210</v>
      </c>
      <c r="I2017">
        <v>6995</v>
      </c>
      <c r="J2017" t="s">
        <v>48</v>
      </c>
      <c r="K2017" t="s">
        <v>1227</v>
      </c>
      <c r="L2017">
        <v>1629</v>
      </c>
      <c r="M2017">
        <v>1627</v>
      </c>
      <c r="N2017">
        <v>700</v>
      </c>
      <c r="O2017" t="s">
        <v>1213</v>
      </c>
      <c r="P2017">
        <v>0.918484796140006</v>
      </c>
      <c r="Q2017">
        <v>0.82478674053304102</v>
      </c>
      <c r="R2017">
        <v>0.393659042681612</v>
      </c>
      <c r="S2017">
        <v>3.6071319405017198E-2</v>
      </c>
      <c r="T2017">
        <v>0.377171306427454</v>
      </c>
      <c r="U2017">
        <v>0.377171306427454</v>
      </c>
      <c r="V2017">
        <v>0.510084154607781</v>
      </c>
      <c r="W2017">
        <v>1.1200000000000001</v>
      </c>
      <c r="X2017">
        <v>6.02</v>
      </c>
      <c r="Y2017">
        <v>-39340</v>
      </c>
      <c r="Z2017">
        <v>-2071</v>
      </c>
      <c r="AA2017">
        <v>-0.08</v>
      </c>
      <c r="AB2017">
        <v>19</v>
      </c>
      <c r="AC2017">
        <v>10</v>
      </c>
      <c r="AD2017">
        <v>9</v>
      </c>
      <c r="AE2017">
        <v>52.63</v>
      </c>
      <c r="AF2017">
        <v>11</v>
      </c>
      <c r="AG2017">
        <v>7</v>
      </c>
      <c r="AH2017">
        <v>6</v>
      </c>
      <c r="AI2017">
        <v>6</v>
      </c>
    </row>
    <row r="2018" spans="1:35" x14ac:dyDescent="0.2">
      <c r="A2018" s="102">
        <v>1126</v>
      </c>
      <c r="B2018">
        <v>1332</v>
      </c>
      <c r="C2018" t="s">
        <v>1600</v>
      </c>
      <c r="D2018" t="s">
        <v>1326</v>
      </c>
      <c r="E2018">
        <v>514</v>
      </c>
      <c r="F2018">
        <v>511</v>
      </c>
      <c r="G2018">
        <v>2100</v>
      </c>
      <c r="H2018" t="s">
        <v>1213</v>
      </c>
      <c r="I2018">
        <v>2768</v>
      </c>
      <c r="J2018" t="s">
        <v>1987</v>
      </c>
      <c r="K2018" t="s">
        <v>1217</v>
      </c>
      <c r="L2018">
        <v>314</v>
      </c>
      <c r="M2018">
        <v>312</v>
      </c>
      <c r="N2018">
        <v>3400</v>
      </c>
      <c r="O2018" t="s">
        <v>1210</v>
      </c>
      <c r="P2018">
        <v>0.79714004092241197</v>
      </c>
      <c r="Q2018">
        <v>0.87909542547449604</v>
      </c>
      <c r="R2018">
        <v>0.496807645260679</v>
      </c>
      <c r="S2018">
        <v>7.2530739040540596E-2</v>
      </c>
      <c r="T2018">
        <v>-2.4838481358896201</v>
      </c>
      <c r="U2018">
        <v>2.4838481358896201</v>
      </c>
      <c r="V2018">
        <v>1.91879349411754</v>
      </c>
      <c r="W2018">
        <v>-9.65</v>
      </c>
      <c r="X2018">
        <v>1.1499999999999999</v>
      </c>
      <c r="Y2018">
        <v>-39791</v>
      </c>
      <c r="Z2018">
        <v>-2487</v>
      </c>
      <c r="AA2018">
        <v>-0.1</v>
      </c>
      <c r="AB2018">
        <v>16</v>
      </c>
      <c r="AC2018">
        <v>9</v>
      </c>
      <c r="AD2018">
        <v>7</v>
      </c>
      <c r="AE2018">
        <v>56.25</v>
      </c>
      <c r="AF2018">
        <v>12</v>
      </c>
      <c r="AG2018">
        <v>5</v>
      </c>
      <c r="AH2018">
        <v>5</v>
      </c>
      <c r="AI2018">
        <v>6</v>
      </c>
    </row>
    <row r="2019" spans="1:35" x14ac:dyDescent="0.2">
      <c r="A2019" s="102">
        <v>2546</v>
      </c>
      <c r="B2019">
        <v>6361</v>
      </c>
      <c r="C2019" t="s">
        <v>730</v>
      </c>
      <c r="D2019" t="s">
        <v>1222</v>
      </c>
      <c r="E2019">
        <v>2606</v>
      </c>
      <c r="F2019">
        <v>2571</v>
      </c>
      <c r="G2019">
        <v>300</v>
      </c>
      <c r="H2019" t="s">
        <v>1213</v>
      </c>
      <c r="I2019">
        <v>8309</v>
      </c>
      <c r="J2019" t="s">
        <v>845</v>
      </c>
      <c r="K2019" t="s">
        <v>1265</v>
      </c>
      <c r="L2019">
        <v>3704</v>
      </c>
      <c r="M2019">
        <v>3700</v>
      </c>
      <c r="N2019">
        <v>200</v>
      </c>
      <c r="O2019" t="s">
        <v>1210</v>
      </c>
      <c r="P2019">
        <v>0.82847857772539601</v>
      </c>
      <c r="Q2019">
        <v>0.80520716504801704</v>
      </c>
      <c r="R2019">
        <v>3.5317866363507699E-2</v>
      </c>
      <c r="S2019">
        <v>8.9481116911136992E-3</v>
      </c>
      <c r="T2019">
        <v>-2.45552167417287</v>
      </c>
      <c r="U2019">
        <v>2.45552167417287</v>
      </c>
      <c r="V2019">
        <v>2.0445334968013</v>
      </c>
      <c r="W2019">
        <v>-12.18</v>
      </c>
      <c r="X2019">
        <v>4.2300000000000004</v>
      </c>
      <c r="Y2019">
        <v>-40009</v>
      </c>
      <c r="Z2019">
        <v>-5716</v>
      </c>
      <c r="AA2019">
        <v>-0.36</v>
      </c>
      <c r="AB2019">
        <v>7</v>
      </c>
      <c r="AC2019">
        <v>2</v>
      </c>
      <c r="AD2019">
        <v>5</v>
      </c>
      <c r="AE2019">
        <v>28.57</v>
      </c>
      <c r="AF2019">
        <v>10</v>
      </c>
      <c r="AG2019">
        <v>2</v>
      </c>
      <c r="AH2019">
        <v>3</v>
      </c>
      <c r="AI2019">
        <v>2</v>
      </c>
    </row>
    <row r="2020" spans="1:35" x14ac:dyDescent="0.2">
      <c r="A2020" s="102">
        <v>421</v>
      </c>
      <c r="B2020">
        <v>7701</v>
      </c>
      <c r="C2020" t="s">
        <v>1631</v>
      </c>
      <c r="D2020" t="s">
        <v>1219</v>
      </c>
      <c r="E2020">
        <v>2704</v>
      </c>
      <c r="F2020">
        <v>2628</v>
      </c>
      <c r="G2020">
        <v>400</v>
      </c>
      <c r="H2020" t="s">
        <v>1213</v>
      </c>
      <c r="I2020">
        <v>8002</v>
      </c>
      <c r="J2020" t="s">
        <v>27</v>
      </c>
      <c r="K2020" t="s">
        <v>1217</v>
      </c>
      <c r="L2020">
        <v>720.2</v>
      </c>
      <c r="M2020">
        <v>716.8</v>
      </c>
      <c r="N2020">
        <v>1500</v>
      </c>
      <c r="O2020" t="s">
        <v>1210</v>
      </c>
      <c r="P2020">
        <v>0.84524308192966302</v>
      </c>
      <c r="Q2020">
        <v>0.916218707239291</v>
      </c>
      <c r="R2020">
        <v>0.170367679576828</v>
      </c>
      <c r="S2020">
        <v>9.9314631446722895E-2</v>
      </c>
      <c r="T2020">
        <v>-2.0033647686890399</v>
      </c>
      <c r="U2020">
        <v>2.0033647686890399</v>
      </c>
      <c r="V2020">
        <v>1.7511756711305499</v>
      </c>
      <c r="W2020">
        <v>-9.01</v>
      </c>
      <c r="X2020">
        <v>2.2799999999999998</v>
      </c>
      <c r="Y2020">
        <v>-40208</v>
      </c>
      <c r="Z2020">
        <v>-2010</v>
      </c>
      <c r="AA2020">
        <v>-0.18</v>
      </c>
      <c r="AB2020">
        <v>20</v>
      </c>
      <c r="AC2020">
        <v>9</v>
      </c>
      <c r="AD2020">
        <v>11</v>
      </c>
      <c r="AE2020">
        <v>45</v>
      </c>
      <c r="AF2020">
        <v>12</v>
      </c>
      <c r="AG2020">
        <v>5</v>
      </c>
      <c r="AH2020">
        <v>6</v>
      </c>
      <c r="AI2020">
        <v>9</v>
      </c>
    </row>
    <row r="2021" spans="1:35" x14ac:dyDescent="0.2">
      <c r="A2021" s="102">
        <v>1936</v>
      </c>
      <c r="B2021">
        <v>3105</v>
      </c>
      <c r="C2021" t="s">
        <v>47</v>
      </c>
      <c r="D2021" t="s">
        <v>1215</v>
      </c>
      <c r="E2021">
        <v>931</v>
      </c>
      <c r="F2021">
        <v>920</v>
      </c>
      <c r="G2021">
        <v>900</v>
      </c>
      <c r="H2021" t="s">
        <v>1210</v>
      </c>
      <c r="I2021">
        <v>4967</v>
      </c>
      <c r="J2021" t="s">
        <v>683</v>
      </c>
      <c r="K2021" t="s">
        <v>1234</v>
      </c>
      <c r="L2021">
        <v>7940</v>
      </c>
      <c r="M2021">
        <v>7850</v>
      </c>
      <c r="N2021">
        <v>100</v>
      </c>
      <c r="O2021" t="s">
        <v>1213</v>
      </c>
      <c r="P2021">
        <v>0.67019592268885897</v>
      </c>
      <c r="Q2021">
        <v>0.83730598713885396</v>
      </c>
      <c r="R2021">
        <v>0.49646927820666797</v>
      </c>
      <c r="S2021">
        <v>8.9494743893463194E-2</v>
      </c>
      <c r="T2021">
        <v>1.1271948421714599</v>
      </c>
      <c r="U2021">
        <v>1.1271948421714599</v>
      </c>
      <c r="V2021">
        <v>1.57165468288161</v>
      </c>
      <c r="W2021">
        <v>3.37</v>
      </c>
      <c r="X2021">
        <v>5.48</v>
      </c>
      <c r="Y2021">
        <v>-40855</v>
      </c>
      <c r="Z2021">
        <v>-3143</v>
      </c>
      <c r="AA2021">
        <v>-0.23</v>
      </c>
      <c r="AB2021">
        <v>13</v>
      </c>
      <c r="AC2021">
        <v>6</v>
      </c>
      <c r="AD2021">
        <v>7</v>
      </c>
      <c r="AE2021">
        <v>46.15</v>
      </c>
      <c r="AF2021">
        <v>11</v>
      </c>
      <c r="AG2021">
        <v>4</v>
      </c>
      <c r="AH2021">
        <v>5</v>
      </c>
      <c r="AI2021">
        <v>4</v>
      </c>
    </row>
    <row r="2022" spans="1:35" x14ac:dyDescent="0.2">
      <c r="A2022" s="102">
        <v>592</v>
      </c>
      <c r="B2022">
        <v>6287</v>
      </c>
      <c r="C2022" t="s">
        <v>1309</v>
      </c>
      <c r="D2022" t="s">
        <v>1222</v>
      </c>
      <c r="E2022">
        <v>2465</v>
      </c>
      <c r="F2022">
        <v>2431</v>
      </c>
      <c r="G2022">
        <v>300</v>
      </c>
      <c r="H2022" t="s">
        <v>1213</v>
      </c>
      <c r="I2022">
        <v>9706</v>
      </c>
      <c r="J2022" t="s">
        <v>1332</v>
      </c>
      <c r="K2022" t="s">
        <v>1231</v>
      </c>
      <c r="L2022">
        <v>4295</v>
      </c>
      <c r="M2022">
        <v>4220</v>
      </c>
      <c r="N2022">
        <v>200</v>
      </c>
      <c r="O2022" t="s">
        <v>1210</v>
      </c>
      <c r="P2022">
        <v>0.86501496646847498</v>
      </c>
      <c r="Q2022">
        <v>0.90631146019182696</v>
      </c>
      <c r="R2022">
        <v>2.2970166379709799E-2</v>
      </c>
      <c r="S2022">
        <v>2.6257512862142601E-3</v>
      </c>
      <c r="T2022">
        <v>-8.83867522050715E-2</v>
      </c>
      <c r="U2022">
        <v>8.83867522050715E-2</v>
      </c>
      <c r="V2022">
        <v>0.78755895918641705</v>
      </c>
      <c r="W2022">
        <v>-0.4</v>
      </c>
      <c r="X2022">
        <v>13.59</v>
      </c>
      <c r="Y2022">
        <v>-41438</v>
      </c>
      <c r="Z2022">
        <v>-2960</v>
      </c>
      <c r="AA2022">
        <v>-0.13</v>
      </c>
      <c r="AB2022">
        <v>14</v>
      </c>
      <c r="AC2022">
        <v>7</v>
      </c>
      <c r="AD2022">
        <v>7</v>
      </c>
      <c r="AE2022">
        <v>50</v>
      </c>
      <c r="AF2022">
        <v>10</v>
      </c>
      <c r="AG2022">
        <v>7</v>
      </c>
      <c r="AH2022">
        <v>5</v>
      </c>
      <c r="AI2022">
        <v>2</v>
      </c>
    </row>
    <row r="2023" spans="1:35" x14ac:dyDescent="0.2">
      <c r="A2023" s="102">
        <v>869</v>
      </c>
      <c r="B2023">
        <v>2001</v>
      </c>
      <c r="C2023" t="s">
        <v>1132</v>
      </c>
      <c r="D2023" t="s">
        <v>1237</v>
      </c>
      <c r="E2023">
        <v>1586</v>
      </c>
      <c r="F2023">
        <v>1604</v>
      </c>
      <c r="G2023">
        <v>700</v>
      </c>
      <c r="H2023" t="s">
        <v>1210</v>
      </c>
      <c r="I2023">
        <v>9201</v>
      </c>
      <c r="J2023" t="s">
        <v>1461</v>
      </c>
      <c r="K2023" t="s">
        <v>1462</v>
      </c>
      <c r="L2023">
        <v>2595.5</v>
      </c>
      <c r="M2023">
        <v>2678</v>
      </c>
      <c r="N2023">
        <v>400</v>
      </c>
      <c r="O2023" t="s">
        <v>1213</v>
      </c>
      <c r="P2023">
        <v>0.87390790689325903</v>
      </c>
      <c r="Q2023">
        <v>0.89300493859502095</v>
      </c>
      <c r="R2023">
        <v>3.3867948030959098E-2</v>
      </c>
      <c r="S2023">
        <v>9.2067608432684994E-2</v>
      </c>
      <c r="T2023">
        <v>3.6467972859098698</v>
      </c>
      <c r="U2023">
        <v>3.6467972859098698</v>
      </c>
      <c r="V2023">
        <v>3.9412120034998699</v>
      </c>
      <c r="W2023">
        <v>13.21</v>
      </c>
      <c r="X2023">
        <v>4.82</v>
      </c>
      <c r="Y2023">
        <v>-41537</v>
      </c>
      <c r="Z2023">
        <v>-2596</v>
      </c>
      <c r="AA2023">
        <v>-0.14000000000000001</v>
      </c>
      <c r="AB2023">
        <v>16</v>
      </c>
      <c r="AC2023">
        <v>7</v>
      </c>
      <c r="AD2023">
        <v>9</v>
      </c>
      <c r="AE2023">
        <v>43.75</v>
      </c>
      <c r="AF2023">
        <v>14</v>
      </c>
      <c r="AG2023">
        <v>4</v>
      </c>
      <c r="AH2023">
        <v>2</v>
      </c>
      <c r="AI2023">
        <v>10</v>
      </c>
    </row>
    <row r="2024" spans="1:35" x14ac:dyDescent="0.2">
      <c r="A2024" s="102">
        <v>1362</v>
      </c>
      <c r="B2024">
        <v>4212</v>
      </c>
      <c r="C2024" t="s">
        <v>659</v>
      </c>
      <c r="D2024" t="s">
        <v>1234</v>
      </c>
      <c r="E2024">
        <v>2140</v>
      </c>
      <c r="F2024">
        <v>2122</v>
      </c>
      <c r="G2024">
        <v>400</v>
      </c>
      <c r="H2024" t="s">
        <v>1210</v>
      </c>
      <c r="I2024">
        <v>6951</v>
      </c>
      <c r="J2024" t="s">
        <v>226</v>
      </c>
      <c r="K2024" t="s">
        <v>1215</v>
      </c>
      <c r="L2024">
        <v>2868</v>
      </c>
      <c r="M2024">
        <v>2841</v>
      </c>
      <c r="N2024">
        <v>300</v>
      </c>
      <c r="O2024" t="s">
        <v>1213</v>
      </c>
      <c r="P2024">
        <v>0.59053392960177897</v>
      </c>
      <c r="Q2024">
        <v>0.86688303221649998</v>
      </c>
      <c r="R2024">
        <v>0.48712296108525799</v>
      </c>
      <c r="S2024">
        <v>5.1647636775530997E-2</v>
      </c>
      <c r="T2024">
        <v>0.76258518050934099</v>
      </c>
      <c r="U2024">
        <v>0.76258518050934099</v>
      </c>
      <c r="V2024">
        <v>0.648117017938725</v>
      </c>
      <c r="W2024">
        <v>4.76</v>
      </c>
      <c r="X2024">
        <v>0.41</v>
      </c>
      <c r="Y2024">
        <v>-42063</v>
      </c>
      <c r="Z2024">
        <v>-1753</v>
      </c>
      <c r="AA2024">
        <v>-0.11</v>
      </c>
      <c r="AB2024">
        <v>24</v>
      </c>
      <c r="AC2024">
        <v>11</v>
      </c>
      <c r="AD2024">
        <v>13</v>
      </c>
      <c r="AE2024">
        <v>45.83</v>
      </c>
      <c r="AF2024">
        <v>12</v>
      </c>
      <c r="AG2024">
        <v>8</v>
      </c>
      <c r="AH2024">
        <v>8</v>
      </c>
      <c r="AI2024">
        <v>8</v>
      </c>
    </row>
    <row r="2025" spans="1:35" x14ac:dyDescent="0.2">
      <c r="A2025" s="102">
        <v>1332</v>
      </c>
      <c r="B2025">
        <v>6963</v>
      </c>
      <c r="C2025" t="s">
        <v>1978</v>
      </c>
      <c r="D2025" t="s">
        <v>1215</v>
      </c>
      <c r="E2025">
        <v>7190</v>
      </c>
      <c r="F2025">
        <v>7100</v>
      </c>
      <c r="G2025">
        <v>100</v>
      </c>
      <c r="H2025" t="s">
        <v>1213</v>
      </c>
      <c r="I2025">
        <v>9684</v>
      </c>
      <c r="J2025" t="s">
        <v>1389</v>
      </c>
      <c r="K2025" t="s">
        <v>1212</v>
      </c>
      <c r="L2025">
        <v>4300</v>
      </c>
      <c r="M2025">
        <v>4350</v>
      </c>
      <c r="N2025">
        <v>200</v>
      </c>
      <c r="O2025" t="s">
        <v>1210</v>
      </c>
      <c r="P2025">
        <v>0.80246626575725699</v>
      </c>
      <c r="Q2025">
        <v>0.86867998744864705</v>
      </c>
      <c r="R2025">
        <v>0.117547596578665</v>
      </c>
      <c r="S2025">
        <v>6.2553226498930801E-3</v>
      </c>
      <c r="T2025">
        <v>-0.15988981462072099</v>
      </c>
      <c r="U2025">
        <v>0.15988981462072099</v>
      </c>
      <c r="V2025">
        <v>0.21902249967444001</v>
      </c>
      <c r="W2025">
        <v>-0.68</v>
      </c>
      <c r="X2025">
        <v>22.54</v>
      </c>
      <c r="Y2025">
        <v>-42220</v>
      </c>
      <c r="Z2025">
        <v>-7037</v>
      </c>
      <c r="AA2025">
        <v>-0.67</v>
      </c>
      <c r="AB2025">
        <v>6</v>
      </c>
      <c r="AC2025">
        <v>2</v>
      </c>
      <c r="AD2025">
        <v>4</v>
      </c>
      <c r="AE2025">
        <v>33.33</v>
      </c>
      <c r="AF2025">
        <v>10</v>
      </c>
      <c r="AG2025">
        <v>2</v>
      </c>
      <c r="AH2025">
        <v>3</v>
      </c>
      <c r="AI2025">
        <v>1</v>
      </c>
    </row>
    <row r="2026" spans="1:35" x14ac:dyDescent="0.2">
      <c r="A2026" s="102">
        <v>2169</v>
      </c>
      <c r="B2026">
        <v>4324</v>
      </c>
      <c r="C2026" t="s">
        <v>1438</v>
      </c>
      <c r="D2026" t="s">
        <v>1224</v>
      </c>
      <c r="E2026">
        <v>2860</v>
      </c>
      <c r="F2026">
        <v>2812</v>
      </c>
      <c r="G2026">
        <v>300</v>
      </c>
      <c r="H2026" t="s">
        <v>1213</v>
      </c>
      <c r="I2026">
        <v>8086</v>
      </c>
      <c r="J2026" t="s">
        <v>1487</v>
      </c>
      <c r="K2026" t="s">
        <v>1219</v>
      </c>
      <c r="L2026">
        <v>1160</v>
      </c>
      <c r="M2026">
        <v>1150</v>
      </c>
      <c r="N2026">
        <v>700</v>
      </c>
      <c r="O2026" t="s">
        <v>1210</v>
      </c>
      <c r="P2026">
        <v>0.86765238142084899</v>
      </c>
      <c r="Q2026">
        <v>0.82423575005653904</v>
      </c>
      <c r="R2026">
        <v>0.119413560257078</v>
      </c>
      <c r="S2026">
        <v>2.4718509738508702E-2</v>
      </c>
      <c r="T2026">
        <v>-2.9839404244584502</v>
      </c>
      <c r="U2026">
        <v>2.9839404244584502</v>
      </c>
      <c r="V2026">
        <v>2.8902017294501001</v>
      </c>
      <c r="W2026">
        <v>-21.08</v>
      </c>
      <c r="X2026">
        <v>4.58</v>
      </c>
      <c r="Y2026">
        <v>-42669</v>
      </c>
      <c r="Z2026">
        <v>-2667</v>
      </c>
      <c r="AA2026">
        <v>-0.09</v>
      </c>
      <c r="AB2026">
        <v>16</v>
      </c>
      <c r="AC2026">
        <v>7</v>
      </c>
      <c r="AD2026">
        <v>9</v>
      </c>
      <c r="AE2026">
        <v>43.75</v>
      </c>
      <c r="AF2026">
        <v>12</v>
      </c>
      <c r="AG2026">
        <v>7</v>
      </c>
      <c r="AH2026">
        <v>4</v>
      </c>
      <c r="AI2026">
        <v>5</v>
      </c>
    </row>
    <row r="2027" spans="1:35" x14ac:dyDescent="0.2">
      <c r="A2027" s="102">
        <v>1847</v>
      </c>
      <c r="B2027">
        <v>6988</v>
      </c>
      <c r="C2027" t="s">
        <v>62</v>
      </c>
      <c r="D2027" t="s">
        <v>1234</v>
      </c>
      <c r="E2027">
        <v>5340</v>
      </c>
      <c r="F2027">
        <v>5420</v>
      </c>
      <c r="G2027">
        <v>200</v>
      </c>
      <c r="H2027" t="s">
        <v>1213</v>
      </c>
      <c r="I2027">
        <v>8697</v>
      </c>
      <c r="J2027" t="s">
        <v>877</v>
      </c>
      <c r="K2027" t="s">
        <v>1216</v>
      </c>
      <c r="L2027">
        <v>1836</v>
      </c>
      <c r="M2027">
        <v>1815</v>
      </c>
      <c r="N2027">
        <v>600</v>
      </c>
      <c r="O2027" t="s">
        <v>1210</v>
      </c>
      <c r="P2027">
        <v>0.51777783782683695</v>
      </c>
      <c r="Q2027">
        <v>0.84209657569684704</v>
      </c>
      <c r="R2027">
        <v>0.15496582781908499</v>
      </c>
      <c r="S2027">
        <v>6.9245671765361505E-2</v>
      </c>
      <c r="T2027">
        <v>-1.5751557553223099</v>
      </c>
      <c r="U2027">
        <v>1.5751557553223099</v>
      </c>
      <c r="V2027">
        <v>2.11608877475653</v>
      </c>
      <c r="W2027">
        <v>-6.24</v>
      </c>
      <c r="X2027">
        <v>0.46</v>
      </c>
      <c r="Y2027">
        <v>-42715</v>
      </c>
      <c r="Z2027">
        <v>-3560</v>
      </c>
      <c r="AA2027">
        <v>-0.56999999999999995</v>
      </c>
      <c r="AB2027">
        <v>12</v>
      </c>
      <c r="AC2027">
        <v>5</v>
      </c>
      <c r="AD2027">
        <v>7</v>
      </c>
      <c r="AE2027">
        <v>41.67</v>
      </c>
      <c r="AF2027">
        <v>10</v>
      </c>
      <c r="AG2027">
        <v>4</v>
      </c>
      <c r="AH2027">
        <v>6</v>
      </c>
      <c r="AI2027">
        <v>2</v>
      </c>
    </row>
    <row r="2028" spans="1:35" x14ac:dyDescent="0.2">
      <c r="A2028" s="102">
        <v>2278</v>
      </c>
      <c r="B2028">
        <v>7459</v>
      </c>
      <c r="C2028" t="s">
        <v>776</v>
      </c>
      <c r="D2028" t="s">
        <v>1217</v>
      </c>
      <c r="E2028">
        <v>1983</v>
      </c>
      <c r="F2028">
        <v>1972</v>
      </c>
      <c r="G2028">
        <v>500</v>
      </c>
      <c r="H2028" t="s">
        <v>1210</v>
      </c>
      <c r="I2028">
        <v>7762</v>
      </c>
      <c r="J2028" t="s">
        <v>1412</v>
      </c>
      <c r="K2028" t="s">
        <v>1219</v>
      </c>
      <c r="L2028">
        <v>430</v>
      </c>
      <c r="M2028">
        <v>427</v>
      </c>
      <c r="N2028">
        <v>2300</v>
      </c>
      <c r="O2028" t="s">
        <v>1213</v>
      </c>
      <c r="P2028">
        <v>0.827742042498673</v>
      </c>
      <c r="Q2028">
        <v>0.81849498637329399</v>
      </c>
      <c r="R2028">
        <v>0.20565490927842001</v>
      </c>
      <c r="S2028">
        <v>2.1037657666575201E-3</v>
      </c>
      <c r="T2028">
        <v>1.8357315481129799</v>
      </c>
      <c r="U2028">
        <v>1.8357315481129799</v>
      </c>
      <c r="V2028">
        <v>1.49119216913563</v>
      </c>
      <c r="W2028">
        <v>9.14</v>
      </c>
      <c r="X2028">
        <v>0.4</v>
      </c>
      <c r="Y2028">
        <v>-43858</v>
      </c>
      <c r="Z2028">
        <v>-2437</v>
      </c>
      <c r="AA2028">
        <v>-0.13</v>
      </c>
      <c r="AB2028">
        <v>18</v>
      </c>
      <c r="AC2028">
        <v>8</v>
      </c>
      <c r="AD2028">
        <v>10</v>
      </c>
      <c r="AE2028">
        <v>44.44</v>
      </c>
      <c r="AF2028">
        <v>12</v>
      </c>
      <c r="AG2028">
        <v>6</v>
      </c>
      <c r="AH2028">
        <v>6</v>
      </c>
      <c r="AI2028">
        <v>6</v>
      </c>
    </row>
    <row r="2029" spans="1:35" x14ac:dyDescent="0.2">
      <c r="A2029" s="102">
        <v>12</v>
      </c>
      <c r="B2029">
        <v>6762</v>
      </c>
      <c r="C2029" t="s">
        <v>2127</v>
      </c>
      <c r="D2029" t="s">
        <v>1215</v>
      </c>
      <c r="E2029">
        <v>10440</v>
      </c>
      <c r="F2029">
        <v>10450</v>
      </c>
      <c r="G2029">
        <v>100</v>
      </c>
      <c r="H2029" t="s">
        <v>1210</v>
      </c>
      <c r="I2029">
        <v>8604</v>
      </c>
      <c r="J2029" t="s">
        <v>436</v>
      </c>
      <c r="K2029" t="s">
        <v>1396</v>
      </c>
      <c r="L2029">
        <v>488</v>
      </c>
      <c r="M2029">
        <v>479.5</v>
      </c>
      <c r="N2029">
        <v>2200</v>
      </c>
      <c r="O2029" t="s">
        <v>1213</v>
      </c>
      <c r="P2029">
        <v>0.71184160599385704</v>
      </c>
      <c r="Q2029">
        <v>0.96770625351024298</v>
      </c>
      <c r="R2029">
        <v>0.32590721724609001</v>
      </c>
      <c r="S2029">
        <v>9.6912051094802092E-3</v>
      </c>
      <c r="T2029">
        <v>0.51986760105624696</v>
      </c>
      <c r="U2029">
        <v>0.51986760105624696</v>
      </c>
      <c r="V2029">
        <v>0.13638320700852399</v>
      </c>
      <c r="W2029">
        <v>1.53</v>
      </c>
      <c r="X2029">
        <v>0.95</v>
      </c>
      <c r="Y2029">
        <v>-44799</v>
      </c>
      <c r="Z2029">
        <v>-2240</v>
      </c>
      <c r="AA2029">
        <v>-0.08</v>
      </c>
      <c r="AB2029">
        <v>20</v>
      </c>
      <c r="AC2029">
        <v>9</v>
      </c>
      <c r="AD2029">
        <v>11</v>
      </c>
      <c r="AE2029">
        <v>45</v>
      </c>
      <c r="AF2029">
        <v>11</v>
      </c>
      <c r="AG2029">
        <v>7</v>
      </c>
      <c r="AH2029">
        <v>8</v>
      </c>
      <c r="AI2029">
        <v>5</v>
      </c>
    </row>
    <row r="2030" spans="1:35" x14ac:dyDescent="0.2">
      <c r="A2030" s="102">
        <v>350</v>
      </c>
      <c r="B2030">
        <v>7203</v>
      </c>
      <c r="C2030" t="s">
        <v>1992</v>
      </c>
      <c r="D2030" t="s">
        <v>1227</v>
      </c>
      <c r="E2030">
        <v>7202</v>
      </c>
      <c r="F2030">
        <v>7127</v>
      </c>
      <c r="G2030">
        <v>100</v>
      </c>
      <c r="H2030" t="s">
        <v>1210</v>
      </c>
      <c r="I2030">
        <v>7729</v>
      </c>
      <c r="J2030" t="s">
        <v>542</v>
      </c>
      <c r="K2030" t="s">
        <v>1219</v>
      </c>
      <c r="L2030">
        <v>3420</v>
      </c>
      <c r="M2030">
        <v>3380</v>
      </c>
      <c r="N2030">
        <v>200</v>
      </c>
      <c r="O2030" t="s">
        <v>1213</v>
      </c>
      <c r="P2030">
        <v>0.64251637780286897</v>
      </c>
      <c r="Q2030">
        <v>0.92198643115905898</v>
      </c>
      <c r="R2030">
        <v>4.2670357403458301E-4</v>
      </c>
      <c r="S2030">
        <v>9.5319243720497104E-2</v>
      </c>
      <c r="T2030">
        <v>1.64047617525575</v>
      </c>
      <c r="U2030">
        <v>1.64047617525575</v>
      </c>
      <c r="V2030">
        <v>1.1683817287848099</v>
      </c>
      <c r="W2030">
        <v>8.49</v>
      </c>
      <c r="X2030">
        <v>5.15</v>
      </c>
      <c r="Y2030">
        <v>-45048</v>
      </c>
      <c r="Z2030">
        <v>-6435</v>
      </c>
      <c r="AA2030">
        <v>-0.34</v>
      </c>
      <c r="AB2030">
        <v>7</v>
      </c>
      <c r="AC2030">
        <v>3</v>
      </c>
      <c r="AD2030">
        <v>4</v>
      </c>
      <c r="AE2030">
        <v>42.86</v>
      </c>
      <c r="AF2030">
        <v>15</v>
      </c>
      <c r="AG2030">
        <v>2</v>
      </c>
      <c r="AH2030">
        <v>2</v>
      </c>
      <c r="AI2030">
        <v>3</v>
      </c>
    </row>
    <row r="2031" spans="1:35" x14ac:dyDescent="0.2">
      <c r="A2031" s="102">
        <v>922</v>
      </c>
      <c r="B2031">
        <v>8031</v>
      </c>
      <c r="C2031" t="s">
        <v>812</v>
      </c>
      <c r="D2031" t="s">
        <v>1217</v>
      </c>
      <c r="E2031">
        <v>1806.5</v>
      </c>
      <c r="F2031">
        <v>1783.5</v>
      </c>
      <c r="G2031">
        <v>500</v>
      </c>
      <c r="H2031" t="s">
        <v>1210</v>
      </c>
      <c r="I2031">
        <v>9934</v>
      </c>
      <c r="J2031" t="s">
        <v>1403</v>
      </c>
      <c r="K2031" t="s">
        <v>1217</v>
      </c>
      <c r="L2031">
        <v>2400</v>
      </c>
      <c r="M2031">
        <v>2391</v>
      </c>
      <c r="N2031">
        <v>400</v>
      </c>
      <c r="O2031" t="s">
        <v>1213</v>
      </c>
      <c r="P2031">
        <v>0.86794960875608596</v>
      </c>
      <c r="Q2031">
        <v>0.89027976806105402</v>
      </c>
      <c r="R2031">
        <v>0.150461418952474</v>
      </c>
      <c r="S2031">
        <v>2.4106446819434E-2</v>
      </c>
      <c r="T2031">
        <v>1.1630719444786599</v>
      </c>
      <c r="U2031">
        <v>1.1630719444786599</v>
      </c>
      <c r="V2031">
        <v>1.0522720039120499</v>
      </c>
      <c r="W2031">
        <v>2.8</v>
      </c>
      <c r="X2031">
        <v>6.76</v>
      </c>
      <c r="Y2031">
        <v>-45054</v>
      </c>
      <c r="Z2031">
        <v>-3754</v>
      </c>
      <c r="AA2031">
        <v>-0.19</v>
      </c>
      <c r="AB2031">
        <v>12</v>
      </c>
      <c r="AC2031">
        <v>8</v>
      </c>
      <c r="AD2031">
        <v>4</v>
      </c>
      <c r="AE2031">
        <v>66.67</v>
      </c>
      <c r="AF2031">
        <v>17</v>
      </c>
      <c r="AG2031">
        <v>0</v>
      </c>
      <c r="AH2031">
        <v>0</v>
      </c>
      <c r="AI2031">
        <v>12</v>
      </c>
    </row>
    <row r="2032" spans="1:35" x14ac:dyDescent="0.2">
      <c r="A2032" s="102">
        <v>1621</v>
      </c>
      <c r="B2032">
        <v>6448</v>
      </c>
      <c r="C2032" t="s">
        <v>437</v>
      </c>
      <c r="D2032" t="s">
        <v>1215</v>
      </c>
      <c r="E2032">
        <v>1933</v>
      </c>
      <c r="F2032">
        <v>1923</v>
      </c>
      <c r="G2032">
        <v>500</v>
      </c>
      <c r="H2032" t="s">
        <v>1210</v>
      </c>
      <c r="I2032">
        <v>8795</v>
      </c>
      <c r="J2032" t="s">
        <v>1458</v>
      </c>
      <c r="K2032" t="s">
        <v>1386</v>
      </c>
      <c r="L2032">
        <v>1081</v>
      </c>
      <c r="M2032">
        <v>1065</v>
      </c>
      <c r="N2032">
        <v>900</v>
      </c>
      <c r="O2032" t="s">
        <v>1213</v>
      </c>
      <c r="P2032">
        <v>0.74016971152778699</v>
      </c>
      <c r="Q2032">
        <v>0.85247030831774295</v>
      </c>
      <c r="R2032">
        <v>0.22856035100150901</v>
      </c>
      <c r="S2032">
        <v>5.8185644813599701E-3</v>
      </c>
      <c r="T2032">
        <v>1.1874268172401199</v>
      </c>
      <c r="U2032">
        <v>1.1874268172401199</v>
      </c>
      <c r="V2032">
        <v>0.87888059566640497</v>
      </c>
      <c r="W2032">
        <v>4.57</v>
      </c>
      <c r="X2032">
        <v>0.31</v>
      </c>
      <c r="Y2032">
        <v>-45124</v>
      </c>
      <c r="Z2032">
        <v>-2256</v>
      </c>
      <c r="AA2032">
        <v>-0.16</v>
      </c>
      <c r="AB2032">
        <v>20</v>
      </c>
      <c r="AC2032">
        <v>8</v>
      </c>
      <c r="AD2032">
        <v>12</v>
      </c>
      <c r="AE2032">
        <v>40</v>
      </c>
      <c r="AF2032">
        <v>13</v>
      </c>
      <c r="AG2032">
        <v>6</v>
      </c>
      <c r="AH2032">
        <v>6</v>
      </c>
      <c r="AI2032">
        <v>8</v>
      </c>
    </row>
    <row r="2033" spans="1:35" x14ac:dyDescent="0.2">
      <c r="A2033" s="102">
        <v>1197</v>
      </c>
      <c r="B2033">
        <v>3291</v>
      </c>
      <c r="C2033" t="s">
        <v>56</v>
      </c>
      <c r="D2033" t="s">
        <v>1231</v>
      </c>
      <c r="E2033">
        <v>1476</v>
      </c>
      <c r="F2033">
        <v>1459</v>
      </c>
      <c r="G2033">
        <v>600</v>
      </c>
      <c r="H2033" t="s">
        <v>1213</v>
      </c>
      <c r="I2033">
        <v>6371</v>
      </c>
      <c r="J2033" t="s">
        <v>1368</v>
      </c>
      <c r="K2033" t="s">
        <v>1222</v>
      </c>
      <c r="L2033">
        <v>2995</v>
      </c>
      <c r="M2033">
        <v>2943</v>
      </c>
      <c r="N2033">
        <v>300</v>
      </c>
      <c r="O2033" t="s">
        <v>1210</v>
      </c>
      <c r="P2033">
        <v>0.884703050667764</v>
      </c>
      <c r="Q2033">
        <v>0.875547134135647</v>
      </c>
      <c r="R2033">
        <v>0.369182828873314</v>
      </c>
      <c r="S2033">
        <v>4.96707832019983E-3</v>
      </c>
      <c r="T2033">
        <v>-0.48246948546767099</v>
      </c>
      <c r="U2033">
        <v>0.48246948546767099</v>
      </c>
      <c r="V2033">
        <v>0.36290583661095699</v>
      </c>
      <c r="W2033">
        <v>-2.09</v>
      </c>
      <c r="X2033">
        <v>0.85</v>
      </c>
      <c r="Y2033">
        <v>-45257</v>
      </c>
      <c r="Z2033">
        <v>-3233</v>
      </c>
      <c r="AA2033">
        <v>-0.17</v>
      </c>
      <c r="AB2033">
        <v>14</v>
      </c>
      <c r="AC2033">
        <v>9</v>
      </c>
      <c r="AD2033">
        <v>5</v>
      </c>
      <c r="AE2033">
        <v>64.290000000000006</v>
      </c>
      <c r="AF2033">
        <v>16</v>
      </c>
      <c r="AG2033">
        <v>1</v>
      </c>
      <c r="AH2033">
        <v>3</v>
      </c>
      <c r="AI2033">
        <v>10</v>
      </c>
    </row>
    <row r="2034" spans="1:35" x14ac:dyDescent="0.2">
      <c r="A2034" s="102">
        <v>2237</v>
      </c>
      <c r="B2034">
        <v>7276</v>
      </c>
      <c r="C2034" t="s">
        <v>1261</v>
      </c>
      <c r="D2034" t="s">
        <v>1215</v>
      </c>
      <c r="E2034">
        <v>4300</v>
      </c>
      <c r="F2034">
        <v>4260</v>
      </c>
      <c r="G2034">
        <v>200</v>
      </c>
      <c r="H2034" t="s">
        <v>1213</v>
      </c>
      <c r="I2034">
        <v>7976</v>
      </c>
      <c r="J2034" t="s">
        <v>1260</v>
      </c>
      <c r="K2034" t="s">
        <v>1233</v>
      </c>
      <c r="L2034">
        <v>1495</v>
      </c>
      <c r="M2034">
        <v>1488</v>
      </c>
      <c r="N2034">
        <v>600</v>
      </c>
      <c r="O2034" t="s">
        <v>1210</v>
      </c>
      <c r="P2034">
        <v>0.91015262165597999</v>
      </c>
      <c r="Q2034">
        <v>0.82067810809877095</v>
      </c>
      <c r="R2034">
        <v>2.0447517703284498E-2</v>
      </c>
      <c r="S2034">
        <v>1.00378413591779E-2</v>
      </c>
      <c r="T2034">
        <v>-1.7184045191327799</v>
      </c>
      <c r="U2034">
        <v>1.7184045191327799</v>
      </c>
      <c r="V2034">
        <v>1.37806380237644</v>
      </c>
      <c r="W2034">
        <v>-8.89</v>
      </c>
      <c r="X2034">
        <v>4.79</v>
      </c>
      <c r="Y2034">
        <v>-45369</v>
      </c>
      <c r="Z2034">
        <v>-3490</v>
      </c>
      <c r="AA2034">
        <v>-0.3</v>
      </c>
      <c r="AB2034">
        <v>13</v>
      </c>
      <c r="AC2034">
        <v>5</v>
      </c>
      <c r="AD2034">
        <v>8</v>
      </c>
      <c r="AE2034">
        <v>38.46</v>
      </c>
      <c r="AF2034">
        <v>11</v>
      </c>
      <c r="AG2034">
        <v>3</v>
      </c>
      <c r="AH2034">
        <v>4</v>
      </c>
      <c r="AI2034">
        <v>6</v>
      </c>
    </row>
    <row r="2035" spans="1:35" x14ac:dyDescent="0.2">
      <c r="A2035" s="102">
        <v>1804</v>
      </c>
      <c r="B2035">
        <v>4634</v>
      </c>
      <c r="C2035" t="s">
        <v>63</v>
      </c>
      <c r="D2035" t="s">
        <v>1234</v>
      </c>
      <c r="E2035">
        <v>2138</v>
      </c>
      <c r="F2035">
        <v>2101</v>
      </c>
      <c r="G2035">
        <v>400</v>
      </c>
      <c r="H2035" t="s">
        <v>1213</v>
      </c>
      <c r="I2035">
        <v>7282</v>
      </c>
      <c r="J2035" t="s">
        <v>1453</v>
      </c>
      <c r="K2035" t="s">
        <v>1227</v>
      </c>
      <c r="L2035">
        <v>2311</v>
      </c>
      <c r="M2035">
        <v>2306</v>
      </c>
      <c r="N2035">
        <v>400</v>
      </c>
      <c r="O2035" t="s">
        <v>1210</v>
      </c>
      <c r="P2035">
        <v>0.76242223398674402</v>
      </c>
      <c r="Q2035">
        <v>0.84410229282988403</v>
      </c>
      <c r="R2035">
        <v>0.33968451744362099</v>
      </c>
      <c r="S2035">
        <v>5.7058240348076598E-2</v>
      </c>
      <c r="T2035">
        <v>-1.9607233453783299</v>
      </c>
      <c r="U2035">
        <v>1.9607233453783299</v>
      </c>
      <c r="V2035">
        <v>1.4061029422221001</v>
      </c>
      <c r="W2035">
        <v>-9.5</v>
      </c>
      <c r="X2035">
        <v>8.89</v>
      </c>
      <c r="Y2035">
        <v>-45453</v>
      </c>
      <c r="Z2035">
        <v>-2392</v>
      </c>
      <c r="AA2035">
        <v>-0.15</v>
      </c>
      <c r="AB2035">
        <v>19</v>
      </c>
      <c r="AC2035">
        <v>10</v>
      </c>
      <c r="AD2035">
        <v>9</v>
      </c>
      <c r="AE2035">
        <v>52.63</v>
      </c>
      <c r="AF2035">
        <v>14</v>
      </c>
      <c r="AG2035">
        <v>5</v>
      </c>
      <c r="AH2035">
        <v>5</v>
      </c>
      <c r="AI2035">
        <v>9</v>
      </c>
    </row>
    <row r="2036" spans="1:35" x14ac:dyDescent="0.2">
      <c r="A2036" s="102">
        <v>2296</v>
      </c>
      <c r="B2036">
        <v>2730</v>
      </c>
      <c r="C2036" t="s">
        <v>599</v>
      </c>
      <c r="D2036" t="s">
        <v>1235</v>
      </c>
      <c r="E2036">
        <v>916</v>
      </c>
      <c r="F2036">
        <v>906</v>
      </c>
      <c r="G2036">
        <v>1200</v>
      </c>
      <c r="H2036" t="s">
        <v>1213</v>
      </c>
      <c r="I2036">
        <v>8031</v>
      </c>
      <c r="J2036" t="s">
        <v>812</v>
      </c>
      <c r="K2036" t="s">
        <v>1217</v>
      </c>
      <c r="L2036">
        <v>1806.5</v>
      </c>
      <c r="M2036">
        <v>1783.5</v>
      </c>
      <c r="N2036">
        <v>600</v>
      </c>
      <c r="O2036" t="s">
        <v>1210</v>
      </c>
      <c r="P2036">
        <v>0.73335591103808295</v>
      </c>
      <c r="Q2036">
        <v>0.81783290165864397</v>
      </c>
      <c r="R2036">
        <v>0.40500187743510901</v>
      </c>
      <c r="S2036">
        <v>4.4457674587120299E-2</v>
      </c>
      <c r="T2036">
        <v>-2.3605945985833801</v>
      </c>
      <c r="U2036">
        <v>2.3605945985833801</v>
      </c>
      <c r="V2036">
        <v>2.5199432907856698</v>
      </c>
      <c r="W2036">
        <v>-16.89</v>
      </c>
      <c r="X2036">
        <v>1.6</v>
      </c>
      <c r="Y2036">
        <v>-45484</v>
      </c>
      <c r="Z2036">
        <v>-3499</v>
      </c>
      <c r="AA2036">
        <v>-0.18</v>
      </c>
      <c r="AB2036">
        <v>13</v>
      </c>
      <c r="AC2036">
        <v>7</v>
      </c>
      <c r="AD2036">
        <v>6</v>
      </c>
      <c r="AE2036">
        <v>53.85</v>
      </c>
      <c r="AF2036">
        <v>15</v>
      </c>
      <c r="AG2036">
        <v>3</v>
      </c>
      <c r="AH2036">
        <v>4</v>
      </c>
      <c r="AI2036">
        <v>6</v>
      </c>
    </row>
    <row r="2037" spans="1:35" x14ac:dyDescent="0.2">
      <c r="A2037" s="102">
        <v>1183</v>
      </c>
      <c r="B2037">
        <v>9719</v>
      </c>
      <c r="C2037" t="s">
        <v>1593</v>
      </c>
      <c r="D2037" t="s">
        <v>1212</v>
      </c>
      <c r="E2037">
        <v>5680</v>
      </c>
      <c r="F2037">
        <v>5570</v>
      </c>
      <c r="G2037">
        <v>100</v>
      </c>
      <c r="H2037" t="s">
        <v>1213</v>
      </c>
      <c r="I2037">
        <v>9759</v>
      </c>
      <c r="J2037" t="s">
        <v>465</v>
      </c>
      <c r="K2037" t="s">
        <v>1212</v>
      </c>
      <c r="L2037">
        <v>1738</v>
      </c>
      <c r="M2037">
        <v>1725</v>
      </c>
      <c r="N2037">
        <v>300</v>
      </c>
      <c r="O2037" t="s">
        <v>1210</v>
      </c>
      <c r="P2037">
        <v>0.73944013595725999</v>
      </c>
      <c r="Q2037">
        <v>0.876367956911138</v>
      </c>
      <c r="R2037">
        <v>0.25934284582503497</v>
      </c>
      <c r="S2037">
        <v>7.3040901332364197E-2</v>
      </c>
      <c r="T2037">
        <v>-0.43061619662518202</v>
      </c>
      <c r="U2037">
        <v>0.43061619662518202</v>
      </c>
      <c r="V2037">
        <v>6.3377861374630104E-3</v>
      </c>
      <c r="W2037">
        <v>-0.86</v>
      </c>
      <c r="X2037">
        <v>7.09</v>
      </c>
      <c r="Y2037">
        <v>-45985</v>
      </c>
      <c r="Z2037">
        <v>-3537</v>
      </c>
      <c r="AA2037">
        <v>-0.19</v>
      </c>
      <c r="AB2037">
        <v>13</v>
      </c>
      <c r="AC2037">
        <v>7</v>
      </c>
      <c r="AD2037">
        <v>6</v>
      </c>
      <c r="AE2037">
        <v>53.85</v>
      </c>
      <c r="AF2037">
        <v>14</v>
      </c>
      <c r="AG2037">
        <v>3</v>
      </c>
      <c r="AH2037">
        <v>2</v>
      </c>
      <c r="AI2037">
        <v>8</v>
      </c>
    </row>
    <row r="2038" spans="1:35" x14ac:dyDescent="0.2">
      <c r="A2038" s="102">
        <v>639</v>
      </c>
      <c r="B2038">
        <v>5714</v>
      </c>
      <c r="C2038" t="s">
        <v>698</v>
      </c>
      <c r="D2038" t="s">
        <v>1225</v>
      </c>
      <c r="E2038">
        <v>3570</v>
      </c>
      <c r="F2038">
        <v>3565</v>
      </c>
      <c r="G2038">
        <v>300</v>
      </c>
      <c r="H2038" t="s">
        <v>1210</v>
      </c>
      <c r="I2038">
        <v>6952</v>
      </c>
      <c r="J2038" t="s">
        <v>435</v>
      </c>
      <c r="K2038" t="s">
        <v>1215</v>
      </c>
      <c r="L2038">
        <v>1868</v>
      </c>
      <c r="M2038">
        <v>1857</v>
      </c>
      <c r="N2038">
        <v>600</v>
      </c>
      <c r="O2038" t="s">
        <v>1213</v>
      </c>
      <c r="P2038">
        <v>0.79715946345556898</v>
      </c>
      <c r="Q2038">
        <v>0.90405005940807603</v>
      </c>
      <c r="R2038">
        <v>0.13889652429660199</v>
      </c>
      <c r="S2038">
        <v>5.6024721256771604E-3</v>
      </c>
      <c r="T2038">
        <v>0.19766824256308799</v>
      </c>
      <c r="U2038">
        <v>0.19766824256308799</v>
      </c>
      <c r="V2038">
        <v>4.7647179022854399E-3</v>
      </c>
      <c r="W2038">
        <v>0.77</v>
      </c>
      <c r="X2038">
        <v>4.18</v>
      </c>
      <c r="Y2038">
        <v>-46322</v>
      </c>
      <c r="Z2038">
        <v>-2316</v>
      </c>
      <c r="AA2038">
        <v>-0.08</v>
      </c>
      <c r="AB2038">
        <v>20</v>
      </c>
      <c r="AC2038">
        <v>10</v>
      </c>
      <c r="AD2038">
        <v>10</v>
      </c>
      <c r="AE2038">
        <v>50</v>
      </c>
      <c r="AF2038">
        <v>13</v>
      </c>
      <c r="AG2038">
        <v>5</v>
      </c>
      <c r="AH2038">
        <v>5</v>
      </c>
      <c r="AI2038">
        <v>10</v>
      </c>
    </row>
    <row r="2039" spans="1:35" x14ac:dyDescent="0.2">
      <c r="A2039" s="102">
        <v>845</v>
      </c>
      <c r="B2039">
        <v>8425</v>
      </c>
      <c r="C2039" t="s">
        <v>1384</v>
      </c>
      <c r="D2039" t="s">
        <v>1216</v>
      </c>
      <c r="E2039">
        <v>2878</v>
      </c>
      <c r="F2039">
        <v>2848</v>
      </c>
      <c r="G2039">
        <v>200</v>
      </c>
      <c r="H2039" t="s">
        <v>1213</v>
      </c>
      <c r="I2039">
        <v>8766</v>
      </c>
      <c r="J2039" t="s">
        <v>1378</v>
      </c>
      <c r="K2039" t="s">
        <v>1386</v>
      </c>
      <c r="L2039">
        <v>5910</v>
      </c>
      <c r="M2039">
        <v>5801</v>
      </c>
      <c r="N2039">
        <v>100</v>
      </c>
      <c r="O2039" t="s">
        <v>1210</v>
      </c>
      <c r="P2039">
        <v>0.53355448645541104</v>
      </c>
      <c r="Q2039">
        <v>0.89410520528723902</v>
      </c>
      <c r="R2039">
        <v>0.10693500457491401</v>
      </c>
      <c r="S2039">
        <v>6.5390361887744899E-2</v>
      </c>
      <c r="T2039">
        <v>-3.4843617321070801</v>
      </c>
      <c r="U2039">
        <v>3.4843617321070801</v>
      </c>
      <c r="V2039">
        <v>3.3697856455262598</v>
      </c>
      <c r="W2039">
        <v>-11.03</v>
      </c>
      <c r="X2039">
        <v>1.81</v>
      </c>
      <c r="Y2039">
        <v>-46760</v>
      </c>
      <c r="Z2039">
        <v>-2922</v>
      </c>
      <c r="AA2039">
        <v>-0.23</v>
      </c>
      <c r="AB2039">
        <v>16</v>
      </c>
      <c r="AC2039">
        <v>8</v>
      </c>
      <c r="AD2039">
        <v>8</v>
      </c>
      <c r="AE2039">
        <v>50</v>
      </c>
      <c r="AF2039">
        <v>14</v>
      </c>
      <c r="AG2039">
        <v>4</v>
      </c>
      <c r="AH2039">
        <v>2</v>
      </c>
      <c r="AI2039">
        <v>10</v>
      </c>
    </row>
    <row r="2040" spans="1:35" x14ac:dyDescent="0.2">
      <c r="A2040" s="102">
        <v>2642</v>
      </c>
      <c r="B2040">
        <v>4919</v>
      </c>
      <c r="C2040" t="s">
        <v>679</v>
      </c>
      <c r="D2040" t="s">
        <v>1234</v>
      </c>
      <c r="E2040">
        <v>5440</v>
      </c>
      <c r="F2040">
        <v>5210</v>
      </c>
      <c r="G2040">
        <v>100</v>
      </c>
      <c r="H2040" t="s">
        <v>1213</v>
      </c>
      <c r="I2040">
        <v>5947</v>
      </c>
      <c r="J2040" t="s">
        <v>228</v>
      </c>
      <c r="K2040" t="s">
        <v>1404</v>
      </c>
      <c r="L2040">
        <v>7470</v>
      </c>
      <c r="M2040">
        <v>7370</v>
      </c>
      <c r="N2040">
        <v>100</v>
      </c>
      <c r="O2040" t="s">
        <v>1210</v>
      </c>
      <c r="P2040">
        <v>0.68812659554704303</v>
      </c>
      <c r="Q2040">
        <v>0.80041735583977602</v>
      </c>
      <c r="R2040">
        <v>7.6678220240788205E-4</v>
      </c>
      <c r="S2040">
        <v>4.0443284888302101E-2</v>
      </c>
      <c r="T2040">
        <v>-0.83297820362668595</v>
      </c>
      <c r="U2040">
        <v>0.83297820362668595</v>
      </c>
      <c r="V2040">
        <v>3.8643496384882903E-2</v>
      </c>
      <c r="W2040">
        <v>-3.52</v>
      </c>
      <c r="X2040">
        <v>29.31</v>
      </c>
      <c r="Y2040">
        <v>-47001</v>
      </c>
      <c r="Z2040">
        <v>-4700</v>
      </c>
      <c r="AA2040">
        <v>-0.13</v>
      </c>
      <c r="AB2040">
        <v>10</v>
      </c>
      <c r="AC2040">
        <v>5</v>
      </c>
      <c r="AD2040">
        <v>5</v>
      </c>
      <c r="AE2040">
        <v>50</v>
      </c>
      <c r="AF2040">
        <v>10</v>
      </c>
      <c r="AG2040">
        <v>3</v>
      </c>
      <c r="AH2040">
        <v>3</v>
      </c>
      <c r="AI2040">
        <v>4</v>
      </c>
    </row>
    <row r="2041" spans="1:35" x14ac:dyDescent="0.2">
      <c r="A2041" s="102">
        <v>279</v>
      </c>
      <c r="B2041">
        <v>4095</v>
      </c>
      <c r="C2041" t="s">
        <v>1863</v>
      </c>
      <c r="D2041" t="s">
        <v>1234</v>
      </c>
      <c r="E2041">
        <v>980</v>
      </c>
      <c r="F2041">
        <v>994</v>
      </c>
      <c r="G2041">
        <v>1100</v>
      </c>
      <c r="H2041" t="s">
        <v>1210</v>
      </c>
      <c r="I2041">
        <v>7211</v>
      </c>
      <c r="J2041" t="s">
        <v>26</v>
      </c>
      <c r="K2041" t="s">
        <v>1227</v>
      </c>
      <c r="L2041">
        <v>364</v>
      </c>
      <c r="M2041">
        <v>359</v>
      </c>
      <c r="N2041">
        <v>3000</v>
      </c>
      <c r="O2041" t="s">
        <v>1213</v>
      </c>
      <c r="P2041">
        <v>0.68953420940793897</v>
      </c>
      <c r="Q2041">
        <v>0.92826586588195603</v>
      </c>
      <c r="R2041">
        <v>0.17251294268925399</v>
      </c>
      <c r="S2041">
        <v>8.4604492157287197E-3</v>
      </c>
      <c r="T2041">
        <v>1.2397677951089701</v>
      </c>
      <c r="U2041">
        <v>1.2397677951089701</v>
      </c>
      <c r="V2041">
        <v>0.72064401348141904</v>
      </c>
      <c r="W2041">
        <v>6.92</v>
      </c>
      <c r="X2041">
        <v>1.5</v>
      </c>
      <c r="Y2041">
        <v>-47160</v>
      </c>
      <c r="Z2041">
        <v>-2948</v>
      </c>
      <c r="AA2041">
        <v>-0.11</v>
      </c>
      <c r="AB2041">
        <v>16</v>
      </c>
      <c r="AC2041">
        <v>9</v>
      </c>
      <c r="AD2041">
        <v>7</v>
      </c>
      <c r="AE2041">
        <v>56.25</v>
      </c>
      <c r="AF2041">
        <v>14</v>
      </c>
      <c r="AG2041">
        <v>3</v>
      </c>
      <c r="AH2041">
        <v>5</v>
      </c>
      <c r="AI2041">
        <v>8</v>
      </c>
    </row>
    <row r="2042" spans="1:35" x14ac:dyDescent="0.2">
      <c r="A2042" s="102">
        <v>307</v>
      </c>
      <c r="B2042">
        <v>5471</v>
      </c>
      <c r="C2042" t="s">
        <v>1424</v>
      </c>
      <c r="D2042" t="s">
        <v>1263</v>
      </c>
      <c r="E2042">
        <v>3940</v>
      </c>
      <c r="F2042">
        <v>3925</v>
      </c>
      <c r="G2042">
        <v>200</v>
      </c>
      <c r="H2042" t="s">
        <v>1213</v>
      </c>
      <c r="I2042">
        <v>7313</v>
      </c>
      <c r="J2042" t="s">
        <v>1163</v>
      </c>
      <c r="K2042" t="s">
        <v>1227</v>
      </c>
      <c r="L2042">
        <v>2789</v>
      </c>
      <c r="M2042">
        <v>2818</v>
      </c>
      <c r="N2042">
        <v>300</v>
      </c>
      <c r="O2042" t="s">
        <v>1210</v>
      </c>
      <c r="P2042">
        <v>0.95966816821916201</v>
      </c>
      <c r="Q2042">
        <v>0.926104363096103</v>
      </c>
      <c r="R2042">
        <v>2.72129749815859E-2</v>
      </c>
      <c r="S2042">
        <v>6.3123525364301394E-2</v>
      </c>
      <c r="T2042">
        <v>-0.68617625600618304</v>
      </c>
      <c r="U2042">
        <v>0.68617625600618304</v>
      </c>
      <c r="V2042">
        <v>0.19631257977389999</v>
      </c>
      <c r="W2042">
        <v>-1.8</v>
      </c>
      <c r="X2042">
        <v>7.69</v>
      </c>
      <c r="Y2042">
        <v>-47504</v>
      </c>
      <c r="Z2042">
        <v>-6786</v>
      </c>
      <c r="AA2042">
        <v>-0.22</v>
      </c>
      <c r="AB2042">
        <v>7</v>
      </c>
      <c r="AC2042">
        <v>3</v>
      </c>
      <c r="AD2042">
        <v>4</v>
      </c>
      <c r="AE2042">
        <v>42.86</v>
      </c>
      <c r="AF2042">
        <v>13</v>
      </c>
      <c r="AG2042">
        <v>3</v>
      </c>
      <c r="AH2042">
        <v>2</v>
      </c>
      <c r="AI2042">
        <v>2</v>
      </c>
    </row>
    <row r="2043" spans="1:35" x14ac:dyDescent="0.2">
      <c r="A2043" s="102">
        <v>772</v>
      </c>
      <c r="B2043">
        <v>6201</v>
      </c>
      <c r="C2043" t="s">
        <v>1565</v>
      </c>
      <c r="D2043" t="s">
        <v>1227</v>
      </c>
      <c r="E2043">
        <v>5800</v>
      </c>
      <c r="F2043">
        <v>5710</v>
      </c>
      <c r="G2043">
        <v>100</v>
      </c>
      <c r="H2043" t="s">
        <v>1210</v>
      </c>
      <c r="I2043">
        <v>6592</v>
      </c>
      <c r="J2043" t="s">
        <v>1431</v>
      </c>
      <c r="K2043" t="s">
        <v>1215</v>
      </c>
      <c r="L2043">
        <v>3790</v>
      </c>
      <c r="M2043">
        <v>3745</v>
      </c>
      <c r="N2043">
        <v>200</v>
      </c>
      <c r="O2043" t="s">
        <v>1213</v>
      </c>
      <c r="P2043">
        <v>0.83408026682846703</v>
      </c>
      <c r="Q2043">
        <v>0.89748064827574203</v>
      </c>
      <c r="R2043">
        <v>1.18783475447057E-3</v>
      </c>
      <c r="S2043">
        <v>2.9484098189252899E-3</v>
      </c>
      <c r="T2043">
        <v>0.43599432758680901</v>
      </c>
      <c r="U2043">
        <v>0.43599432758680901</v>
      </c>
      <c r="V2043">
        <v>0.28237370488413299</v>
      </c>
      <c r="W2043">
        <v>1.0900000000000001</v>
      </c>
      <c r="X2043">
        <v>31.17</v>
      </c>
      <c r="Y2043">
        <v>-47513</v>
      </c>
      <c r="Z2043">
        <v>-9503</v>
      </c>
      <c r="AA2043">
        <v>-0.79</v>
      </c>
      <c r="AB2043">
        <v>5</v>
      </c>
      <c r="AC2043">
        <v>2</v>
      </c>
      <c r="AD2043">
        <v>3</v>
      </c>
      <c r="AE2043">
        <v>40</v>
      </c>
      <c r="AF2043">
        <v>12</v>
      </c>
      <c r="AG2043">
        <v>1</v>
      </c>
      <c r="AH2043">
        <v>2</v>
      </c>
      <c r="AI2043">
        <v>2</v>
      </c>
    </row>
    <row r="2044" spans="1:35" x14ac:dyDescent="0.2">
      <c r="A2044" s="102">
        <v>2354</v>
      </c>
      <c r="B2044">
        <v>4203</v>
      </c>
      <c r="C2044" t="s">
        <v>658</v>
      </c>
      <c r="D2044" t="s">
        <v>1234</v>
      </c>
      <c r="E2044">
        <v>3185</v>
      </c>
      <c r="F2044">
        <v>3240</v>
      </c>
      <c r="G2044">
        <v>300</v>
      </c>
      <c r="H2044" t="s">
        <v>1213</v>
      </c>
      <c r="I2044">
        <v>8411</v>
      </c>
      <c r="J2044" t="s">
        <v>1331</v>
      </c>
      <c r="K2044" t="s">
        <v>1265</v>
      </c>
      <c r="L2044">
        <v>147.6</v>
      </c>
      <c r="M2044">
        <v>147.6</v>
      </c>
      <c r="N2044">
        <v>6600</v>
      </c>
      <c r="O2044" t="s">
        <v>1210</v>
      </c>
      <c r="P2044">
        <v>0.90306746751397804</v>
      </c>
      <c r="Q2044">
        <v>0.81526905428629304</v>
      </c>
      <c r="R2044">
        <v>0.32538020420485397</v>
      </c>
      <c r="S2044">
        <v>9.4440016603713595E-2</v>
      </c>
      <c r="T2044">
        <v>-2.5293552372107402</v>
      </c>
      <c r="U2044">
        <v>2.5293552372107402</v>
      </c>
      <c r="V2044">
        <v>2.50810351495024</v>
      </c>
      <c r="W2044">
        <v>-13.9</v>
      </c>
      <c r="X2044">
        <v>0.22</v>
      </c>
      <c r="Y2044">
        <v>-47826</v>
      </c>
      <c r="Z2044">
        <v>-2277</v>
      </c>
      <c r="AA2044">
        <v>-7.0000000000000007E-2</v>
      </c>
      <c r="AB2044">
        <v>21</v>
      </c>
      <c r="AC2044">
        <v>12</v>
      </c>
      <c r="AD2044">
        <v>9</v>
      </c>
      <c r="AE2044">
        <v>57.14</v>
      </c>
      <c r="AF2044">
        <v>14</v>
      </c>
      <c r="AG2044">
        <v>8</v>
      </c>
      <c r="AH2044">
        <v>7</v>
      </c>
      <c r="AI2044">
        <v>6</v>
      </c>
    </row>
    <row r="2045" spans="1:35" x14ac:dyDescent="0.2">
      <c r="A2045" s="102">
        <v>603</v>
      </c>
      <c r="B2045">
        <v>6988</v>
      </c>
      <c r="C2045" t="s">
        <v>62</v>
      </c>
      <c r="D2045" t="s">
        <v>1234</v>
      </c>
      <c r="E2045">
        <v>5340</v>
      </c>
      <c r="F2045">
        <v>5420</v>
      </c>
      <c r="G2045">
        <v>200</v>
      </c>
      <c r="H2045" t="s">
        <v>1210</v>
      </c>
      <c r="I2045">
        <v>8253</v>
      </c>
      <c r="J2045" t="s">
        <v>525</v>
      </c>
      <c r="K2045" t="s">
        <v>1216</v>
      </c>
      <c r="L2045">
        <v>1573</v>
      </c>
      <c r="M2045">
        <v>1568</v>
      </c>
      <c r="N2045">
        <v>700</v>
      </c>
      <c r="O2045" t="s">
        <v>1213</v>
      </c>
      <c r="P2045">
        <v>0.71590217171819703</v>
      </c>
      <c r="Q2045">
        <v>0.90571899821898405</v>
      </c>
      <c r="R2045">
        <v>0.24508779775065101</v>
      </c>
      <c r="S2045">
        <v>5.0217840212432197E-2</v>
      </c>
      <c r="T2045">
        <v>0.68437530935971203</v>
      </c>
      <c r="U2045">
        <v>0.68437530935971203</v>
      </c>
      <c r="V2045">
        <v>9.3961496674710099E-2</v>
      </c>
      <c r="W2045">
        <v>2.44</v>
      </c>
      <c r="X2045">
        <v>1.25</v>
      </c>
      <c r="Y2045">
        <v>-47894</v>
      </c>
      <c r="Z2045">
        <v>-3684</v>
      </c>
      <c r="AA2045">
        <v>-0.16</v>
      </c>
      <c r="AB2045">
        <v>13</v>
      </c>
      <c r="AC2045">
        <v>6</v>
      </c>
      <c r="AD2045">
        <v>7</v>
      </c>
      <c r="AE2045">
        <v>46.15</v>
      </c>
      <c r="AF2045">
        <v>11</v>
      </c>
      <c r="AG2045">
        <v>4</v>
      </c>
      <c r="AH2045">
        <v>5</v>
      </c>
      <c r="AI2045">
        <v>4</v>
      </c>
    </row>
    <row r="2046" spans="1:35" x14ac:dyDescent="0.2">
      <c r="A2046" s="102">
        <v>164</v>
      </c>
      <c r="B2046">
        <v>3765</v>
      </c>
      <c r="C2046" t="s">
        <v>1490</v>
      </c>
      <c r="D2046" t="s">
        <v>1212</v>
      </c>
      <c r="E2046">
        <v>1725</v>
      </c>
      <c r="F2046">
        <v>1707</v>
      </c>
      <c r="G2046">
        <v>600</v>
      </c>
      <c r="H2046" t="s">
        <v>1210</v>
      </c>
      <c r="I2046">
        <v>5406</v>
      </c>
      <c r="J2046" t="s">
        <v>1531</v>
      </c>
      <c r="K2046" t="s">
        <v>1263</v>
      </c>
      <c r="L2046">
        <v>401</v>
      </c>
      <c r="M2046">
        <v>401</v>
      </c>
      <c r="N2046">
        <v>2600</v>
      </c>
      <c r="O2046" t="s">
        <v>1213</v>
      </c>
      <c r="P2046">
        <v>0.94462352524215798</v>
      </c>
      <c r="Q2046">
        <v>0.93901954107936203</v>
      </c>
      <c r="R2046">
        <v>0.149890050387148</v>
      </c>
      <c r="S2046">
        <v>6.3679320165066803E-3</v>
      </c>
      <c r="T2046">
        <v>1.3509463151708101</v>
      </c>
      <c r="U2046">
        <v>1.3509463151708101</v>
      </c>
      <c r="V2046">
        <v>1.46446045659093</v>
      </c>
      <c r="W2046">
        <v>5</v>
      </c>
      <c r="X2046">
        <v>1.8</v>
      </c>
      <c r="Y2046">
        <v>-47961</v>
      </c>
      <c r="Z2046">
        <v>-2398</v>
      </c>
      <c r="AA2046">
        <v>-0.02</v>
      </c>
      <c r="AB2046">
        <v>20</v>
      </c>
      <c r="AC2046">
        <v>11</v>
      </c>
      <c r="AD2046">
        <v>9</v>
      </c>
      <c r="AE2046">
        <v>55</v>
      </c>
      <c r="AF2046">
        <v>8</v>
      </c>
      <c r="AG2046">
        <v>10</v>
      </c>
      <c r="AH2046">
        <v>7</v>
      </c>
      <c r="AI2046">
        <v>3</v>
      </c>
    </row>
    <row r="2047" spans="1:35" x14ac:dyDescent="0.2">
      <c r="A2047" s="102">
        <v>743</v>
      </c>
      <c r="B2047">
        <v>2001</v>
      </c>
      <c r="C2047" t="s">
        <v>1132</v>
      </c>
      <c r="D2047" t="s">
        <v>1237</v>
      </c>
      <c r="E2047">
        <v>1586</v>
      </c>
      <c r="F2047">
        <v>1604</v>
      </c>
      <c r="G2047">
        <v>600</v>
      </c>
      <c r="H2047" t="s">
        <v>1210</v>
      </c>
      <c r="I2047">
        <v>7211</v>
      </c>
      <c r="J2047" t="s">
        <v>26</v>
      </c>
      <c r="K2047" t="s">
        <v>1227</v>
      </c>
      <c r="L2047">
        <v>364</v>
      </c>
      <c r="M2047">
        <v>359</v>
      </c>
      <c r="N2047">
        <v>2700</v>
      </c>
      <c r="O2047" t="s">
        <v>1213</v>
      </c>
      <c r="P2047">
        <v>0.90746940480319505</v>
      </c>
      <c r="Q2047">
        <v>0.89895319935738505</v>
      </c>
      <c r="R2047">
        <v>1.1187223651888401E-2</v>
      </c>
      <c r="S2047">
        <v>1.5426149537352199E-2</v>
      </c>
      <c r="T2047">
        <v>2.9132181601679101</v>
      </c>
      <c r="U2047">
        <v>2.9132181601679101</v>
      </c>
      <c r="V2047">
        <v>2.2656789937454702</v>
      </c>
      <c r="W2047">
        <v>15.93</v>
      </c>
      <c r="X2047">
        <v>0.72</v>
      </c>
      <c r="Y2047">
        <v>-48150</v>
      </c>
      <c r="Z2047">
        <v>-2293</v>
      </c>
      <c r="AA2047">
        <v>-0.06</v>
      </c>
      <c r="AB2047">
        <v>21</v>
      </c>
      <c r="AC2047">
        <v>9</v>
      </c>
      <c r="AD2047">
        <v>12</v>
      </c>
      <c r="AE2047">
        <v>42.86</v>
      </c>
      <c r="AF2047">
        <v>13</v>
      </c>
      <c r="AG2047">
        <v>6</v>
      </c>
      <c r="AH2047">
        <v>6</v>
      </c>
      <c r="AI2047">
        <v>9</v>
      </c>
    </row>
    <row r="2048" spans="1:35" x14ac:dyDescent="0.2">
      <c r="A2048" s="102">
        <v>2027</v>
      </c>
      <c r="B2048">
        <v>1662</v>
      </c>
      <c r="C2048" t="s">
        <v>562</v>
      </c>
      <c r="D2048" t="s">
        <v>1417</v>
      </c>
      <c r="E2048">
        <v>2345</v>
      </c>
      <c r="F2048">
        <v>2311</v>
      </c>
      <c r="G2048">
        <v>400</v>
      </c>
      <c r="H2048" t="s">
        <v>1210</v>
      </c>
      <c r="I2048">
        <v>7730</v>
      </c>
      <c r="J2048" t="s">
        <v>1475</v>
      </c>
      <c r="K2048" t="s">
        <v>1219</v>
      </c>
      <c r="L2048">
        <v>2252</v>
      </c>
      <c r="M2048">
        <v>2292</v>
      </c>
      <c r="N2048">
        <v>400</v>
      </c>
      <c r="O2048" t="s">
        <v>1213</v>
      </c>
      <c r="P2048">
        <v>0.85383906382321895</v>
      </c>
      <c r="Q2048">
        <v>0.83177014912301495</v>
      </c>
      <c r="R2048">
        <v>0.10560942993294301</v>
      </c>
      <c r="S2048">
        <v>7.4172977345923596E-2</v>
      </c>
      <c r="T2048">
        <v>0.22171784955191301</v>
      </c>
      <c r="U2048">
        <v>0.22171784955191301</v>
      </c>
      <c r="V2048">
        <v>0.68513300546065603</v>
      </c>
      <c r="W2048">
        <v>0.77</v>
      </c>
      <c r="X2048">
        <v>0.82</v>
      </c>
      <c r="Y2048">
        <v>-49408</v>
      </c>
      <c r="Z2048">
        <v>-3801</v>
      </c>
      <c r="AA2048">
        <v>-0.13</v>
      </c>
      <c r="AB2048">
        <v>13</v>
      </c>
      <c r="AC2048">
        <v>7</v>
      </c>
      <c r="AD2048">
        <v>6</v>
      </c>
      <c r="AE2048">
        <v>53.85</v>
      </c>
      <c r="AF2048">
        <v>12</v>
      </c>
      <c r="AG2048">
        <v>5</v>
      </c>
      <c r="AH2048">
        <v>4</v>
      </c>
      <c r="AI2048">
        <v>4</v>
      </c>
    </row>
    <row r="2049" spans="1:35" x14ac:dyDescent="0.2">
      <c r="A2049" s="102">
        <v>2175</v>
      </c>
      <c r="B2049">
        <v>7951</v>
      </c>
      <c r="C2049" t="s">
        <v>1527</v>
      </c>
      <c r="D2049" t="s">
        <v>1233</v>
      </c>
      <c r="E2049">
        <v>5310</v>
      </c>
      <c r="F2049">
        <v>5300</v>
      </c>
      <c r="G2049">
        <v>200</v>
      </c>
      <c r="H2049" t="s">
        <v>1210</v>
      </c>
      <c r="I2049">
        <v>8316</v>
      </c>
      <c r="J2049" t="s">
        <v>1423</v>
      </c>
      <c r="K2049" t="s">
        <v>1265</v>
      </c>
      <c r="L2049">
        <v>3462</v>
      </c>
      <c r="M2049">
        <v>3484</v>
      </c>
      <c r="N2049">
        <v>300</v>
      </c>
      <c r="O2049" t="s">
        <v>1213</v>
      </c>
      <c r="P2049">
        <v>0.83412376059143301</v>
      </c>
      <c r="Q2049">
        <v>0.82385727185838098</v>
      </c>
      <c r="R2049">
        <v>0.28260566913961199</v>
      </c>
      <c r="S2049">
        <v>1.21922726622214E-2</v>
      </c>
      <c r="T2049">
        <v>0.38427390372243903</v>
      </c>
      <c r="U2049">
        <v>0.38427390372243903</v>
      </c>
      <c r="V2049">
        <v>0.741703695067505</v>
      </c>
      <c r="W2049">
        <v>0.8</v>
      </c>
      <c r="X2049">
        <v>1.4</v>
      </c>
      <c r="Y2049">
        <v>-49430</v>
      </c>
      <c r="Z2049">
        <v>-6179</v>
      </c>
      <c r="AA2049">
        <v>-0.28000000000000003</v>
      </c>
      <c r="AB2049">
        <v>8</v>
      </c>
      <c r="AC2049">
        <v>4</v>
      </c>
      <c r="AD2049">
        <v>4</v>
      </c>
      <c r="AE2049">
        <v>50</v>
      </c>
      <c r="AF2049">
        <v>14</v>
      </c>
      <c r="AG2049">
        <v>1</v>
      </c>
      <c r="AH2049">
        <v>3</v>
      </c>
      <c r="AI2049">
        <v>4</v>
      </c>
    </row>
    <row r="2050" spans="1:35" x14ac:dyDescent="0.2">
      <c r="A2050" s="102">
        <v>2030</v>
      </c>
      <c r="B2050">
        <v>4324</v>
      </c>
      <c r="C2050" t="s">
        <v>1438</v>
      </c>
      <c r="D2050" t="s">
        <v>1224</v>
      </c>
      <c r="E2050">
        <v>2860</v>
      </c>
      <c r="F2050">
        <v>2812</v>
      </c>
      <c r="G2050">
        <v>300</v>
      </c>
      <c r="H2050" t="s">
        <v>1213</v>
      </c>
      <c r="I2050">
        <v>5233</v>
      </c>
      <c r="J2050" t="s">
        <v>1405</v>
      </c>
      <c r="K2050" t="s">
        <v>1209</v>
      </c>
      <c r="L2050">
        <v>2655</v>
      </c>
      <c r="M2050">
        <v>2663</v>
      </c>
      <c r="N2050">
        <v>300</v>
      </c>
      <c r="O2050" t="s">
        <v>1210</v>
      </c>
      <c r="P2050">
        <v>0.87182345107233805</v>
      </c>
      <c r="Q2050">
        <v>0.83167355495741702</v>
      </c>
      <c r="R2050">
        <v>0.304883034136255</v>
      </c>
      <c r="S2050">
        <v>4.8580210510008701E-2</v>
      </c>
      <c r="T2050">
        <v>-2.92482646736272</v>
      </c>
      <c r="U2050">
        <v>2.92482646736272</v>
      </c>
      <c r="V2050">
        <v>2.6410586551700201</v>
      </c>
      <c r="W2050">
        <v>-13.98</v>
      </c>
      <c r="X2050">
        <v>5.3</v>
      </c>
      <c r="Y2050">
        <v>-49481</v>
      </c>
      <c r="Z2050">
        <v>-4498</v>
      </c>
      <c r="AA2050">
        <v>-0.13</v>
      </c>
      <c r="AB2050">
        <v>11</v>
      </c>
      <c r="AC2050">
        <v>5</v>
      </c>
      <c r="AD2050">
        <v>6</v>
      </c>
      <c r="AE2050">
        <v>45.45</v>
      </c>
      <c r="AF2050">
        <v>12</v>
      </c>
      <c r="AG2050">
        <v>4</v>
      </c>
      <c r="AH2050">
        <v>3</v>
      </c>
      <c r="AI2050">
        <v>4</v>
      </c>
    </row>
    <row r="2051" spans="1:35" x14ac:dyDescent="0.2">
      <c r="A2051" s="102">
        <v>644</v>
      </c>
      <c r="B2051">
        <v>3289</v>
      </c>
      <c r="C2051" t="s">
        <v>625</v>
      </c>
      <c r="D2051" t="s">
        <v>1231</v>
      </c>
      <c r="E2051">
        <v>697</v>
      </c>
      <c r="F2051">
        <v>681</v>
      </c>
      <c r="G2051">
        <v>1300</v>
      </c>
      <c r="H2051" t="s">
        <v>1213</v>
      </c>
      <c r="I2051">
        <v>6465</v>
      </c>
      <c r="J2051" t="s">
        <v>432</v>
      </c>
      <c r="K2051" t="s">
        <v>1222</v>
      </c>
      <c r="L2051">
        <v>9260</v>
      </c>
      <c r="M2051">
        <v>9140</v>
      </c>
      <c r="N2051">
        <v>100</v>
      </c>
      <c r="O2051" t="s">
        <v>1210</v>
      </c>
      <c r="P2051">
        <v>0.829833949142608</v>
      </c>
      <c r="Q2051">
        <v>0.90380327374478497</v>
      </c>
      <c r="R2051">
        <v>6.0158297768442302E-2</v>
      </c>
      <c r="S2051">
        <v>7.5698300860219295E-2</v>
      </c>
      <c r="T2051">
        <v>-0.77116293417776804</v>
      </c>
      <c r="U2051">
        <v>0.77116293417776804</v>
      </c>
      <c r="V2051">
        <v>0.458384757519463</v>
      </c>
      <c r="W2051">
        <v>-1.59</v>
      </c>
      <c r="X2051">
        <v>3.14</v>
      </c>
      <c r="Y2051">
        <v>-49588</v>
      </c>
      <c r="Z2051">
        <v>-3306</v>
      </c>
      <c r="AA2051">
        <v>0.03</v>
      </c>
      <c r="AB2051">
        <v>15</v>
      </c>
      <c r="AC2051">
        <v>6</v>
      </c>
      <c r="AD2051">
        <v>9</v>
      </c>
      <c r="AE2051">
        <v>40</v>
      </c>
      <c r="AF2051">
        <v>14</v>
      </c>
      <c r="AG2051">
        <v>4</v>
      </c>
      <c r="AH2051">
        <v>4</v>
      </c>
      <c r="AI2051">
        <v>7</v>
      </c>
    </row>
    <row r="2052" spans="1:35" x14ac:dyDescent="0.2">
      <c r="A2052" s="102">
        <v>1864</v>
      </c>
      <c r="B2052">
        <v>3593</v>
      </c>
      <c r="C2052" t="s">
        <v>1985</v>
      </c>
      <c r="D2052" t="s">
        <v>1480</v>
      </c>
      <c r="E2052">
        <v>3125</v>
      </c>
      <c r="F2052">
        <v>3085</v>
      </c>
      <c r="G2052">
        <v>300</v>
      </c>
      <c r="H2052" t="s">
        <v>1210</v>
      </c>
      <c r="I2052">
        <v>8385</v>
      </c>
      <c r="J2052" t="s">
        <v>865</v>
      </c>
      <c r="K2052" t="s">
        <v>1265</v>
      </c>
      <c r="L2052">
        <v>485</v>
      </c>
      <c r="M2052">
        <v>488</v>
      </c>
      <c r="N2052">
        <v>1900</v>
      </c>
      <c r="O2052" t="s">
        <v>1213</v>
      </c>
      <c r="P2052">
        <v>0.66505435638781896</v>
      </c>
      <c r="Q2052">
        <v>0.84145687058129703</v>
      </c>
      <c r="R2052">
        <v>0.27037977296328902</v>
      </c>
      <c r="S2052">
        <v>4.5984813778216803E-2</v>
      </c>
      <c r="T2052">
        <v>0.94480170826171805</v>
      </c>
      <c r="U2052">
        <v>0.94480170826171805</v>
      </c>
      <c r="V2052">
        <v>1.2747657661204601</v>
      </c>
      <c r="W2052">
        <v>3.64</v>
      </c>
      <c r="X2052">
        <v>0.18</v>
      </c>
      <c r="Y2052">
        <v>-49747</v>
      </c>
      <c r="Z2052">
        <v>-2764</v>
      </c>
      <c r="AA2052">
        <v>-0.02</v>
      </c>
      <c r="AB2052">
        <v>18</v>
      </c>
      <c r="AC2052">
        <v>10</v>
      </c>
      <c r="AD2052">
        <v>8</v>
      </c>
      <c r="AE2052">
        <v>55.56</v>
      </c>
      <c r="AF2052">
        <v>12</v>
      </c>
      <c r="AG2052">
        <v>7</v>
      </c>
      <c r="AH2052">
        <v>4</v>
      </c>
      <c r="AI2052">
        <v>7</v>
      </c>
    </row>
    <row r="2053" spans="1:35" x14ac:dyDescent="0.2">
      <c r="A2053" s="102">
        <v>155</v>
      </c>
      <c r="B2053">
        <v>1333</v>
      </c>
      <c r="C2053" t="s">
        <v>1325</v>
      </c>
      <c r="D2053" t="s">
        <v>1326</v>
      </c>
      <c r="E2053">
        <v>2283</v>
      </c>
      <c r="F2053">
        <v>2266</v>
      </c>
      <c r="G2053">
        <v>400</v>
      </c>
      <c r="H2053" t="s">
        <v>1213</v>
      </c>
      <c r="I2053">
        <v>2531</v>
      </c>
      <c r="J2053" t="s">
        <v>1236</v>
      </c>
      <c r="K2053" t="s">
        <v>1237</v>
      </c>
      <c r="L2053">
        <v>843</v>
      </c>
      <c r="M2053">
        <v>837</v>
      </c>
      <c r="N2053">
        <v>1100</v>
      </c>
      <c r="O2053" t="s">
        <v>1210</v>
      </c>
      <c r="P2053">
        <v>0.93239118583013103</v>
      </c>
      <c r="Q2053">
        <v>0.93960518605241705</v>
      </c>
      <c r="R2053">
        <v>3.2097431717832803E-2</v>
      </c>
      <c r="S2053">
        <v>2.9482502101847399E-2</v>
      </c>
      <c r="T2053">
        <v>-0.33720459248379903</v>
      </c>
      <c r="U2053">
        <v>0.33720459248379903</v>
      </c>
      <c r="V2053">
        <v>0.32483937568542698</v>
      </c>
      <c r="W2053">
        <v>-0.59</v>
      </c>
      <c r="X2053">
        <v>1.58</v>
      </c>
      <c r="Y2053">
        <v>-49904</v>
      </c>
      <c r="Z2053">
        <v>-2627</v>
      </c>
      <c r="AA2053">
        <v>-0.17</v>
      </c>
      <c r="AB2053">
        <v>19</v>
      </c>
      <c r="AC2053">
        <v>9</v>
      </c>
      <c r="AD2053">
        <v>10</v>
      </c>
      <c r="AE2053">
        <v>47.37</v>
      </c>
      <c r="AF2053">
        <v>12</v>
      </c>
      <c r="AG2053">
        <v>6</v>
      </c>
      <c r="AH2053">
        <v>7</v>
      </c>
      <c r="AI2053">
        <v>6</v>
      </c>
    </row>
    <row r="2054" spans="1:35" x14ac:dyDescent="0.2">
      <c r="A2054" s="102">
        <v>1002</v>
      </c>
      <c r="B2054">
        <v>5714</v>
      </c>
      <c r="C2054" t="s">
        <v>698</v>
      </c>
      <c r="D2054" t="s">
        <v>1225</v>
      </c>
      <c r="E2054">
        <v>3570</v>
      </c>
      <c r="F2054">
        <v>3565</v>
      </c>
      <c r="G2054">
        <v>300</v>
      </c>
      <c r="H2054" t="s">
        <v>1210</v>
      </c>
      <c r="I2054">
        <v>8020</v>
      </c>
      <c r="J2054" t="s">
        <v>1324</v>
      </c>
      <c r="K2054" t="s">
        <v>1217</v>
      </c>
      <c r="L2054">
        <v>1186</v>
      </c>
      <c r="M2054">
        <v>1172</v>
      </c>
      <c r="N2054">
        <v>900</v>
      </c>
      <c r="O2054" t="s">
        <v>1213</v>
      </c>
      <c r="P2054">
        <v>0.86297231462889701</v>
      </c>
      <c r="Q2054">
        <v>0.88544449273876102</v>
      </c>
      <c r="R2054">
        <v>1.44291660684458E-3</v>
      </c>
      <c r="S2054">
        <v>1.53446256110551E-2</v>
      </c>
      <c r="T2054">
        <v>2.5809349685051299</v>
      </c>
      <c r="U2054">
        <v>2.5809349685051299</v>
      </c>
      <c r="V2054">
        <v>2.4187708730812898</v>
      </c>
      <c r="W2054">
        <v>6.77</v>
      </c>
      <c r="X2054">
        <v>1.37</v>
      </c>
      <c r="Y2054">
        <v>-50075</v>
      </c>
      <c r="Z2054">
        <v>-3338</v>
      </c>
      <c r="AA2054">
        <v>-0.08</v>
      </c>
      <c r="AB2054">
        <v>15</v>
      </c>
      <c r="AC2054">
        <v>7</v>
      </c>
      <c r="AD2054">
        <v>8</v>
      </c>
      <c r="AE2054">
        <v>46.67</v>
      </c>
      <c r="AF2054">
        <v>14</v>
      </c>
      <c r="AG2054">
        <v>4</v>
      </c>
      <c r="AH2054">
        <v>3</v>
      </c>
      <c r="AI2054">
        <v>8</v>
      </c>
    </row>
    <row r="2055" spans="1:35" x14ac:dyDescent="0.2">
      <c r="A2055" s="102">
        <v>2328</v>
      </c>
      <c r="B2055">
        <v>1860</v>
      </c>
      <c r="C2055" t="s">
        <v>54</v>
      </c>
      <c r="D2055" t="s">
        <v>1220</v>
      </c>
      <c r="E2055">
        <v>655</v>
      </c>
      <c r="F2055">
        <v>646</v>
      </c>
      <c r="G2055">
        <v>900</v>
      </c>
      <c r="H2055" t="s">
        <v>1210</v>
      </c>
      <c r="I2055">
        <v>4507</v>
      </c>
      <c r="J2055" t="s">
        <v>1637</v>
      </c>
      <c r="K2055" t="s">
        <v>1232</v>
      </c>
      <c r="L2055">
        <v>5985</v>
      </c>
      <c r="M2055">
        <v>5845</v>
      </c>
      <c r="N2055">
        <v>100</v>
      </c>
      <c r="O2055" t="s">
        <v>1213</v>
      </c>
      <c r="P2055">
        <v>0.54541556225877297</v>
      </c>
      <c r="Q2055">
        <v>0.81664543809482104</v>
      </c>
      <c r="R2055">
        <v>0.39027869446166402</v>
      </c>
      <c r="S2055">
        <v>6.9856771230330295E-2</v>
      </c>
      <c r="T2055">
        <v>0.53821969002705605</v>
      </c>
      <c r="U2055">
        <v>0.53821969002705605</v>
      </c>
      <c r="V2055">
        <v>0.56925119038675998</v>
      </c>
      <c r="W2055">
        <v>1.68</v>
      </c>
      <c r="X2055">
        <v>0.53</v>
      </c>
      <c r="Y2055">
        <v>-50438</v>
      </c>
      <c r="Z2055">
        <v>-2522</v>
      </c>
      <c r="AA2055">
        <v>-0.27</v>
      </c>
      <c r="AB2055">
        <v>20</v>
      </c>
      <c r="AC2055">
        <v>9</v>
      </c>
      <c r="AD2055">
        <v>11</v>
      </c>
      <c r="AE2055">
        <v>45</v>
      </c>
      <c r="AF2055">
        <v>13</v>
      </c>
      <c r="AG2055">
        <v>7</v>
      </c>
      <c r="AH2055">
        <v>6</v>
      </c>
      <c r="AI2055">
        <v>7</v>
      </c>
    </row>
    <row r="2056" spans="1:35" x14ac:dyDescent="0.2">
      <c r="A2056" s="102">
        <v>2549</v>
      </c>
      <c r="B2056">
        <v>1721</v>
      </c>
      <c r="C2056" t="s">
        <v>1846</v>
      </c>
      <c r="D2056" t="s">
        <v>1220</v>
      </c>
      <c r="E2056">
        <v>2626</v>
      </c>
      <c r="F2056">
        <v>2664</v>
      </c>
      <c r="G2056">
        <v>400</v>
      </c>
      <c r="H2056" t="s">
        <v>1213</v>
      </c>
      <c r="I2056">
        <v>8253</v>
      </c>
      <c r="J2056" t="s">
        <v>525</v>
      </c>
      <c r="K2056" t="s">
        <v>1216</v>
      </c>
      <c r="L2056">
        <v>1573</v>
      </c>
      <c r="M2056">
        <v>1568</v>
      </c>
      <c r="N2056">
        <v>700</v>
      </c>
      <c r="O2056" t="s">
        <v>1210</v>
      </c>
      <c r="P2056">
        <v>0.65353743538269005</v>
      </c>
      <c r="Q2056">
        <v>0.80506974736486803</v>
      </c>
      <c r="R2056">
        <v>0.491593469478807</v>
      </c>
      <c r="S2056">
        <v>4.9470895591343302E-2</v>
      </c>
      <c r="T2056">
        <v>-0.26631773142660697</v>
      </c>
      <c r="U2056">
        <v>0.26631773142660697</v>
      </c>
      <c r="V2056">
        <v>0.762291423320406</v>
      </c>
      <c r="W2056">
        <v>-1.1599999999999999</v>
      </c>
      <c r="X2056">
        <v>3</v>
      </c>
      <c r="Y2056">
        <v>-50596</v>
      </c>
      <c r="Z2056">
        <v>-2976</v>
      </c>
      <c r="AA2056">
        <v>-0.19</v>
      </c>
      <c r="AB2056">
        <v>17</v>
      </c>
      <c r="AC2056">
        <v>7</v>
      </c>
      <c r="AD2056">
        <v>10</v>
      </c>
      <c r="AE2056">
        <v>41.18</v>
      </c>
      <c r="AF2056">
        <v>13</v>
      </c>
      <c r="AG2056">
        <v>4</v>
      </c>
      <c r="AH2056">
        <v>5</v>
      </c>
      <c r="AI2056">
        <v>8</v>
      </c>
    </row>
    <row r="2057" spans="1:35" x14ac:dyDescent="0.2">
      <c r="A2057" s="102">
        <v>2324</v>
      </c>
      <c r="B2057">
        <v>6201</v>
      </c>
      <c r="C2057" t="s">
        <v>1565</v>
      </c>
      <c r="D2057" t="s">
        <v>1227</v>
      </c>
      <c r="E2057">
        <v>5800</v>
      </c>
      <c r="F2057">
        <v>5710</v>
      </c>
      <c r="G2057">
        <v>100</v>
      </c>
      <c r="H2057" t="s">
        <v>1210</v>
      </c>
      <c r="I2057">
        <v>8604</v>
      </c>
      <c r="J2057" t="s">
        <v>436</v>
      </c>
      <c r="K2057" t="s">
        <v>1396</v>
      </c>
      <c r="L2057">
        <v>488</v>
      </c>
      <c r="M2057">
        <v>479.5</v>
      </c>
      <c r="N2057">
        <v>1200</v>
      </c>
      <c r="O2057" t="s">
        <v>1213</v>
      </c>
      <c r="P2057">
        <v>0.64113052288334005</v>
      </c>
      <c r="Q2057">
        <v>0.81680903867982002</v>
      </c>
      <c r="R2057">
        <v>0.26637548868840999</v>
      </c>
      <c r="S2057">
        <v>4.2768039722631601E-2</v>
      </c>
      <c r="T2057">
        <v>0.89600315248568596</v>
      </c>
      <c r="U2057">
        <v>0.89600315248568596</v>
      </c>
      <c r="V2057">
        <v>0.44846975500846198</v>
      </c>
      <c r="W2057">
        <v>3.54</v>
      </c>
      <c r="X2057">
        <v>0.77</v>
      </c>
      <c r="Y2057">
        <v>-50923</v>
      </c>
      <c r="Z2057">
        <v>-2425</v>
      </c>
      <c r="AA2057">
        <v>-0.25</v>
      </c>
      <c r="AB2057">
        <v>21</v>
      </c>
      <c r="AC2057">
        <v>8</v>
      </c>
      <c r="AD2057">
        <v>13</v>
      </c>
      <c r="AE2057">
        <v>38.1</v>
      </c>
      <c r="AF2057">
        <v>14</v>
      </c>
      <c r="AG2057">
        <v>6</v>
      </c>
      <c r="AH2057">
        <v>4</v>
      </c>
      <c r="AI2057">
        <v>11</v>
      </c>
    </row>
    <row r="2058" spans="1:35" x14ac:dyDescent="0.2">
      <c r="A2058" s="102">
        <v>1517</v>
      </c>
      <c r="B2058">
        <v>4114</v>
      </c>
      <c r="C2058" t="s">
        <v>1360</v>
      </c>
      <c r="D2058" t="s">
        <v>1234</v>
      </c>
      <c r="E2058">
        <v>5560</v>
      </c>
      <c r="F2058">
        <v>5480</v>
      </c>
      <c r="G2058">
        <v>200</v>
      </c>
      <c r="H2058" t="s">
        <v>1210</v>
      </c>
      <c r="I2058">
        <v>6269</v>
      </c>
      <c r="J2058" t="s">
        <v>1602</v>
      </c>
      <c r="K2058" t="s">
        <v>1222</v>
      </c>
      <c r="L2058">
        <v>1761</v>
      </c>
      <c r="M2058">
        <v>1807</v>
      </c>
      <c r="N2058">
        <v>600</v>
      </c>
      <c r="O2058" t="s">
        <v>1213</v>
      </c>
      <c r="P2058">
        <v>0.89256571664511397</v>
      </c>
      <c r="Q2058">
        <v>0.858235728102406</v>
      </c>
      <c r="R2058">
        <v>3.2480284378678802E-2</v>
      </c>
      <c r="S2058">
        <v>5.0761331815301097E-2</v>
      </c>
      <c r="T2058">
        <v>1.9504265643204299</v>
      </c>
      <c r="U2058">
        <v>1.9504265643204299</v>
      </c>
      <c r="V2058">
        <v>2.2510234532434499</v>
      </c>
      <c r="W2058">
        <v>12.11</v>
      </c>
      <c r="X2058">
        <v>1.08</v>
      </c>
      <c r="Y2058">
        <v>-51352</v>
      </c>
      <c r="Z2058">
        <v>-6419</v>
      </c>
      <c r="AA2058">
        <v>-0.38</v>
      </c>
      <c r="AB2058">
        <v>8</v>
      </c>
      <c r="AC2058">
        <v>4</v>
      </c>
      <c r="AD2058">
        <v>4</v>
      </c>
      <c r="AE2058">
        <v>50</v>
      </c>
      <c r="AF2058">
        <v>10</v>
      </c>
      <c r="AG2058">
        <v>2</v>
      </c>
      <c r="AH2058">
        <v>3</v>
      </c>
      <c r="AI2058">
        <v>3</v>
      </c>
    </row>
    <row r="2059" spans="1:35" x14ac:dyDescent="0.2">
      <c r="A2059" s="102">
        <v>126</v>
      </c>
      <c r="B2059">
        <v>1893</v>
      </c>
      <c r="C2059" t="s">
        <v>1599</v>
      </c>
      <c r="D2059" t="s">
        <v>1220</v>
      </c>
      <c r="E2059">
        <v>580</v>
      </c>
      <c r="F2059">
        <v>575</v>
      </c>
      <c r="G2059">
        <v>1600</v>
      </c>
      <c r="H2059" t="s">
        <v>1213</v>
      </c>
      <c r="I2059">
        <v>6952</v>
      </c>
      <c r="J2059" t="s">
        <v>435</v>
      </c>
      <c r="K2059" t="s">
        <v>1215</v>
      </c>
      <c r="L2059">
        <v>1868</v>
      </c>
      <c r="M2059">
        <v>1857</v>
      </c>
      <c r="N2059">
        <v>500</v>
      </c>
      <c r="O2059" t="s">
        <v>1210</v>
      </c>
      <c r="P2059">
        <v>0.57240599236946799</v>
      </c>
      <c r="Q2059">
        <v>0.94288521128997205</v>
      </c>
      <c r="R2059">
        <v>0.222302721587676</v>
      </c>
      <c r="S2059">
        <v>2.4006884251048299E-2</v>
      </c>
      <c r="T2059">
        <v>-0.42867322898460802</v>
      </c>
      <c r="U2059">
        <v>0.42867322898460802</v>
      </c>
      <c r="V2059">
        <v>0.30063139215058698</v>
      </c>
      <c r="W2059">
        <v>-2.1</v>
      </c>
      <c r="X2059">
        <v>0.92</v>
      </c>
      <c r="Y2059">
        <v>-51923</v>
      </c>
      <c r="Z2059">
        <v>-2360</v>
      </c>
      <c r="AA2059">
        <v>-0.11</v>
      </c>
      <c r="AB2059">
        <v>22</v>
      </c>
      <c r="AC2059">
        <v>12</v>
      </c>
      <c r="AD2059">
        <v>10</v>
      </c>
      <c r="AE2059">
        <v>54.55</v>
      </c>
      <c r="AF2059">
        <v>13</v>
      </c>
      <c r="AG2059">
        <v>6</v>
      </c>
      <c r="AH2059">
        <v>7</v>
      </c>
      <c r="AI2059">
        <v>9</v>
      </c>
    </row>
    <row r="2060" spans="1:35" x14ac:dyDescent="0.2">
      <c r="A2060" s="102">
        <v>863</v>
      </c>
      <c r="B2060">
        <v>7203</v>
      </c>
      <c r="C2060" t="s">
        <v>1992</v>
      </c>
      <c r="D2060" t="s">
        <v>1227</v>
      </c>
      <c r="E2060">
        <v>7202</v>
      </c>
      <c r="F2060">
        <v>7127</v>
      </c>
      <c r="G2060">
        <v>100</v>
      </c>
      <c r="H2060" t="s">
        <v>1210</v>
      </c>
      <c r="I2060">
        <v>9684</v>
      </c>
      <c r="J2060" t="s">
        <v>1389</v>
      </c>
      <c r="K2060" t="s">
        <v>1212</v>
      </c>
      <c r="L2060">
        <v>4300</v>
      </c>
      <c r="M2060">
        <v>4350</v>
      </c>
      <c r="N2060">
        <v>200</v>
      </c>
      <c r="O2060" t="s">
        <v>1213</v>
      </c>
      <c r="P2060">
        <v>0.568944219550092</v>
      </c>
      <c r="Q2060">
        <v>0.89311172345187795</v>
      </c>
      <c r="R2060">
        <v>1.07434250536634E-4</v>
      </c>
      <c r="S2060">
        <v>7.4508819697936997E-3</v>
      </c>
      <c r="T2060">
        <v>2.1948794852559201</v>
      </c>
      <c r="U2060">
        <v>2.1948794852559201</v>
      </c>
      <c r="V2060">
        <v>2.3310588471079301</v>
      </c>
      <c r="W2060">
        <v>10.85</v>
      </c>
      <c r="X2060">
        <v>22.07</v>
      </c>
      <c r="Y2060">
        <v>-52747</v>
      </c>
      <c r="Z2060">
        <v>-13187</v>
      </c>
      <c r="AA2060">
        <v>-0.88</v>
      </c>
      <c r="AB2060">
        <v>4</v>
      </c>
      <c r="AC2060">
        <v>2</v>
      </c>
      <c r="AD2060">
        <v>2</v>
      </c>
      <c r="AE2060">
        <v>50</v>
      </c>
      <c r="AF2060">
        <v>10</v>
      </c>
      <c r="AG2060">
        <v>1</v>
      </c>
      <c r="AH2060">
        <v>2</v>
      </c>
      <c r="AI2060">
        <v>1</v>
      </c>
    </row>
    <row r="2061" spans="1:35" x14ac:dyDescent="0.2">
      <c r="A2061" s="102">
        <v>2575</v>
      </c>
      <c r="B2061">
        <v>5332</v>
      </c>
      <c r="C2061" t="s">
        <v>691</v>
      </c>
      <c r="D2061" t="s">
        <v>1209</v>
      </c>
      <c r="E2061">
        <v>4070</v>
      </c>
      <c r="F2061">
        <v>4095</v>
      </c>
      <c r="G2061">
        <v>200</v>
      </c>
      <c r="H2061" t="s">
        <v>1210</v>
      </c>
      <c r="I2061">
        <v>6753</v>
      </c>
      <c r="J2061" t="s">
        <v>1979</v>
      </c>
      <c r="K2061" t="s">
        <v>1215</v>
      </c>
      <c r="L2061">
        <v>1250</v>
      </c>
      <c r="M2061">
        <v>1260</v>
      </c>
      <c r="N2061">
        <v>600</v>
      </c>
      <c r="O2061" t="s">
        <v>1213</v>
      </c>
      <c r="P2061">
        <v>0.60699665290557303</v>
      </c>
      <c r="Q2061">
        <v>0.80379999003469804</v>
      </c>
      <c r="R2061">
        <v>9.9008536139408507E-2</v>
      </c>
      <c r="S2061">
        <v>5.5665329728314297E-2</v>
      </c>
      <c r="T2061">
        <v>2.2943432966926598</v>
      </c>
      <c r="U2061">
        <v>2.2943432966926598</v>
      </c>
      <c r="V2061">
        <v>1.90116596334884</v>
      </c>
      <c r="W2061">
        <v>11.07</v>
      </c>
      <c r="X2061">
        <v>7.69</v>
      </c>
      <c r="Y2061">
        <v>-52918</v>
      </c>
      <c r="Z2061">
        <v>-2646</v>
      </c>
      <c r="AA2061">
        <v>-0.13</v>
      </c>
      <c r="AB2061">
        <v>20</v>
      </c>
      <c r="AC2061">
        <v>11</v>
      </c>
      <c r="AD2061">
        <v>9</v>
      </c>
      <c r="AE2061">
        <v>55</v>
      </c>
      <c r="AF2061">
        <v>10</v>
      </c>
      <c r="AG2061">
        <v>5</v>
      </c>
      <c r="AH2061">
        <v>8</v>
      </c>
      <c r="AI2061">
        <v>7</v>
      </c>
    </row>
    <row r="2062" spans="1:35" x14ac:dyDescent="0.2">
      <c r="A2062" s="102">
        <v>2039</v>
      </c>
      <c r="B2062">
        <v>4819</v>
      </c>
      <c r="C2062" t="s">
        <v>1228</v>
      </c>
      <c r="D2062" t="s">
        <v>1212</v>
      </c>
      <c r="E2062">
        <v>3355</v>
      </c>
      <c r="F2062">
        <v>3375</v>
      </c>
      <c r="G2062">
        <v>200</v>
      </c>
      <c r="H2062" t="s">
        <v>1213</v>
      </c>
      <c r="I2062">
        <v>6971</v>
      </c>
      <c r="J2062" t="s">
        <v>758</v>
      </c>
      <c r="K2062" t="s">
        <v>1215</v>
      </c>
      <c r="L2062">
        <v>6770</v>
      </c>
      <c r="M2062">
        <v>6796</v>
      </c>
      <c r="N2062">
        <v>100</v>
      </c>
      <c r="O2062" t="s">
        <v>1210</v>
      </c>
      <c r="P2062">
        <v>0.71660664155519604</v>
      </c>
      <c r="Q2062">
        <v>0.83136677772904</v>
      </c>
      <c r="R2062">
        <v>0.29753200967754501</v>
      </c>
      <c r="S2062">
        <v>8.3471598721225795E-2</v>
      </c>
      <c r="T2062">
        <v>-2.3112747261273099</v>
      </c>
      <c r="U2062">
        <v>2.3112747261273099</v>
      </c>
      <c r="V2062">
        <v>1.78029542912269</v>
      </c>
      <c r="W2062">
        <v>-13.46</v>
      </c>
      <c r="X2062">
        <v>0.68</v>
      </c>
      <c r="Y2062">
        <v>-52965</v>
      </c>
      <c r="Z2062">
        <v>-5296</v>
      </c>
      <c r="AA2062">
        <v>-0.23</v>
      </c>
      <c r="AB2062">
        <v>10</v>
      </c>
      <c r="AC2062">
        <v>5</v>
      </c>
      <c r="AD2062">
        <v>5</v>
      </c>
      <c r="AE2062">
        <v>50</v>
      </c>
      <c r="AF2062">
        <v>12</v>
      </c>
      <c r="AG2062">
        <v>4</v>
      </c>
      <c r="AH2062">
        <v>5</v>
      </c>
      <c r="AI2062">
        <v>1</v>
      </c>
    </row>
    <row r="2063" spans="1:35" x14ac:dyDescent="0.2">
      <c r="A2063" s="102">
        <v>2103</v>
      </c>
      <c r="B2063">
        <v>3401</v>
      </c>
      <c r="C2063" t="s">
        <v>630</v>
      </c>
      <c r="D2063" t="s">
        <v>1480</v>
      </c>
      <c r="E2063">
        <v>1818</v>
      </c>
      <c r="F2063">
        <v>1775</v>
      </c>
      <c r="G2063">
        <v>600</v>
      </c>
      <c r="H2063" t="s">
        <v>1213</v>
      </c>
      <c r="I2063">
        <v>9989</v>
      </c>
      <c r="J2063" t="s">
        <v>1986</v>
      </c>
      <c r="K2063" t="s">
        <v>1235</v>
      </c>
      <c r="L2063">
        <v>3175</v>
      </c>
      <c r="M2063">
        <v>3375</v>
      </c>
      <c r="N2063">
        <v>300</v>
      </c>
      <c r="O2063" t="s">
        <v>1210</v>
      </c>
      <c r="P2063">
        <v>0.70279592462062501</v>
      </c>
      <c r="Q2063">
        <v>0.82746822379797103</v>
      </c>
      <c r="R2063">
        <v>1.9687329779607401E-3</v>
      </c>
      <c r="S2063">
        <v>6.1726162288896998E-2</v>
      </c>
      <c r="T2063">
        <v>-0.49144281655226602</v>
      </c>
      <c r="U2063">
        <v>0.49144281655226602</v>
      </c>
      <c r="V2063">
        <v>1.10455655048936</v>
      </c>
      <c r="W2063">
        <v>-2.48</v>
      </c>
      <c r="X2063">
        <v>5.19</v>
      </c>
      <c r="Y2063">
        <v>-53113</v>
      </c>
      <c r="Z2063">
        <v>-3320</v>
      </c>
      <c r="AA2063">
        <v>-0.18</v>
      </c>
      <c r="AB2063">
        <v>16</v>
      </c>
      <c r="AC2063">
        <v>7</v>
      </c>
      <c r="AD2063">
        <v>9</v>
      </c>
      <c r="AE2063">
        <v>43.75</v>
      </c>
      <c r="AF2063">
        <v>14</v>
      </c>
      <c r="AG2063">
        <v>5</v>
      </c>
      <c r="AH2063">
        <v>3</v>
      </c>
      <c r="AI2063">
        <v>8</v>
      </c>
    </row>
    <row r="2064" spans="1:35" x14ac:dyDescent="0.2">
      <c r="A2064" s="102">
        <v>2020</v>
      </c>
      <c r="B2064">
        <v>4005</v>
      </c>
      <c r="C2064" t="s">
        <v>1445</v>
      </c>
      <c r="D2064" t="s">
        <v>1234</v>
      </c>
      <c r="E2064">
        <v>398</v>
      </c>
      <c r="F2064">
        <v>393</v>
      </c>
      <c r="G2064">
        <v>2700</v>
      </c>
      <c r="H2064" t="s">
        <v>1210</v>
      </c>
      <c r="I2064">
        <v>7321</v>
      </c>
      <c r="J2064" t="s">
        <v>1409</v>
      </c>
      <c r="K2064" t="s">
        <v>1265</v>
      </c>
      <c r="L2064">
        <v>514</v>
      </c>
      <c r="M2064">
        <v>508</v>
      </c>
      <c r="N2064">
        <v>2100</v>
      </c>
      <c r="O2064" t="s">
        <v>1213</v>
      </c>
      <c r="P2064">
        <v>0.97353703135320402</v>
      </c>
      <c r="Q2064">
        <v>0.83216132293717904</v>
      </c>
      <c r="R2064" s="15">
        <v>1.5480197947215701E-3</v>
      </c>
      <c r="S2064">
        <v>2.7493205746816698E-2</v>
      </c>
      <c r="T2064">
        <v>1.79021631136202</v>
      </c>
      <c r="U2064">
        <v>1.79021631136202</v>
      </c>
      <c r="V2064">
        <v>2.4001304071996699</v>
      </c>
      <c r="W2064">
        <v>6.41</v>
      </c>
      <c r="X2064">
        <v>0.53</v>
      </c>
      <c r="Y2064">
        <v>-53792</v>
      </c>
      <c r="Z2064">
        <v>-4890</v>
      </c>
      <c r="AA2064">
        <v>-0.21</v>
      </c>
      <c r="AB2064">
        <v>11</v>
      </c>
      <c r="AC2064">
        <v>5</v>
      </c>
      <c r="AD2064">
        <v>6</v>
      </c>
      <c r="AE2064">
        <v>45.45</v>
      </c>
      <c r="AF2064">
        <v>12</v>
      </c>
      <c r="AG2064">
        <v>4</v>
      </c>
      <c r="AH2064">
        <v>3</v>
      </c>
      <c r="AI2064">
        <v>4</v>
      </c>
    </row>
    <row r="2065" spans="1:35" x14ac:dyDescent="0.2">
      <c r="A2065" s="102">
        <v>1950</v>
      </c>
      <c r="B2065">
        <v>2127</v>
      </c>
      <c r="C2065" t="s">
        <v>1387</v>
      </c>
      <c r="D2065" t="s">
        <v>1224</v>
      </c>
      <c r="E2065">
        <v>3240</v>
      </c>
      <c r="F2065">
        <v>3280</v>
      </c>
      <c r="G2065">
        <v>300</v>
      </c>
      <c r="H2065" t="s">
        <v>1210</v>
      </c>
      <c r="I2065">
        <v>9449</v>
      </c>
      <c r="J2065" t="s">
        <v>2125</v>
      </c>
      <c r="K2065" t="s">
        <v>1212</v>
      </c>
      <c r="L2065">
        <v>1801</v>
      </c>
      <c r="M2065">
        <v>1793</v>
      </c>
      <c r="N2065">
        <v>500</v>
      </c>
      <c r="O2065" t="s">
        <v>1213</v>
      </c>
      <c r="P2065">
        <v>0.54551927092736496</v>
      </c>
      <c r="Q2065">
        <v>0.83655266998545297</v>
      </c>
      <c r="R2065">
        <v>0.25161767630671</v>
      </c>
      <c r="S2065">
        <v>3.7399982144136298E-2</v>
      </c>
      <c r="T2065">
        <v>1.20697348183251</v>
      </c>
      <c r="U2065">
        <v>1.20697348183251</v>
      </c>
      <c r="V2065">
        <v>1.10101185344608</v>
      </c>
      <c r="W2065">
        <v>5.8</v>
      </c>
      <c r="X2065">
        <v>8.89</v>
      </c>
      <c r="Y2065">
        <v>-54155</v>
      </c>
      <c r="Z2065">
        <v>-2579</v>
      </c>
      <c r="AA2065">
        <v>-0.18</v>
      </c>
      <c r="AB2065">
        <v>21</v>
      </c>
      <c r="AC2065">
        <v>10</v>
      </c>
      <c r="AD2065">
        <v>11</v>
      </c>
      <c r="AE2065">
        <v>47.62</v>
      </c>
      <c r="AF2065">
        <v>9</v>
      </c>
      <c r="AG2065">
        <v>9</v>
      </c>
      <c r="AH2065">
        <v>10</v>
      </c>
      <c r="AI2065">
        <v>2</v>
      </c>
    </row>
    <row r="2066" spans="1:35" x14ac:dyDescent="0.2">
      <c r="A2066" s="102">
        <v>1973</v>
      </c>
      <c r="B2066">
        <v>8031</v>
      </c>
      <c r="C2066" t="s">
        <v>812</v>
      </c>
      <c r="D2066" t="s">
        <v>1217</v>
      </c>
      <c r="E2066">
        <v>1806.5</v>
      </c>
      <c r="F2066">
        <v>1783.5</v>
      </c>
      <c r="G2066">
        <v>600</v>
      </c>
      <c r="H2066" t="s">
        <v>1210</v>
      </c>
      <c r="I2066">
        <v>8804</v>
      </c>
      <c r="J2066" t="s">
        <v>882</v>
      </c>
      <c r="K2066" t="s">
        <v>1231</v>
      </c>
      <c r="L2066">
        <v>1510</v>
      </c>
      <c r="M2066">
        <v>1473</v>
      </c>
      <c r="N2066">
        <v>700</v>
      </c>
      <c r="O2066" t="s">
        <v>1213</v>
      </c>
      <c r="P2066">
        <v>0.60659960107217303</v>
      </c>
      <c r="Q2066">
        <v>0.83509169384391202</v>
      </c>
      <c r="R2066">
        <v>0.3193565340417</v>
      </c>
      <c r="S2066">
        <v>9.72382198392307E-2</v>
      </c>
      <c r="T2066">
        <v>0.91419752630050499</v>
      </c>
      <c r="U2066">
        <v>0.91419752630050499</v>
      </c>
      <c r="V2066">
        <v>0.46553954916742901</v>
      </c>
      <c r="W2066">
        <v>4.05</v>
      </c>
      <c r="X2066">
        <v>3.64</v>
      </c>
      <c r="Y2066">
        <v>-54743</v>
      </c>
      <c r="Z2066">
        <v>-3910</v>
      </c>
      <c r="AA2066">
        <v>-0.19</v>
      </c>
      <c r="AB2066">
        <v>14</v>
      </c>
      <c r="AC2066">
        <v>5</v>
      </c>
      <c r="AD2066">
        <v>9</v>
      </c>
      <c r="AE2066">
        <v>35.71</v>
      </c>
      <c r="AF2066">
        <v>13</v>
      </c>
      <c r="AG2066">
        <v>4</v>
      </c>
      <c r="AH2066">
        <v>4</v>
      </c>
      <c r="AI2066">
        <v>6</v>
      </c>
    </row>
    <row r="2067" spans="1:35" x14ac:dyDescent="0.2">
      <c r="A2067" s="102">
        <v>1813</v>
      </c>
      <c r="B2067">
        <v>3407</v>
      </c>
      <c r="C2067" t="s">
        <v>1335</v>
      </c>
      <c r="D2067" t="s">
        <v>1234</v>
      </c>
      <c r="E2067">
        <v>930</v>
      </c>
      <c r="F2067">
        <v>900.7</v>
      </c>
      <c r="G2067">
        <v>1200</v>
      </c>
      <c r="H2067" t="s">
        <v>1213</v>
      </c>
      <c r="I2067">
        <v>7180</v>
      </c>
      <c r="J2067" t="s">
        <v>1043</v>
      </c>
      <c r="K2067" t="s">
        <v>1265</v>
      </c>
      <c r="L2067">
        <v>373</v>
      </c>
      <c r="M2067">
        <v>368</v>
      </c>
      <c r="N2067">
        <v>2900</v>
      </c>
      <c r="O2067" t="s">
        <v>1210</v>
      </c>
      <c r="P2067">
        <v>0.93168982378196497</v>
      </c>
      <c r="Q2067">
        <v>0.84358581439390701</v>
      </c>
      <c r="R2067">
        <v>0.270432359670086</v>
      </c>
      <c r="S2067">
        <v>3.6673864951273803E-2</v>
      </c>
      <c r="T2067">
        <v>-0.91845093854910898</v>
      </c>
      <c r="U2067">
        <v>0.91845093854910898</v>
      </c>
      <c r="V2067">
        <v>0.34268777096986902</v>
      </c>
      <c r="W2067">
        <v>-3.52</v>
      </c>
      <c r="X2067">
        <v>1.26</v>
      </c>
      <c r="Y2067">
        <v>-55449</v>
      </c>
      <c r="Z2067">
        <v>-3080</v>
      </c>
      <c r="AA2067">
        <v>-0.18</v>
      </c>
      <c r="AB2067">
        <v>18</v>
      </c>
      <c r="AC2067">
        <v>8</v>
      </c>
      <c r="AD2067">
        <v>10</v>
      </c>
      <c r="AE2067">
        <v>44.44</v>
      </c>
      <c r="AF2067">
        <v>13</v>
      </c>
      <c r="AG2067">
        <v>6</v>
      </c>
      <c r="AH2067">
        <v>4</v>
      </c>
      <c r="AI2067">
        <v>8</v>
      </c>
    </row>
    <row r="2068" spans="1:35" x14ac:dyDescent="0.2">
      <c r="A2068" s="102">
        <v>1661</v>
      </c>
      <c r="B2068">
        <v>3593</v>
      </c>
      <c r="C2068" t="s">
        <v>1985</v>
      </c>
      <c r="D2068" t="s">
        <v>1480</v>
      </c>
      <c r="E2068">
        <v>3125</v>
      </c>
      <c r="F2068">
        <v>3085</v>
      </c>
      <c r="G2068">
        <v>300</v>
      </c>
      <c r="H2068" t="s">
        <v>1213</v>
      </c>
      <c r="I2068">
        <v>8086</v>
      </c>
      <c r="J2068" t="s">
        <v>1487</v>
      </c>
      <c r="K2068" t="s">
        <v>1219</v>
      </c>
      <c r="L2068">
        <v>1160</v>
      </c>
      <c r="M2068">
        <v>1150</v>
      </c>
      <c r="N2068">
        <v>800</v>
      </c>
      <c r="O2068" t="s">
        <v>1210</v>
      </c>
      <c r="P2068">
        <v>0.61934274961490998</v>
      </c>
      <c r="Q2068">
        <v>0.85081122301307099</v>
      </c>
      <c r="R2068">
        <v>0.18237863638715099</v>
      </c>
      <c r="S2068">
        <v>6.15318435216771E-2</v>
      </c>
      <c r="T2068">
        <v>-1.14858044810101</v>
      </c>
      <c r="U2068">
        <v>1.14858044810101</v>
      </c>
      <c r="V2068">
        <v>1.1932474131521</v>
      </c>
      <c r="W2068">
        <v>-4.17</v>
      </c>
      <c r="X2068">
        <v>0.59</v>
      </c>
      <c r="Y2068">
        <v>-55556</v>
      </c>
      <c r="Z2068">
        <v>-3472</v>
      </c>
      <c r="AA2068">
        <v>-0.05</v>
      </c>
      <c r="AB2068">
        <v>16</v>
      </c>
      <c r="AC2068">
        <v>8</v>
      </c>
      <c r="AD2068">
        <v>8</v>
      </c>
      <c r="AE2068">
        <v>50</v>
      </c>
      <c r="AF2068">
        <v>13</v>
      </c>
      <c r="AG2068">
        <v>3</v>
      </c>
      <c r="AH2068">
        <v>3</v>
      </c>
      <c r="AI2068">
        <v>10</v>
      </c>
    </row>
    <row r="2069" spans="1:35" x14ac:dyDescent="0.2">
      <c r="A2069" s="102">
        <v>2096</v>
      </c>
      <c r="B2069">
        <v>4188</v>
      </c>
      <c r="C2069" t="s">
        <v>1420</v>
      </c>
      <c r="D2069" t="s">
        <v>1234</v>
      </c>
      <c r="E2069">
        <v>720</v>
      </c>
      <c r="F2069">
        <v>726.3</v>
      </c>
      <c r="G2069">
        <v>1300</v>
      </c>
      <c r="H2069" t="s">
        <v>1210</v>
      </c>
      <c r="I2069">
        <v>4203</v>
      </c>
      <c r="J2069" t="s">
        <v>658</v>
      </c>
      <c r="K2069" t="s">
        <v>1234</v>
      </c>
      <c r="L2069">
        <v>3185</v>
      </c>
      <c r="M2069">
        <v>3240</v>
      </c>
      <c r="N2069">
        <v>300</v>
      </c>
      <c r="O2069" t="s">
        <v>1213</v>
      </c>
      <c r="P2069">
        <v>0.84092784941718002</v>
      </c>
      <c r="Q2069">
        <v>0.82821187110564498</v>
      </c>
      <c r="R2069">
        <v>6.2224495704137003E-2</v>
      </c>
      <c r="S2069">
        <v>2.30310514186466E-2</v>
      </c>
      <c r="T2069">
        <v>2.72336593605585</v>
      </c>
      <c r="U2069">
        <v>2.72336593605585</v>
      </c>
      <c r="V2069">
        <v>2.7024878037084501</v>
      </c>
      <c r="W2069">
        <v>12.16</v>
      </c>
      <c r="X2069">
        <v>2.86</v>
      </c>
      <c r="Y2069">
        <v>-55808</v>
      </c>
      <c r="Z2069">
        <v>-2790</v>
      </c>
      <c r="AA2069">
        <v>-0.18</v>
      </c>
      <c r="AB2069">
        <v>20</v>
      </c>
      <c r="AC2069">
        <v>8</v>
      </c>
      <c r="AD2069">
        <v>12</v>
      </c>
      <c r="AE2069">
        <v>40</v>
      </c>
      <c r="AF2069">
        <v>13</v>
      </c>
      <c r="AG2069">
        <v>5</v>
      </c>
      <c r="AH2069">
        <v>4</v>
      </c>
      <c r="AI2069">
        <v>11</v>
      </c>
    </row>
    <row r="2070" spans="1:35" x14ac:dyDescent="0.2">
      <c r="A2070" s="102">
        <v>498</v>
      </c>
      <c r="B2070">
        <v>4534</v>
      </c>
      <c r="C2070" t="s">
        <v>1455</v>
      </c>
      <c r="D2070" t="s">
        <v>1232</v>
      </c>
      <c r="E2070">
        <v>3825</v>
      </c>
      <c r="F2070">
        <v>3795</v>
      </c>
      <c r="G2070">
        <v>200</v>
      </c>
      <c r="H2070" t="s">
        <v>1213</v>
      </c>
      <c r="I2070">
        <v>7181</v>
      </c>
      <c r="J2070" t="s">
        <v>61</v>
      </c>
      <c r="K2070" t="s">
        <v>1386</v>
      </c>
      <c r="L2070">
        <v>1669</v>
      </c>
      <c r="M2070">
        <v>1657</v>
      </c>
      <c r="N2070">
        <v>500</v>
      </c>
      <c r="O2070" t="s">
        <v>1210</v>
      </c>
      <c r="P2070">
        <v>0.741307583344054</v>
      </c>
      <c r="Q2070">
        <v>0.91118789239669895</v>
      </c>
      <c r="R2070">
        <v>0.48337627235874597</v>
      </c>
      <c r="S2070">
        <v>4.0131429843291898E-2</v>
      </c>
      <c r="T2070">
        <v>-0.52166652521000201</v>
      </c>
      <c r="U2070">
        <v>0.52166652521000201</v>
      </c>
      <c r="V2070">
        <v>0.447370138157476</v>
      </c>
      <c r="W2070">
        <v>-1.66</v>
      </c>
      <c r="X2070">
        <v>9.16</v>
      </c>
      <c r="Y2070">
        <v>-55882</v>
      </c>
      <c r="Z2070">
        <v>-3493</v>
      </c>
      <c r="AA2070">
        <v>-0.23</v>
      </c>
      <c r="AB2070">
        <v>16</v>
      </c>
      <c r="AC2070">
        <v>6</v>
      </c>
      <c r="AD2070">
        <v>10</v>
      </c>
      <c r="AE2070">
        <v>37.5</v>
      </c>
      <c r="AF2070">
        <v>12</v>
      </c>
      <c r="AG2070">
        <v>4</v>
      </c>
      <c r="AH2070">
        <v>6</v>
      </c>
      <c r="AI2070">
        <v>6</v>
      </c>
    </row>
    <row r="2071" spans="1:35" x14ac:dyDescent="0.2">
      <c r="A2071" s="102">
        <v>429</v>
      </c>
      <c r="B2071">
        <v>5714</v>
      </c>
      <c r="C2071" t="s">
        <v>698</v>
      </c>
      <c r="D2071" t="s">
        <v>1225</v>
      </c>
      <c r="E2071">
        <v>3570</v>
      </c>
      <c r="F2071">
        <v>3565</v>
      </c>
      <c r="G2071">
        <v>300</v>
      </c>
      <c r="H2071" t="s">
        <v>1210</v>
      </c>
      <c r="I2071">
        <v>7729</v>
      </c>
      <c r="J2071" t="s">
        <v>542</v>
      </c>
      <c r="K2071" t="s">
        <v>1219</v>
      </c>
      <c r="L2071">
        <v>3420</v>
      </c>
      <c r="M2071">
        <v>3380</v>
      </c>
      <c r="N2071">
        <v>300</v>
      </c>
      <c r="O2071" t="s">
        <v>1213</v>
      </c>
      <c r="P2071">
        <v>0.83919443687790596</v>
      </c>
      <c r="Q2071">
        <v>0.91569334465095398</v>
      </c>
      <c r="R2071">
        <v>3.1009763793202701E-2</v>
      </c>
      <c r="S2071">
        <v>7.25254777926499E-3</v>
      </c>
      <c r="T2071">
        <v>1.29053400382692</v>
      </c>
      <c r="U2071">
        <v>1.29053400382692</v>
      </c>
      <c r="V2071">
        <v>0.53799358361786898</v>
      </c>
      <c r="W2071">
        <v>5.0999999999999996</v>
      </c>
      <c r="X2071">
        <v>5.19</v>
      </c>
      <c r="Y2071">
        <v>-56089</v>
      </c>
      <c r="Z2071">
        <v>-4674</v>
      </c>
      <c r="AA2071">
        <v>-0.11</v>
      </c>
      <c r="AB2071">
        <v>12</v>
      </c>
      <c r="AC2071">
        <v>5</v>
      </c>
      <c r="AD2071">
        <v>7</v>
      </c>
      <c r="AE2071">
        <v>41.67</v>
      </c>
      <c r="AF2071">
        <v>7</v>
      </c>
      <c r="AG2071">
        <v>5</v>
      </c>
      <c r="AH2071">
        <v>6</v>
      </c>
      <c r="AI2071">
        <v>1</v>
      </c>
    </row>
    <row r="2072" spans="1:35" x14ac:dyDescent="0.2">
      <c r="A2072" s="102">
        <v>2139</v>
      </c>
      <c r="B2072">
        <v>3076</v>
      </c>
      <c r="C2072" t="s">
        <v>1517</v>
      </c>
      <c r="D2072" t="s">
        <v>1217</v>
      </c>
      <c r="E2072">
        <v>1532</v>
      </c>
      <c r="F2072">
        <v>1525</v>
      </c>
      <c r="G2072">
        <v>700</v>
      </c>
      <c r="H2072" t="s">
        <v>1213</v>
      </c>
      <c r="I2072">
        <v>6988</v>
      </c>
      <c r="J2072" t="s">
        <v>62</v>
      </c>
      <c r="K2072" t="s">
        <v>1234</v>
      </c>
      <c r="L2072">
        <v>5340</v>
      </c>
      <c r="M2072">
        <v>5420</v>
      </c>
      <c r="N2072">
        <v>200</v>
      </c>
      <c r="O2072" t="s">
        <v>1210</v>
      </c>
      <c r="P2072">
        <v>0.820839547499574</v>
      </c>
      <c r="Q2072">
        <v>0.82574327269464898</v>
      </c>
      <c r="R2072">
        <v>0.36053537033772498</v>
      </c>
      <c r="S2072">
        <v>2.4273293219850799E-3</v>
      </c>
      <c r="T2072">
        <v>-2.4580784118010599</v>
      </c>
      <c r="U2072">
        <v>2.4580784118010599</v>
      </c>
      <c r="V2072">
        <v>2.05002062421788</v>
      </c>
      <c r="W2072">
        <v>-11.5</v>
      </c>
      <c r="X2072">
        <v>1.52</v>
      </c>
      <c r="Y2072">
        <v>-56208</v>
      </c>
      <c r="Z2072">
        <v>-5621</v>
      </c>
      <c r="AA2072">
        <v>-0.26</v>
      </c>
      <c r="AB2072">
        <v>10</v>
      </c>
      <c r="AC2072">
        <v>6</v>
      </c>
      <c r="AD2072">
        <v>4</v>
      </c>
      <c r="AE2072">
        <v>60</v>
      </c>
      <c r="AF2072">
        <v>12</v>
      </c>
      <c r="AG2072">
        <v>5</v>
      </c>
      <c r="AH2072">
        <v>2</v>
      </c>
      <c r="AI2072">
        <v>3</v>
      </c>
    </row>
    <row r="2073" spans="1:35" x14ac:dyDescent="0.2">
      <c r="A2073" s="102">
        <v>535</v>
      </c>
      <c r="B2073">
        <v>8253</v>
      </c>
      <c r="C2073" t="s">
        <v>525</v>
      </c>
      <c r="D2073" t="s">
        <v>1216</v>
      </c>
      <c r="E2073">
        <v>1573</v>
      </c>
      <c r="F2073">
        <v>1568</v>
      </c>
      <c r="G2073">
        <v>500</v>
      </c>
      <c r="H2073" t="s">
        <v>1210</v>
      </c>
      <c r="I2073">
        <v>9706</v>
      </c>
      <c r="J2073" t="s">
        <v>1332</v>
      </c>
      <c r="K2073" t="s">
        <v>1231</v>
      </c>
      <c r="L2073">
        <v>4295</v>
      </c>
      <c r="M2073">
        <v>4220</v>
      </c>
      <c r="N2073">
        <v>200</v>
      </c>
      <c r="O2073" t="s">
        <v>1213</v>
      </c>
      <c r="P2073">
        <v>0.70706376704045404</v>
      </c>
      <c r="Q2073">
        <v>0.90944012765525195</v>
      </c>
      <c r="R2073">
        <v>8.8840538612990905E-2</v>
      </c>
      <c r="S2073">
        <v>7.6522037901274695E-2</v>
      </c>
      <c r="T2073">
        <v>2.3284795496016399</v>
      </c>
      <c r="U2073">
        <v>2.3284795496016399</v>
      </c>
      <c r="V2073">
        <v>1.7487374606886199</v>
      </c>
      <c r="W2073">
        <v>11.62</v>
      </c>
      <c r="X2073">
        <v>7.11</v>
      </c>
      <c r="Y2073">
        <v>-56653</v>
      </c>
      <c r="Z2073">
        <v>-3777</v>
      </c>
      <c r="AA2073">
        <v>-0.32</v>
      </c>
      <c r="AB2073">
        <v>15</v>
      </c>
      <c r="AC2073">
        <v>7</v>
      </c>
      <c r="AD2073">
        <v>8</v>
      </c>
      <c r="AE2073">
        <v>46.67</v>
      </c>
      <c r="AF2073">
        <v>10</v>
      </c>
      <c r="AG2073">
        <v>5</v>
      </c>
      <c r="AH2073">
        <v>7</v>
      </c>
      <c r="AI2073">
        <v>3</v>
      </c>
    </row>
    <row r="2074" spans="1:35" x14ac:dyDescent="0.2">
      <c r="A2074" s="102">
        <v>560</v>
      </c>
      <c r="B2074">
        <v>5901</v>
      </c>
      <c r="C2074" t="s">
        <v>225</v>
      </c>
      <c r="D2074" t="s">
        <v>1404</v>
      </c>
      <c r="E2074">
        <v>1713</v>
      </c>
      <c r="F2074">
        <v>1730</v>
      </c>
      <c r="G2074">
        <v>600</v>
      </c>
      <c r="H2074" t="s">
        <v>1210</v>
      </c>
      <c r="I2074">
        <v>7181</v>
      </c>
      <c r="J2074" t="s">
        <v>61</v>
      </c>
      <c r="K2074" t="s">
        <v>1386</v>
      </c>
      <c r="L2074">
        <v>1669</v>
      </c>
      <c r="M2074">
        <v>1657</v>
      </c>
      <c r="N2074">
        <v>600</v>
      </c>
      <c r="O2074" t="s">
        <v>1213</v>
      </c>
      <c r="P2074">
        <v>0.62848267344563502</v>
      </c>
      <c r="Q2074">
        <v>0.90828067923522204</v>
      </c>
      <c r="R2074">
        <v>0.117019813760791</v>
      </c>
      <c r="S2074">
        <v>9.65666827832624E-2</v>
      </c>
      <c r="T2074">
        <v>0.51427537812408797</v>
      </c>
      <c r="U2074">
        <v>0.51427537812408797</v>
      </c>
      <c r="V2074">
        <v>0.280773475692908</v>
      </c>
      <c r="W2074">
        <v>1.71</v>
      </c>
      <c r="X2074">
        <v>4.22</v>
      </c>
      <c r="Y2074">
        <v>-56865</v>
      </c>
      <c r="Z2074">
        <v>-3554</v>
      </c>
      <c r="AA2074">
        <v>-0.3</v>
      </c>
      <c r="AB2074">
        <v>16</v>
      </c>
      <c r="AC2074">
        <v>5</v>
      </c>
      <c r="AD2074">
        <v>11</v>
      </c>
      <c r="AE2074">
        <v>31.25</v>
      </c>
      <c r="AF2074">
        <v>13</v>
      </c>
      <c r="AG2074">
        <v>4</v>
      </c>
      <c r="AH2074">
        <v>5</v>
      </c>
      <c r="AI2074">
        <v>7</v>
      </c>
    </row>
    <row r="2075" spans="1:35" x14ac:dyDescent="0.2">
      <c r="A2075" s="102">
        <v>787</v>
      </c>
      <c r="B2075">
        <v>1332</v>
      </c>
      <c r="C2075" t="s">
        <v>1600</v>
      </c>
      <c r="D2075" t="s">
        <v>1326</v>
      </c>
      <c r="E2075">
        <v>514</v>
      </c>
      <c r="F2075">
        <v>511</v>
      </c>
      <c r="G2075">
        <v>1900</v>
      </c>
      <c r="H2075" t="s">
        <v>1213</v>
      </c>
      <c r="I2075">
        <v>2784</v>
      </c>
      <c r="J2075" t="s">
        <v>993</v>
      </c>
      <c r="K2075" t="s">
        <v>1217</v>
      </c>
      <c r="L2075">
        <v>1944</v>
      </c>
      <c r="M2075">
        <v>1896</v>
      </c>
      <c r="N2075">
        <v>500</v>
      </c>
      <c r="O2075" t="s">
        <v>1210</v>
      </c>
      <c r="P2075">
        <v>0.72511768630305296</v>
      </c>
      <c r="Q2075">
        <v>0.89697472323127403</v>
      </c>
      <c r="R2075">
        <v>0.233098830898474</v>
      </c>
      <c r="S2075">
        <v>3.0324604581423598E-2</v>
      </c>
      <c r="T2075">
        <v>-0.396856156602229</v>
      </c>
      <c r="U2075">
        <v>0.396856156602229</v>
      </c>
      <c r="V2075">
        <v>0.29488564417776603</v>
      </c>
      <c r="W2075">
        <v>-1.76</v>
      </c>
      <c r="X2075">
        <v>2.42</v>
      </c>
      <c r="Y2075">
        <v>-57050</v>
      </c>
      <c r="Z2075">
        <v>-3003</v>
      </c>
      <c r="AA2075">
        <v>-0.16</v>
      </c>
      <c r="AB2075">
        <v>19</v>
      </c>
      <c r="AC2075">
        <v>9</v>
      </c>
      <c r="AD2075">
        <v>10</v>
      </c>
      <c r="AE2075">
        <v>47.37</v>
      </c>
      <c r="AF2075">
        <v>9</v>
      </c>
      <c r="AG2075">
        <v>7</v>
      </c>
      <c r="AH2075">
        <v>7</v>
      </c>
      <c r="AI2075">
        <v>5</v>
      </c>
    </row>
    <row r="2076" spans="1:35" x14ac:dyDescent="0.2">
      <c r="A2076" s="102">
        <v>1105</v>
      </c>
      <c r="B2076">
        <v>1969</v>
      </c>
      <c r="C2076" t="s">
        <v>1557</v>
      </c>
      <c r="D2076" t="s">
        <v>1220</v>
      </c>
      <c r="E2076">
        <v>1684</v>
      </c>
      <c r="F2076">
        <v>1668</v>
      </c>
      <c r="G2076">
        <v>400</v>
      </c>
      <c r="H2076" t="s">
        <v>1210</v>
      </c>
      <c r="I2076">
        <v>6856</v>
      </c>
      <c r="J2076" t="s">
        <v>231</v>
      </c>
      <c r="K2076" t="s">
        <v>1215</v>
      </c>
      <c r="L2076">
        <v>5980</v>
      </c>
      <c r="M2076">
        <v>5890</v>
      </c>
      <c r="N2076">
        <v>100</v>
      </c>
      <c r="O2076" t="s">
        <v>1213</v>
      </c>
      <c r="P2076">
        <v>0.89912751239078403</v>
      </c>
      <c r="Q2076">
        <v>0.88067883686519</v>
      </c>
      <c r="R2076">
        <v>1.22125617744673E-2</v>
      </c>
      <c r="S2076">
        <v>8.2090948944268299E-2</v>
      </c>
      <c r="T2076">
        <v>2.4579205260557901</v>
      </c>
      <c r="U2076">
        <v>2.4579205260557901</v>
      </c>
      <c r="V2076">
        <v>2.2478197865694298</v>
      </c>
      <c r="W2076">
        <v>6.18</v>
      </c>
      <c r="X2076">
        <v>13.28</v>
      </c>
      <c r="Y2076">
        <v>-57051</v>
      </c>
      <c r="Z2076">
        <v>-3170</v>
      </c>
      <c r="AA2076">
        <v>-0.15</v>
      </c>
      <c r="AB2076">
        <v>18</v>
      </c>
      <c r="AC2076">
        <v>8</v>
      </c>
      <c r="AD2076">
        <v>10</v>
      </c>
      <c r="AE2076">
        <v>44.44</v>
      </c>
      <c r="AF2076">
        <v>11</v>
      </c>
      <c r="AG2076">
        <v>7</v>
      </c>
      <c r="AH2076">
        <v>6</v>
      </c>
      <c r="AI2076">
        <v>5</v>
      </c>
    </row>
    <row r="2077" spans="1:35" x14ac:dyDescent="0.2">
      <c r="A2077" s="102">
        <v>1839</v>
      </c>
      <c r="B2077">
        <v>6201</v>
      </c>
      <c r="C2077" t="s">
        <v>1565</v>
      </c>
      <c r="D2077" t="s">
        <v>1227</v>
      </c>
      <c r="E2077">
        <v>5800</v>
      </c>
      <c r="F2077">
        <v>5710</v>
      </c>
      <c r="G2077">
        <v>100</v>
      </c>
      <c r="H2077" t="s">
        <v>1210</v>
      </c>
      <c r="I2077">
        <v>6287</v>
      </c>
      <c r="J2077" t="s">
        <v>1309</v>
      </c>
      <c r="K2077" t="s">
        <v>1222</v>
      </c>
      <c r="L2077">
        <v>2465</v>
      </c>
      <c r="M2077">
        <v>2431</v>
      </c>
      <c r="N2077">
        <v>200</v>
      </c>
      <c r="O2077" t="s">
        <v>1213</v>
      </c>
      <c r="P2077">
        <v>0.71240719075493497</v>
      </c>
      <c r="Q2077">
        <v>0.842480549322286</v>
      </c>
      <c r="R2077">
        <v>7.6358073255330505E-2</v>
      </c>
      <c r="S2077">
        <v>6.4833156442777998E-2</v>
      </c>
      <c r="T2077">
        <v>2.8130304615794102</v>
      </c>
      <c r="U2077">
        <v>2.8130304615794102</v>
      </c>
      <c r="V2077">
        <v>2.8926831480804198</v>
      </c>
      <c r="W2077">
        <v>15.68</v>
      </c>
      <c r="X2077">
        <v>14.85</v>
      </c>
      <c r="Y2077">
        <v>-57375</v>
      </c>
      <c r="Z2077">
        <v>-4413</v>
      </c>
      <c r="AA2077">
        <v>-0.49</v>
      </c>
      <c r="AB2077">
        <v>13</v>
      </c>
      <c r="AC2077">
        <v>6</v>
      </c>
      <c r="AD2077">
        <v>7</v>
      </c>
      <c r="AE2077">
        <v>46.15</v>
      </c>
      <c r="AF2077">
        <v>13</v>
      </c>
      <c r="AG2077">
        <v>4</v>
      </c>
      <c r="AH2077">
        <v>4</v>
      </c>
      <c r="AI2077">
        <v>5</v>
      </c>
    </row>
    <row r="2078" spans="1:35" x14ac:dyDescent="0.2">
      <c r="A2078" s="102">
        <v>1392</v>
      </c>
      <c r="B2078">
        <v>3288</v>
      </c>
      <c r="C2078" t="s">
        <v>1247</v>
      </c>
      <c r="D2078" t="s">
        <v>1231</v>
      </c>
      <c r="E2078">
        <v>2805</v>
      </c>
      <c r="F2078">
        <v>2722</v>
      </c>
      <c r="G2078">
        <v>400</v>
      </c>
      <c r="H2078" t="s">
        <v>1213</v>
      </c>
      <c r="I2078">
        <v>6460</v>
      </c>
      <c r="J2078" t="s">
        <v>1481</v>
      </c>
      <c r="K2078" t="s">
        <v>1222</v>
      </c>
      <c r="L2078">
        <v>1483</v>
      </c>
      <c r="M2078">
        <v>1423</v>
      </c>
      <c r="N2078">
        <v>800</v>
      </c>
      <c r="O2078" t="s">
        <v>1210</v>
      </c>
      <c r="P2078">
        <v>0.65096822262448895</v>
      </c>
      <c r="Q2078">
        <v>0.865508831745055</v>
      </c>
      <c r="R2078">
        <v>3.1225952880383E-2</v>
      </c>
      <c r="S2078">
        <v>5.7981251091627301E-2</v>
      </c>
      <c r="T2078">
        <v>-0.25577363128201402</v>
      </c>
      <c r="U2078">
        <v>0.25577363128201402</v>
      </c>
      <c r="V2078">
        <v>0.177009785882943</v>
      </c>
      <c r="W2078">
        <v>-1.45</v>
      </c>
      <c r="X2078">
        <v>4.5599999999999996</v>
      </c>
      <c r="Y2078">
        <v>-57548</v>
      </c>
      <c r="Z2078">
        <v>-2740</v>
      </c>
      <c r="AA2078">
        <v>-0.13</v>
      </c>
      <c r="AB2078">
        <v>21</v>
      </c>
      <c r="AC2078">
        <v>11</v>
      </c>
      <c r="AD2078">
        <v>10</v>
      </c>
      <c r="AE2078">
        <v>52.38</v>
      </c>
      <c r="AF2078">
        <v>8</v>
      </c>
      <c r="AG2078">
        <v>11</v>
      </c>
      <c r="AH2078">
        <v>9</v>
      </c>
      <c r="AI2078">
        <v>1</v>
      </c>
    </row>
    <row r="2079" spans="1:35" x14ac:dyDescent="0.2">
      <c r="A2079" s="102">
        <v>1507</v>
      </c>
      <c r="B2079">
        <v>4553</v>
      </c>
      <c r="C2079" t="s">
        <v>1161</v>
      </c>
      <c r="D2079" t="s">
        <v>1232</v>
      </c>
      <c r="E2079">
        <v>2135</v>
      </c>
      <c r="F2079">
        <v>2144</v>
      </c>
      <c r="G2079">
        <v>500</v>
      </c>
      <c r="H2079" t="s">
        <v>1213</v>
      </c>
      <c r="I2079">
        <v>7751</v>
      </c>
      <c r="J2079" t="s">
        <v>1619</v>
      </c>
      <c r="K2079" t="s">
        <v>1215</v>
      </c>
      <c r="L2079">
        <v>2719.5</v>
      </c>
      <c r="M2079">
        <v>2733.5</v>
      </c>
      <c r="N2079">
        <v>400</v>
      </c>
      <c r="O2079" t="s">
        <v>1210</v>
      </c>
      <c r="P2079">
        <v>0.91910223112619005</v>
      </c>
      <c r="Q2079">
        <v>0.85879353810506598</v>
      </c>
      <c r="R2079">
        <v>4.0540706272560303E-2</v>
      </c>
      <c r="S2079">
        <v>9.8515954919668799E-3</v>
      </c>
      <c r="T2079">
        <v>-3.08739043397108</v>
      </c>
      <c r="U2079">
        <v>3.08739043397108</v>
      </c>
      <c r="V2079">
        <v>3.4087540395063098</v>
      </c>
      <c r="W2079">
        <v>-15.39</v>
      </c>
      <c r="X2079">
        <v>1.96</v>
      </c>
      <c r="Y2079">
        <v>-58235</v>
      </c>
      <c r="Z2079">
        <v>-5294</v>
      </c>
      <c r="AA2079">
        <v>-0.25</v>
      </c>
      <c r="AB2079">
        <v>11</v>
      </c>
      <c r="AC2079">
        <v>5</v>
      </c>
      <c r="AD2079">
        <v>6</v>
      </c>
      <c r="AE2079">
        <v>45.45</v>
      </c>
      <c r="AF2079">
        <v>13</v>
      </c>
      <c r="AG2079">
        <v>3</v>
      </c>
      <c r="AH2079">
        <v>3</v>
      </c>
      <c r="AI2079">
        <v>5</v>
      </c>
    </row>
    <row r="2080" spans="1:35" x14ac:dyDescent="0.2">
      <c r="A2080" s="102">
        <v>1199</v>
      </c>
      <c r="B2080">
        <v>4521</v>
      </c>
      <c r="C2080" t="s">
        <v>665</v>
      </c>
      <c r="D2080" t="s">
        <v>1232</v>
      </c>
      <c r="E2080">
        <v>5210</v>
      </c>
      <c r="F2080">
        <v>5240</v>
      </c>
      <c r="G2080">
        <v>200</v>
      </c>
      <c r="H2080" t="s">
        <v>1210</v>
      </c>
      <c r="I2080">
        <v>8020</v>
      </c>
      <c r="J2080" t="s">
        <v>1324</v>
      </c>
      <c r="K2080" t="s">
        <v>1217</v>
      </c>
      <c r="L2080">
        <v>1186</v>
      </c>
      <c r="M2080">
        <v>1172</v>
      </c>
      <c r="N2080">
        <v>900</v>
      </c>
      <c r="O2080" t="s">
        <v>1213</v>
      </c>
      <c r="P2080">
        <v>0.78304964763510698</v>
      </c>
      <c r="Q2080">
        <v>0.87516237860157997</v>
      </c>
      <c r="R2080">
        <v>3.5839851432094998E-2</v>
      </c>
      <c r="S2080">
        <v>8.7861374926292202E-2</v>
      </c>
      <c r="T2080">
        <v>1.9885484218781599</v>
      </c>
      <c r="U2080">
        <v>1.9885484218781599</v>
      </c>
      <c r="V2080">
        <v>1.8963479524953899</v>
      </c>
      <c r="W2080">
        <v>6.35</v>
      </c>
      <c r="X2080">
        <v>0.65</v>
      </c>
      <c r="Y2080">
        <v>-58699</v>
      </c>
      <c r="Z2080">
        <v>-3913</v>
      </c>
      <c r="AA2080">
        <v>-0.16</v>
      </c>
      <c r="AB2080">
        <v>15</v>
      </c>
      <c r="AC2080">
        <v>7</v>
      </c>
      <c r="AD2080">
        <v>8</v>
      </c>
      <c r="AE2080">
        <v>46.67</v>
      </c>
      <c r="AF2080">
        <v>13</v>
      </c>
      <c r="AG2080">
        <v>4</v>
      </c>
      <c r="AH2080">
        <v>4</v>
      </c>
      <c r="AI2080">
        <v>7</v>
      </c>
    </row>
    <row r="2081" spans="1:35" x14ac:dyDescent="0.2">
      <c r="A2081" s="102">
        <v>1620</v>
      </c>
      <c r="B2081">
        <v>2327</v>
      </c>
      <c r="C2081" t="s">
        <v>1597</v>
      </c>
      <c r="D2081" t="s">
        <v>1212</v>
      </c>
      <c r="E2081">
        <v>3000</v>
      </c>
      <c r="F2081">
        <v>2992</v>
      </c>
      <c r="G2081">
        <v>300</v>
      </c>
      <c r="H2081" t="s">
        <v>1210</v>
      </c>
      <c r="I2081">
        <v>6544</v>
      </c>
      <c r="J2081" t="s">
        <v>1617</v>
      </c>
      <c r="K2081" t="s">
        <v>1224</v>
      </c>
      <c r="L2081">
        <v>1989</v>
      </c>
      <c r="M2081">
        <v>2074</v>
      </c>
      <c r="N2081">
        <v>400</v>
      </c>
      <c r="O2081" t="s">
        <v>1213</v>
      </c>
      <c r="P2081">
        <v>0.90109008818574798</v>
      </c>
      <c r="Q2081">
        <v>0.85248383158686802</v>
      </c>
      <c r="R2081">
        <v>3.99638283817009E-2</v>
      </c>
      <c r="S2081">
        <v>8.6110804165794697E-2</v>
      </c>
      <c r="T2081">
        <v>1.3524926158325199</v>
      </c>
      <c r="U2081">
        <v>1.3524926158325199</v>
      </c>
      <c r="V2081">
        <v>2.1712237919184898</v>
      </c>
      <c r="W2081">
        <v>6.15</v>
      </c>
      <c r="X2081">
        <v>7.58</v>
      </c>
      <c r="Y2081">
        <v>-58789</v>
      </c>
      <c r="Z2081">
        <v>-4522</v>
      </c>
      <c r="AA2081">
        <v>-0.22</v>
      </c>
      <c r="AB2081">
        <v>13</v>
      </c>
      <c r="AC2081">
        <v>8</v>
      </c>
      <c r="AD2081">
        <v>5</v>
      </c>
      <c r="AE2081">
        <v>61.54</v>
      </c>
      <c r="AF2081">
        <v>8</v>
      </c>
      <c r="AG2081">
        <v>7</v>
      </c>
      <c r="AH2081">
        <v>5</v>
      </c>
      <c r="AI2081">
        <v>1</v>
      </c>
    </row>
    <row r="2082" spans="1:35" x14ac:dyDescent="0.2">
      <c r="A2082" s="102">
        <v>530</v>
      </c>
      <c r="B2082">
        <v>2001</v>
      </c>
      <c r="C2082" t="s">
        <v>1132</v>
      </c>
      <c r="D2082" t="s">
        <v>1237</v>
      </c>
      <c r="E2082">
        <v>1586</v>
      </c>
      <c r="F2082">
        <v>1604</v>
      </c>
      <c r="G2082">
        <v>600</v>
      </c>
      <c r="H2082" t="s">
        <v>1210</v>
      </c>
      <c r="I2082">
        <v>3863</v>
      </c>
      <c r="J2082" t="s">
        <v>1422</v>
      </c>
      <c r="K2082" t="s">
        <v>1421</v>
      </c>
      <c r="L2082">
        <v>1583</v>
      </c>
      <c r="M2082">
        <v>1564</v>
      </c>
      <c r="N2082">
        <v>600</v>
      </c>
      <c r="O2082" t="s">
        <v>1213</v>
      </c>
      <c r="P2082">
        <v>0.89643822433204001</v>
      </c>
      <c r="Q2082">
        <v>0.90959513992349295</v>
      </c>
      <c r="R2082">
        <v>3.0205099113135601E-2</v>
      </c>
      <c r="S2082">
        <v>1.2471464841622201E-2</v>
      </c>
      <c r="T2082">
        <v>4.2995362206654599</v>
      </c>
      <c r="U2082">
        <v>4.2995362206654599</v>
      </c>
      <c r="V2082">
        <v>3.7018258960869201</v>
      </c>
      <c r="W2082">
        <v>10</v>
      </c>
      <c r="X2082">
        <v>2.4900000000000002</v>
      </c>
      <c r="Y2082">
        <v>-58794</v>
      </c>
      <c r="Z2082">
        <v>-3920</v>
      </c>
      <c r="AA2082">
        <v>-0.22</v>
      </c>
      <c r="AB2082">
        <v>15</v>
      </c>
      <c r="AC2082">
        <v>8</v>
      </c>
      <c r="AD2082">
        <v>7</v>
      </c>
      <c r="AE2082">
        <v>53.33</v>
      </c>
      <c r="AF2082">
        <v>14</v>
      </c>
      <c r="AG2082">
        <v>4</v>
      </c>
      <c r="AH2082">
        <v>4</v>
      </c>
      <c r="AI2082">
        <v>7</v>
      </c>
    </row>
    <row r="2083" spans="1:35" x14ac:dyDescent="0.2">
      <c r="A2083" s="102">
        <v>1469</v>
      </c>
      <c r="B2083">
        <v>4114</v>
      </c>
      <c r="C2083" t="s">
        <v>1360</v>
      </c>
      <c r="D2083" t="s">
        <v>1234</v>
      </c>
      <c r="E2083">
        <v>5560</v>
      </c>
      <c r="F2083">
        <v>5480</v>
      </c>
      <c r="G2083">
        <v>200</v>
      </c>
      <c r="H2083" t="s">
        <v>1210</v>
      </c>
      <c r="I2083">
        <v>8242</v>
      </c>
      <c r="J2083" t="s">
        <v>837</v>
      </c>
      <c r="K2083" t="s">
        <v>1235</v>
      </c>
      <c r="L2083">
        <v>831</v>
      </c>
      <c r="M2083">
        <v>833</v>
      </c>
      <c r="N2083">
        <v>1300</v>
      </c>
      <c r="O2083" t="s">
        <v>1213</v>
      </c>
      <c r="P2083">
        <v>0.93732480938640605</v>
      </c>
      <c r="Q2083">
        <v>0.861019648960065</v>
      </c>
      <c r="R2083">
        <v>6.4726723664494798E-3</v>
      </c>
      <c r="S2083">
        <v>4.17318839559081E-2</v>
      </c>
      <c r="T2083">
        <v>2.1154384639700901</v>
      </c>
      <c r="U2083">
        <v>2.1154384639700901</v>
      </c>
      <c r="V2083">
        <v>2.0851897196484801</v>
      </c>
      <c r="W2083">
        <v>12.93</v>
      </c>
      <c r="X2083">
        <v>1.2</v>
      </c>
      <c r="Y2083">
        <v>-58844</v>
      </c>
      <c r="Z2083">
        <v>-3461</v>
      </c>
      <c r="AA2083">
        <v>-0.16</v>
      </c>
      <c r="AB2083">
        <v>17</v>
      </c>
      <c r="AC2083">
        <v>9</v>
      </c>
      <c r="AD2083">
        <v>8</v>
      </c>
      <c r="AE2083">
        <v>52.94</v>
      </c>
      <c r="AF2083">
        <v>12</v>
      </c>
      <c r="AG2083">
        <v>5</v>
      </c>
      <c r="AH2083">
        <v>5</v>
      </c>
      <c r="AI2083">
        <v>7</v>
      </c>
    </row>
    <row r="2084" spans="1:35" x14ac:dyDescent="0.2">
      <c r="A2084" s="102">
        <v>805</v>
      </c>
      <c r="B2084">
        <v>5947</v>
      </c>
      <c r="C2084" t="s">
        <v>228</v>
      </c>
      <c r="D2084" t="s">
        <v>1404</v>
      </c>
      <c r="E2084">
        <v>7470</v>
      </c>
      <c r="F2084">
        <v>7370</v>
      </c>
      <c r="G2084">
        <v>100</v>
      </c>
      <c r="H2084" t="s">
        <v>1210</v>
      </c>
      <c r="I2084">
        <v>9706</v>
      </c>
      <c r="J2084" t="s">
        <v>1332</v>
      </c>
      <c r="K2084" t="s">
        <v>1231</v>
      </c>
      <c r="L2084">
        <v>4295</v>
      </c>
      <c r="M2084">
        <v>4220</v>
      </c>
      <c r="N2084">
        <v>200</v>
      </c>
      <c r="O2084" t="s">
        <v>1213</v>
      </c>
      <c r="P2084">
        <v>0.85700742770161997</v>
      </c>
      <c r="Q2084">
        <v>0.896116689361939</v>
      </c>
      <c r="R2084">
        <v>0.191661006578493</v>
      </c>
      <c r="S2084">
        <v>3.94983275215351E-2</v>
      </c>
      <c r="T2084">
        <v>3.1979018010686202</v>
      </c>
      <c r="U2084">
        <v>3.1979018010686202</v>
      </c>
      <c r="V2084">
        <v>2.5322630394893002</v>
      </c>
      <c r="W2084">
        <v>14.42</v>
      </c>
      <c r="X2084">
        <v>14.52</v>
      </c>
      <c r="Y2084">
        <v>-59113</v>
      </c>
      <c r="Z2084">
        <v>-11823</v>
      </c>
      <c r="AA2084">
        <v>-0.3</v>
      </c>
      <c r="AB2084">
        <v>5</v>
      </c>
      <c r="AC2084">
        <v>2</v>
      </c>
      <c r="AD2084">
        <v>3</v>
      </c>
      <c r="AE2084">
        <v>40</v>
      </c>
      <c r="AF2084">
        <v>13</v>
      </c>
      <c r="AG2084">
        <v>2</v>
      </c>
      <c r="AH2084">
        <v>2</v>
      </c>
      <c r="AI2084">
        <v>1</v>
      </c>
    </row>
    <row r="2085" spans="1:35" x14ac:dyDescent="0.2">
      <c r="A2085" s="102">
        <v>384</v>
      </c>
      <c r="B2085">
        <v>5714</v>
      </c>
      <c r="C2085" t="s">
        <v>698</v>
      </c>
      <c r="D2085" t="s">
        <v>1225</v>
      </c>
      <c r="E2085">
        <v>3570</v>
      </c>
      <c r="F2085">
        <v>3565</v>
      </c>
      <c r="G2085">
        <v>200</v>
      </c>
      <c r="H2085" t="s">
        <v>1210</v>
      </c>
      <c r="I2085">
        <v>6856</v>
      </c>
      <c r="J2085" t="s">
        <v>231</v>
      </c>
      <c r="K2085" t="s">
        <v>1215</v>
      </c>
      <c r="L2085">
        <v>5980</v>
      </c>
      <c r="M2085">
        <v>5890</v>
      </c>
      <c r="N2085">
        <v>100</v>
      </c>
      <c r="O2085" t="s">
        <v>1213</v>
      </c>
      <c r="P2085">
        <v>0.85027939917975004</v>
      </c>
      <c r="Q2085">
        <v>0.919192793966642</v>
      </c>
      <c r="R2085">
        <v>0.204570108151576</v>
      </c>
      <c r="S2085">
        <v>1.4991881944333801E-2</v>
      </c>
      <c r="T2085">
        <v>2.8746909730134802</v>
      </c>
      <c r="U2085">
        <v>2.8746909730134802</v>
      </c>
      <c r="V2085">
        <v>2.4806107534474</v>
      </c>
      <c r="W2085">
        <v>8.16</v>
      </c>
      <c r="X2085">
        <v>21.05</v>
      </c>
      <c r="Y2085">
        <v>-59268</v>
      </c>
      <c r="Z2085">
        <v>-4939</v>
      </c>
      <c r="AA2085">
        <v>-0.6</v>
      </c>
      <c r="AB2085">
        <v>12</v>
      </c>
      <c r="AC2085">
        <v>5</v>
      </c>
      <c r="AD2085">
        <v>7</v>
      </c>
      <c r="AE2085">
        <v>41.67</v>
      </c>
      <c r="AF2085">
        <v>10</v>
      </c>
      <c r="AG2085">
        <v>5</v>
      </c>
      <c r="AH2085">
        <v>5</v>
      </c>
      <c r="AI2085">
        <v>2</v>
      </c>
    </row>
    <row r="2086" spans="1:35" x14ac:dyDescent="0.2">
      <c r="A2086" s="102">
        <v>1904</v>
      </c>
      <c r="B2086">
        <v>2875</v>
      </c>
      <c r="C2086" t="s">
        <v>601</v>
      </c>
      <c r="D2086" t="s">
        <v>1237</v>
      </c>
      <c r="E2086">
        <v>4250</v>
      </c>
      <c r="F2086">
        <v>4275</v>
      </c>
      <c r="G2086">
        <v>200</v>
      </c>
      <c r="H2086" t="s">
        <v>1210</v>
      </c>
      <c r="I2086">
        <v>7730</v>
      </c>
      <c r="J2086" t="s">
        <v>1475</v>
      </c>
      <c r="K2086" t="s">
        <v>1219</v>
      </c>
      <c r="L2086">
        <v>2252</v>
      </c>
      <c r="M2086">
        <v>2292</v>
      </c>
      <c r="N2086">
        <v>400</v>
      </c>
      <c r="O2086" t="s">
        <v>1213</v>
      </c>
      <c r="P2086">
        <v>0.51154372540934101</v>
      </c>
      <c r="Q2086">
        <v>0.83902055405688603</v>
      </c>
      <c r="R2086">
        <v>0.47945328412777</v>
      </c>
      <c r="S2086">
        <v>8.0645716412250396E-3</v>
      </c>
      <c r="T2086">
        <v>2.69665487399724</v>
      </c>
      <c r="U2086">
        <v>2.69665487399724</v>
      </c>
      <c r="V2086">
        <v>2.1823746289021702</v>
      </c>
      <c r="W2086">
        <v>13.82</v>
      </c>
      <c r="X2086">
        <v>7.23</v>
      </c>
      <c r="Y2086">
        <v>-59275</v>
      </c>
      <c r="Z2086">
        <v>-2964</v>
      </c>
      <c r="AA2086">
        <v>-0.09</v>
      </c>
      <c r="AB2086">
        <v>20</v>
      </c>
      <c r="AC2086">
        <v>10</v>
      </c>
      <c r="AD2086">
        <v>10</v>
      </c>
      <c r="AE2086">
        <v>50</v>
      </c>
      <c r="AF2086">
        <v>12</v>
      </c>
      <c r="AG2086">
        <v>6</v>
      </c>
      <c r="AH2086">
        <v>8</v>
      </c>
      <c r="AI2086">
        <v>6</v>
      </c>
    </row>
    <row r="2087" spans="1:35" x14ac:dyDescent="0.2">
      <c r="A2087" s="102">
        <v>2292</v>
      </c>
      <c r="B2087">
        <v>4919</v>
      </c>
      <c r="C2087" t="s">
        <v>679</v>
      </c>
      <c r="D2087" t="s">
        <v>1234</v>
      </c>
      <c r="E2087">
        <v>5440</v>
      </c>
      <c r="F2087">
        <v>5210</v>
      </c>
      <c r="G2087">
        <v>200</v>
      </c>
      <c r="H2087" t="s">
        <v>1213</v>
      </c>
      <c r="I2087">
        <v>8425</v>
      </c>
      <c r="J2087" t="s">
        <v>1384</v>
      </c>
      <c r="K2087" t="s">
        <v>1216</v>
      </c>
      <c r="L2087">
        <v>2878</v>
      </c>
      <c r="M2087">
        <v>2848</v>
      </c>
      <c r="N2087">
        <v>400</v>
      </c>
      <c r="O2087" t="s">
        <v>1210</v>
      </c>
      <c r="P2087">
        <v>0.60710771805452801</v>
      </c>
      <c r="Q2087">
        <v>0.81807880364141095</v>
      </c>
      <c r="R2087">
        <v>2.0936359756022399E-2</v>
      </c>
      <c r="S2087">
        <v>1.6938022068364401E-2</v>
      </c>
      <c r="T2087">
        <v>-0.18133368831150801</v>
      </c>
      <c r="U2087">
        <v>0.18133368831150801</v>
      </c>
      <c r="V2087">
        <v>0.47635884124572803</v>
      </c>
      <c r="W2087">
        <v>-0.65</v>
      </c>
      <c r="X2087">
        <v>9.33</v>
      </c>
      <c r="Y2087">
        <v>-59309</v>
      </c>
      <c r="Z2087">
        <v>-3489</v>
      </c>
      <c r="AA2087">
        <v>-0.16</v>
      </c>
      <c r="AB2087">
        <v>17</v>
      </c>
      <c r="AC2087">
        <v>11</v>
      </c>
      <c r="AD2087">
        <v>6</v>
      </c>
      <c r="AE2087">
        <v>64.709999999999994</v>
      </c>
      <c r="AF2087">
        <v>10</v>
      </c>
      <c r="AG2087">
        <v>8</v>
      </c>
      <c r="AH2087">
        <v>7</v>
      </c>
      <c r="AI2087">
        <v>2</v>
      </c>
    </row>
    <row r="2088" spans="1:35" x14ac:dyDescent="0.2">
      <c r="A2088" s="102">
        <v>2456</v>
      </c>
      <c r="B2088">
        <v>8341</v>
      </c>
      <c r="C2088" t="s">
        <v>849</v>
      </c>
      <c r="D2088" t="s">
        <v>1265</v>
      </c>
      <c r="E2088">
        <v>1408</v>
      </c>
      <c r="F2088">
        <v>1399</v>
      </c>
      <c r="G2088">
        <v>700</v>
      </c>
      <c r="H2088" t="s">
        <v>1210</v>
      </c>
      <c r="I2088">
        <v>9107</v>
      </c>
      <c r="J2088" t="s">
        <v>1443</v>
      </c>
      <c r="K2088" t="s">
        <v>1444</v>
      </c>
      <c r="L2088">
        <v>1227</v>
      </c>
      <c r="M2088">
        <v>1216</v>
      </c>
      <c r="N2088">
        <v>800</v>
      </c>
      <c r="O2088" t="s">
        <v>1213</v>
      </c>
      <c r="P2088">
        <v>0.92283980855499503</v>
      </c>
      <c r="Q2088">
        <v>0.81022638346866405</v>
      </c>
      <c r="R2088">
        <v>0.214250106400597</v>
      </c>
      <c r="S2088">
        <v>2.76025303127524E-2</v>
      </c>
      <c r="T2088">
        <v>1.87045433955296</v>
      </c>
      <c r="U2088">
        <v>1.87045433955296</v>
      </c>
      <c r="V2088">
        <v>1.55117290256145</v>
      </c>
      <c r="W2088">
        <v>10.77</v>
      </c>
      <c r="X2088">
        <v>0.66</v>
      </c>
      <c r="Y2088">
        <v>-59461</v>
      </c>
      <c r="Z2088">
        <v>-3130</v>
      </c>
      <c r="AA2088">
        <v>-0.2</v>
      </c>
      <c r="AB2088">
        <v>19</v>
      </c>
      <c r="AC2088">
        <v>10</v>
      </c>
      <c r="AD2088">
        <v>9</v>
      </c>
      <c r="AE2088">
        <v>52.63</v>
      </c>
      <c r="AF2088">
        <v>13</v>
      </c>
      <c r="AG2088">
        <v>7</v>
      </c>
      <c r="AH2088">
        <v>7</v>
      </c>
      <c r="AI2088">
        <v>5</v>
      </c>
    </row>
    <row r="2089" spans="1:35" x14ac:dyDescent="0.2">
      <c r="A2089" s="102">
        <v>171</v>
      </c>
      <c r="B2089">
        <v>2267</v>
      </c>
      <c r="C2089" t="s">
        <v>1447</v>
      </c>
      <c r="D2089" t="s">
        <v>1237</v>
      </c>
      <c r="E2089">
        <v>4980</v>
      </c>
      <c r="F2089">
        <v>4935</v>
      </c>
      <c r="G2089">
        <v>200</v>
      </c>
      <c r="H2089" t="s">
        <v>1210</v>
      </c>
      <c r="I2089">
        <v>7211</v>
      </c>
      <c r="J2089" t="s">
        <v>26</v>
      </c>
      <c r="K2089" t="s">
        <v>1227</v>
      </c>
      <c r="L2089">
        <v>364</v>
      </c>
      <c r="M2089">
        <v>359</v>
      </c>
      <c r="N2089">
        <v>2700</v>
      </c>
      <c r="O2089" t="s">
        <v>1213</v>
      </c>
      <c r="P2089">
        <v>0.93133371385494701</v>
      </c>
      <c r="Q2089">
        <v>0.93846379131661795</v>
      </c>
      <c r="R2089">
        <v>0.259408673450435</v>
      </c>
      <c r="S2089">
        <v>9.9860599268279909E-4</v>
      </c>
      <c r="T2089">
        <v>1.2490256371696999</v>
      </c>
      <c r="U2089">
        <v>1.2490256371696999</v>
      </c>
      <c r="V2089">
        <v>1.0924138844092099</v>
      </c>
      <c r="W2089">
        <v>4.1500000000000004</v>
      </c>
      <c r="X2089">
        <v>1.79</v>
      </c>
      <c r="Y2089">
        <v>-59496</v>
      </c>
      <c r="Z2089">
        <v>-3718</v>
      </c>
      <c r="AA2089">
        <v>-0.03</v>
      </c>
      <c r="AB2089">
        <v>16</v>
      </c>
      <c r="AC2089">
        <v>7</v>
      </c>
      <c r="AD2089">
        <v>9</v>
      </c>
      <c r="AE2089">
        <v>43.75</v>
      </c>
      <c r="AF2089">
        <v>9</v>
      </c>
      <c r="AG2089">
        <v>7</v>
      </c>
      <c r="AH2089">
        <v>7</v>
      </c>
      <c r="AI2089">
        <v>2</v>
      </c>
    </row>
    <row r="2090" spans="1:35" x14ac:dyDescent="0.2">
      <c r="A2090" s="102">
        <v>1669</v>
      </c>
      <c r="B2090">
        <v>8750</v>
      </c>
      <c r="C2090" t="s">
        <v>28</v>
      </c>
      <c r="D2090" t="s">
        <v>1386</v>
      </c>
      <c r="E2090">
        <v>1478.5</v>
      </c>
      <c r="F2090">
        <v>1478.5</v>
      </c>
      <c r="G2090">
        <v>600</v>
      </c>
      <c r="H2090" t="s">
        <v>1210</v>
      </c>
      <c r="I2090">
        <v>9706</v>
      </c>
      <c r="J2090" t="s">
        <v>1332</v>
      </c>
      <c r="K2090" t="s">
        <v>1231</v>
      </c>
      <c r="L2090">
        <v>4295</v>
      </c>
      <c r="M2090">
        <v>4220</v>
      </c>
      <c r="N2090">
        <v>200</v>
      </c>
      <c r="O2090" t="s">
        <v>1213</v>
      </c>
      <c r="P2090">
        <v>0.93958100751220097</v>
      </c>
      <c r="Q2090">
        <v>0.85046734164857796</v>
      </c>
      <c r="R2090">
        <v>9.1677306847220696E-2</v>
      </c>
      <c r="S2090">
        <v>9.0447772053795103E-2</v>
      </c>
      <c r="T2090">
        <v>2.4738529971138599</v>
      </c>
      <c r="U2090">
        <v>2.4738529971138599</v>
      </c>
      <c r="V2090">
        <v>1.4989899563717299</v>
      </c>
      <c r="W2090">
        <v>9.9499999999999993</v>
      </c>
      <c r="X2090">
        <v>5.1100000000000003</v>
      </c>
      <c r="Y2090">
        <v>-59685</v>
      </c>
      <c r="Z2090">
        <v>-3730</v>
      </c>
      <c r="AA2090">
        <v>-0.05</v>
      </c>
      <c r="AB2090">
        <v>16</v>
      </c>
      <c r="AC2090">
        <v>8</v>
      </c>
      <c r="AD2090">
        <v>8</v>
      </c>
      <c r="AE2090">
        <v>50</v>
      </c>
      <c r="AF2090">
        <v>13</v>
      </c>
      <c r="AG2090">
        <v>6</v>
      </c>
      <c r="AH2090">
        <v>5</v>
      </c>
      <c r="AI2090">
        <v>5</v>
      </c>
    </row>
    <row r="2091" spans="1:35" x14ac:dyDescent="0.2">
      <c r="A2091" s="102">
        <v>372</v>
      </c>
      <c r="B2091">
        <v>2768</v>
      </c>
      <c r="C2091" t="s">
        <v>1987</v>
      </c>
      <c r="D2091" t="s">
        <v>1217</v>
      </c>
      <c r="E2091">
        <v>314</v>
      </c>
      <c r="F2091">
        <v>312</v>
      </c>
      <c r="G2091">
        <v>3200</v>
      </c>
      <c r="H2091" t="s">
        <v>1210</v>
      </c>
      <c r="I2091">
        <v>7181</v>
      </c>
      <c r="J2091" t="s">
        <v>61</v>
      </c>
      <c r="K2091" t="s">
        <v>1386</v>
      </c>
      <c r="L2091">
        <v>1669</v>
      </c>
      <c r="M2091">
        <v>1657</v>
      </c>
      <c r="N2091">
        <v>600</v>
      </c>
      <c r="O2091" t="s">
        <v>1213</v>
      </c>
      <c r="P2091">
        <v>0.79724676094819702</v>
      </c>
      <c r="Q2091">
        <v>0.91989910545834896</v>
      </c>
      <c r="R2091">
        <v>3.5589433520915099E-2</v>
      </c>
      <c r="S2091">
        <v>9.0592908523070403E-3</v>
      </c>
      <c r="T2091">
        <v>0.53175885139370205</v>
      </c>
      <c r="U2091">
        <v>0.53175885139370205</v>
      </c>
      <c r="V2091">
        <v>0.14002008508608399</v>
      </c>
      <c r="W2091">
        <v>1.35</v>
      </c>
      <c r="X2091">
        <v>0.42</v>
      </c>
      <c r="Y2091">
        <v>-60135</v>
      </c>
      <c r="Z2091">
        <v>-3007</v>
      </c>
      <c r="AA2091">
        <v>-0.13</v>
      </c>
      <c r="AB2091">
        <v>20</v>
      </c>
      <c r="AC2091">
        <v>10</v>
      </c>
      <c r="AD2091">
        <v>10</v>
      </c>
      <c r="AE2091">
        <v>50</v>
      </c>
      <c r="AF2091">
        <v>12</v>
      </c>
      <c r="AG2091">
        <v>6</v>
      </c>
      <c r="AH2091">
        <v>6</v>
      </c>
      <c r="AI2091">
        <v>8</v>
      </c>
    </row>
    <row r="2092" spans="1:35" x14ac:dyDescent="0.2">
      <c r="A2092" s="102">
        <v>320</v>
      </c>
      <c r="B2092">
        <v>1719</v>
      </c>
      <c r="C2092" t="s">
        <v>543</v>
      </c>
      <c r="D2092" t="s">
        <v>1220</v>
      </c>
      <c r="E2092">
        <v>788</v>
      </c>
      <c r="F2092">
        <v>791</v>
      </c>
      <c r="G2092">
        <v>1300</v>
      </c>
      <c r="H2092" t="s">
        <v>1210</v>
      </c>
      <c r="I2092">
        <v>7729</v>
      </c>
      <c r="J2092" t="s">
        <v>542</v>
      </c>
      <c r="K2092" t="s">
        <v>1219</v>
      </c>
      <c r="L2092">
        <v>3420</v>
      </c>
      <c r="M2092">
        <v>3380</v>
      </c>
      <c r="N2092">
        <v>300</v>
      </c>
      <c r="O2092" t="s">
        <v>1213</v>
      </c>
      <c r="P2092">
        <v>0.88754285038092195</v>
      </c>
      <c r="Q2092">
        <v>0.92468617469550896</v>
      </c>
      <c r="R2092">
        <v>2.2721255259344E-2</v>
      </c>
      <c r="S2092">
        <v>6.71733384899771E-2</v>
      </c>
      <c r="T2092">
        <v>0.55303119863955397</v>
      </c>
      <c r="U2092">
        <v>0.55303119863955397</v>
      </c>
      <c r="V2092">
        <v>0.242238347105035</v>
      </c>
      <c r="W2092">
        <v>2.1</v>
      </c>
      <c r="X2092">
        <v>1.41</v>
      </c>
      <c r="Y2092">
        <v>-60249</v>
      </c>
      <c r="Z2092">
        <v>-3766</v>
      </c>
      <c r="AA2092">
        <v>-0.33</v>
      </c>
      <c r="AB2092">
        <v>16</v>
      </c>
      <c r="AC2092">
        <v>7</v>
      </c>
      <c r="AD2092">
        <v>9</v>
      </c>
      <c r="AE2092">
        <v>43.75</v>
      </c>
      <c r="AF2092">
        <v>9</v>
      </c>
      <c r="AG2092">
        <v>7</v>
      </c>
      <c r="AH2092">
        <v>7</v>
      </c>
      <c r="AI2092">
        <v>2</v>
      </c>
    </row>
    <row r="2093" spans="1:35" x14ac:dyDescent="0.2">
      <c r="A2093" s="102">
        <v>1967</v>
      </c>
      <c r="B2093">
        <v>4680</v>
      </c>
      <c r="C2093" t="s">
        <v>2139</v>
      </c>
      <c r="D2093" t="s">
        <v>1224</v>
      </c>
      <c r="E2093">
        <v>785</v>
      </c>
      <c r="F2093">
        <v>806</v>
      </c>
      <c r="G2093">
        <v>1300</v>
      </c>
      <c r="H2093" t="s">
        <v>1213</v>
      </c>
      <c r="I2093">
        <v>7575</v>
      </c>
      <c r="J2093" t="s">
        <v>1530</v>
      </c>
      <c r="K2093" t="s">
        <v>1217</v>
      </c>
      <c r="L2093">
        <v>1321</v>
      </c>
      <c r="M2093">
        <v>1313</v>
      </c>
      <c r="N2093">
        <v>800</v>
      </c>
      <c r="O2093" t="s">
        <v>1210</v>
      </c>
      <c r="P2093">
        <v>0.70728938770646499</v>
      </c>
      <c r="Q2093">
        <v>0.83526213515102898</v>
      </c>
      <c r="R2093">
        <v>9.14073122698668E-2</v>
      </c>
      <c r="S2093">
        <v>3.3842767864213502E-2</v>
      </c>
      <c r="T2093">
        <v>-2.2288621883579598</v>
      </c>
      <c r="U2093">
        <v>2.2288621883579598</v>
      </c>
      <c r="V2093">
        <v>2.2231052039217798</v>
      </c>
      <c r="W2093">
        <v>-17.809999999999999</v>
      </c>
      <c r="X2093">
        <v>0.25</v>
      </c>
      <c r="Y2093">
        <v>-61429</v>
      </c>
      <c r="Z2093">
        <v>-3613</v>
      </c>
      <c r="AA2093">
        <v>-0.1</v>
      </c>
      <c r="AB2093">
        <v>17</v>
      </c>
      <c r="AC2093">
        <v>9</v>
      </c>
      <c r="AD2093">
        <v>8</v>
      </c>
      <c r="AE2093">
        <v>52.94</v>
      </c>
      <c r="AF2093">
        <v>9</v>
      </c>
      <c r="AG2093">
        <v>8</v>
      </c>
      <c r="AH2093">
        <v>8</v>
      </c>
      <c r="AI2093">
        <v>1</v>
      </c>
    </row>
    <row r="2094" spans="1:35" x14ac:dyDescent="0.2">
      <c r="A2094" s="102">
        <v>256</v>
      </c>
      <c r="B2094">
        <v>4204</v>
      </c>
      <c r="C2094" t="s">
        <v>227</v>
      </c>
      <c r="D2094" t="s">
        <v>1234</v>
      </c>
      <c r="E2094">
        <v>1638</v>
      </c>
      <c r="F2094">
        <v>1609</v>
      </c>
      <c r="G2094">
        <v>400</v>
      </c>
      <c r="H2094" t="s">
        <v>1213</v>
      </c>
      <c r="I2094">
        <v>6981</v>
      </c>
      <c r="J2094" t="s">
        <v>1392</v>
      </c>
      <c r="K2094" t="s">
        <v>1215</v>
      </c>
      <c r="L2094">
        <v>5836</v>
      </c>
      <c r="M2094">
        <v>5721</v>
      </c>
      <c r="N2094">
        <v>100</v>
      </c>
      <c r="O2094" t="s">
        <v>1210</v>
      </c>
      <c r="P2094">
        <v>0.75508543035453002</v>
      </c>
      <c r="Q2094">
        <v>0.92998968854598096</v>
      </c>
      <c r="R2094">
        <v>7.2371585579322398E-2</v>
      </c>
      <c r="S2094">
        <v>2.8695160740589102E-4</v>
      </c>
      <c r="T2094">
        <v>-0.95006128733182504</v>
      </c>
      <c r="U2094">
        <v>0.95006128733182504</v>
      </c>
      <c r="V2094">
        <v>1.33330031273845</v>
      </c>
      <c r="W2094">
        <v>-3.61</v>
      </c>
      <c r="X2094">
        <v>12.5</v>
      </c>
      <c r="Y2094">
        <v>-61592</v>
      </c>
      <c r="Z2094">
        <v>-3849</v>
      </c>
      <c r="AA2094">
        <v>-0.24</v>
      </c>
      <c r="AB2094">
        <v>16</v>
      </c>
      <c r="AC2094">
        <v>8</v>
      </c>
      <c r="AD2094">
        <v>8</v>
      </c>
      <c r="AE2094">
        <v>50</v>
      </c>
      <c r="AF2094">
        <v>14</v>
      </c>
      <c r="AG2094">
        <v>4</v>
      </c>
      <c r="AH2094">
        <v>4</v>
      </c>
      <c r="AI2094">
        <v>8</v>
      </c>
    </row>
    <row r="2095" spans="1:35" x14ac:dyDescent="0.2">
      <c r="A2095" s="102">
        <v>1372</v>
      </c>
      <c r="B2095">
        <v>3401</v>
      </c>
      <c r="C2095" t="s">
        <v>630</v>
      </c>
      <c r="D2095" t="s">
        <v>1480</v>
      </c>
      <c r="E2095">
        <v>1818</v>
      </c>
      <c r="F2095">
        <v>1775</v>
      </c>
      <c r="G2095">
        <v>600</v>
      </c>
      <c r="H2095" t="s">
        <v>1213</v>
      </c>
      <c r="I2095">
        <v>6460</v>
      </c>
      <c r="J2095" t="s">
        <v>1481</v>
      </c>
      <c r="K2095" t="s">
        <v>1222</v>
      </c>
      <c r="L2095">
        <v>1483</v>
      </c>
      <c r="M2095">
        <v>1423</v>
      </c>
      <c r="N2095">
        <v>700</v>
      </c>
      <c r="O2095" t="s">
        <v>1210</v>
      </c>
      <c r="P2095">
        <v>0.55249630866021604</v>
      </c>
      <c r="Q2095">
        <v>0.86652772444204695</v>
      </c>
      <c r="R2095">
        <v>0.34750102811536498</v>
      </c>
      <c r="S2095">
        <v>1.02593269904764E-2</v>
      </c>
      <c r="T2095">
        <v>-1.22666040842098</v>
      </c>
      <c r="U2095">
        <v>1.22666040842098</v>
      </c>
      <c r="V2095">
        <v>2.6931136914254901</v>
      </c>
      <c r="W2095">
        <v>-3.34</v>
      </c>
      <c r="X2095">
        <v>6.47</v>
      </c>
      <c r="Y2095">
        <v>-61833</v>
      </c>
      <c r="Z2095">
        <v>-4122</v>
      </c>
      <c r="AA2095">
        <v>-0.15</v>
      </c>
      <c r="AB2095">
        <v>15</v>
      </c>
      <c r="AC2095">
        <v>8</v>
      </c>
      <c r="AD2095">
        <v>7</v>
      </c>
      <c r="AE2095">
        <v>53.33</v>
      </c>
      <c r="AF2095">
        <v>14</v>
      </c>
      <c r="AG2095">
        <v>3</v>
      </c>
      <c r="AH2095">
        <v>6</v>
      </c>
      <c r="AI2095">
        <v>6</v>
      </c>
    </row>
    <row r="2096" spans="1:35" x14ac:dyDescent="0.2">
      <c r="A2096" s="102">
        <v>2423</v>
      </c>
      <c r="B2096">
        <v>3401</v>
      </c>
      <c r="C2096" t="s">
        <v>630</v>
      </c>
      <c r="D2096" t="s">
        <v>1480</v>
      </c>
      <c r="E2096">
        <v>1818</v>
      </c>
      <c r="F2096">
        <v>1775</v>
      </c>
      <c r="G2096">
        <v>600</v>
      </c>
      <c r="H2096" t="s">
        <v>1210</v>
      </c>
      <c r="I2096">
        <v>8604</v>
      </c>
      <c r="J2096" t="s">
        <v>436</v>
      </c>
      <c r="K2096" t="s">
        <v>1396</v>
      </c>
      <c r="L2096">
        <v>488</v>
      </c>
      <c r="M2096">
        <v>479.5</v>
      </c>
      <c r="N2096">
        <v>2200</v>
      </c>
      <c r="O2096" t="s">
        <v>1213</v>
      </c>
      <c r="P2096">
        <v>0.66526315386836399</v>
      </c>
      <c r="Q2096">
        <v>0.81180834728450102</v>
      </c>
      <c r="R2096">
        <v>0.18606987373285</v>
      </c>
      <c r="S2096">
        <v>6.5981444629208297E-2</v>
      </c>
      <c r="T2096">
        <v>5.7612278378961303E-2</v>
      </c>
      <c r="U2096">
        <v>5.7612278378961303E-2</v>
      </c>
      <c r="V2096">
        <v>0.40801237722248301</v>
      </c>
      <c r="W2096">
        <v>0.25</v>
      </c>
      <c r="X2096">
        <v>0.95</v>
      </c>
      <c r="Y2096">
        <v>-62757</v>
      </c>
      <c r="Z2096">
        <v>-3138</v>
      </c>
      <c r="AA2096">
        <v>-0.13</v>
      </c>
      <c r="AB2096">
        <v>20</v>
      </c>
      <c r="AC2096">
        <v>9</v>
      </c>
      <c r="AD2096">
        <v>11</v>
      </c>
      <c r="AE2096">
        <v>45</v>
      </c>
      <c r="AF2096">
        <v>14</v>
      </c>
      <c r="AG2096">
        <v>4</v>
      </c>
      <c r="AH2096">
        <v>3</v>
      </c>
      <c r="AI2096">
        <v>13</v>
      </c>
    </row>
    <row r="2097" spans="1:35" x14ac:dyDescent="0.2">
      <c r="A2097" s="102">
        <v>2338</v>
      </c>
      <c r="B2097">
        <v>1812</v>
      </c>
      <c r="C2097" t="s">
        <v>1305</v>
      </c>
      <c r="D2097" t="s">
        <v>1220</v>
      </c>
      <c r="E2097">
        <v>1146</v>
      </c>
      <c r="F2097">
        <v>1163</v>
      </c>
      <c r="G2097">
        <v>900</v>
      </c>
      <c r="H2097" t="s">
        <v>1213</v>
      </c>
      <c r="I2097">
        <v>7181</v>
      </c>
      <c r="J2097" t="s">
        <v>61</v>
      </c>
      <c r="K2097" t="s">
        <v>1386</v>
      </c>
      <c r="L2097">
        <v>1669</v>
      </c>
      <c r="M2097">
        <v>1657</v>
      </c>
      <c r="N2097">
        <v>600</v>
      </c>
      <c r="O2097" t="s">
        <v>1210</v>
      </c>
      <c r="P2097">
        <v>0.78901935866984896</v>
      </c>
      <c r="Q2097">
        <v>0.81598040966131502</v>
      </c>
      <c r="R2097">
        <v>0.25200254966176699</v>
      </c>
      <c r="S2097">
        <v>8.0837710577323901E-3</v>
      </c>
      <c r="T2097">
        <v>-1.43256628629469</v>
      </c>
      <c r="U2097">
        <v>1.43256628629469</v>
      </c>
      <c r="V2097">
        <v>1.7239165535902901</v>
      </c>
      <c r="W2097">
        <v>-8.52</v>
      </c>
      <c r="X2097">
        <v>5.28</v>
      </c>
      <c r="Y2097">
        <v>-62834</v>
      </c>
      <c r="Z2097">
        <v>-3491</v>
      </c>
      <c r="AA2097">
        <v>-0.19</v>
      </c>
      <c r="AB2097">
        <v>18</v>
      </c>
      <c r="AC2097">
        <v>9</v>
      </c>
      <c r="AD2097">
        <v>9</v>
      </c>
      <c r="AE2097">
        <v>50</v>
      </c>
      <c r="AF2097">
        <v>14</v>
      </c>
      <c r="AG2097">
        <v>3</v>
      </c>
      <c r="AH2097">
        <v>4</v>
      </c>
      <c r="AI2097">
        <v>11</v>
      </c>
    </row>
    <row r="2098" spans="1:35" x14ac:dyDescent="0.2">
      <c r="A2098" s="102">
        <v>299</v>
      </c>
      <c r="B2098">
        <v>6370</v>
      </c>
      <c r="C2098" t="s">
        <v>1446</v>
      </c>
      <c r="D2098" t="s">
        <v>1222</v>
      </c>
      <c r="E2098">
        <v>2840</v>
      </c>
      <c r="F2098">
        <v>2795</v>
      </c>
      <c r="G2098">
        <v>300</v>
      </c>
      <c r="H2098" t="s">
        <v>1213</v>
      </c>
      <c r="I2098">
        <v>6976</v>
      </c>
      <c r="J2098" t="s">
        <v>759</v>
      </c>
      <c r="K2098" t="s">
        <v>1215</v>
      </c>
      <c r="L2098">
        <v>3000</v>
      </c>
      <c r="M2098">
        <v>3020</v>
      </c>
      <c r="N2098">
        <v>300</v>
      </c>
      <c r="O2098" t="s">
        <v>1210</v>
      </c>
      <c r="P2098">
        <v>0.57340698090675501</v>
      </c>
      <c r="Q2098">
        <v>0.92666924711127197</v>
      </c>
      <c r="R2098">
        <v>1.71163490017625E-3</v>
      </c>
      <c r="S2098">
        <v>1.58386104652139E-4</v>
      </c>
      <c r="T2098">
        <v>-1.12799598963695</v>
      </c>
      <c r="U2098">
        <v>1.12799598963695</v>
      </c>
      <c r="V2098">
        <v>1.07760089048368</v>
      </c>
      <c r="W2098">
        <v>-7.63</v>
      </c>
      <c r="X2098">
        <v>7.45</v>
      </c>
      <c r="Y2098">
        <v>-62938</v>
      </c>
      <c r="Z2098">
        <v>-3147</v>
      </c>
      <c r="AA2098">
        <v>-0.22</v>
      </c>
      <c r="AB2098">
        <v>20</v>
      </c>
      <c r="AC2098">
        <v>12</v>
      </c>
      <c r="AD2098">
        <v>8</v>
      </c>
      <c r="AE2098">
        <v>60</v>
      </c>
      <c r="AF2098">
        <v>10</v>
      </c>
      <c r="AG2098">
        <v>10</v>
      </c>
      <c r="AH2098">
        <v>6</v>
      </c>
      <c r="AI2098">
        <v>4</v>
      </c>
    </row>
    <row r="2099" spans="1:35" x14ac:dyDescent="0.2">
      <c r="A2099" s="102">
        <v>2242</v>
      </c>
      <c r="B2099">
        <v>4507</v>
      </c>
      <c r="C2099" t="s">
        <v>1637</v>
      </c>
      <c r="D2099" t="s">
        <v>1232</v>
      </c>
      <c r="E2099">
        <v>5985</v>
      </c>
      <c r="F2099">
        <v>5845</v>
      </c>
      <c r="G2099">
        <v>100</v>
      </c>
      <c r="H2099" t="s">
        <v>1210</v>
      </c>
      <c r="I2099">
        <v>7458</v>
      </c>
      <c r="J2099" t="s">
        <v>1623</v>
      </c>
      <c r="K2099" t="s">
        <v>1217</v>
      </c>
      <c r="L2099">
        <v>4355</v>
      </c>
      <c r="M2099">
        <v>4410</v>
      </c>
      <c r="N2099">
        <v>100</v>
      </c>
      <c r="O2099" t="s">
        <v>1213</v>
      </c>
      <c r="P2099">
        <v>0.73291918798184097</v>
      </c>
      <c r="Q2099">
        <v>0.82051914276762605</v>
      </c>
      <c r="R2099">
        <v>0.28478422671189402</v>
      </c>
      <c r="S2099">
        <v>9.95720734647427E-2</v>
      </c>
      <c r="T2099">
        <v>1.8743220484949701</v>
      </c>
      <c r="U2099">
        <v>1.8743220484949701</v>
      </c>
      <c r="V2099">
        <v>2.4633638637690001</v>
      </c>
      <c r="W2099">
        <v>7.84</v>
      </c>
      <c r="X2099">
        <v>24.55</v>
      </c>
      <c r="Y2099">
        <v>-63074</v>
      </c>
      <c r="Z2099">
        <v>-10512</v>
      </c>
      <c r="AA2099">
        <v>-0.9</v>
      </c>
      <c r="AB2099">
        <v>6</v>
      </c>
      <c r="AC2099">
        <v>2</v>
      </c>
      <c r="AD2099">
        <v>4</v>
      </c>
      <c r="AE2099">
        <v>33.33</v>
      </c>
      <c r="AF2099">
        <v>12</v>
      </c>
      <c r="AG2099">
        <v>1</v>
      </c>
      <c r="AH2099">
        <v>2</v>
      </c>
      <c r="AI2099">
        <v>3</v>
      </c>
    </row>
    <row r="2100" spans="1:35" x14ac:dyDescent="0.2">
      <c r="A2100" s="102">
        <v>1683</v>
      </c>
      <c r="B2100">
        <v>6287</v>
      </c>
      <c r="C2100" t="s">
        <v>1309</v>
      </c>
      <c r="D2100" t="s">
        <v>1222</v>
      </c>
      <c r="E2100">
        <v>2465</v>
      </c>
      <c r="F2100">
        <v>2431</v>
      </c>
      <c r="G2100">
        <v>400</v>
      </c>
      <c r="H2100" t="s">
        <v>1213</v>
      </c>
      <c r="I2100">
        <v>9684</v>
      </c>
      <c r="J2100" t="s">
        <v>1389</v>
      </c>
      <c r="K2100" t="s">
        <v>1212</v>
      </c>
      <c r="L2100">
        <v>4300</v>
      </c>
      <c r="M2100">
        <v>4350</v>
      </c>
      <c r="N2100">
        <v>200</v>
      </c>
      <c r="O2100" t="s">
        <v>1210</v>
      </c>
      <c r="P2100">
        <v>0.91463958563533798</v>
      </c>
      <c r="Q2100">
        <v>0.84971887098545196</v>
      </c>
      <c r="R2100">
        <v>3.6193260665044198E-2</v>
      </c>
      <c r="S2100">
        <v>8.3979141661505496E-2</v>
      </c>
      <c r="T2100">
        <v>-1.55248529009709</v>
      </c>
      <c r="U2100">
        <v>1.55248529009709</v>
      </c>
      <c r="V2100">
        <v>1.3835833353153899</v>
      </c>
      <c r="W2100">
        <v>-8.8000000000000007</v>
      </c>
      <c r="X2100">
        <v>11.77</v>
      </c>
      <c r="Y2100">
        <v>-63082</v>
      </c>
      <c r="Z2100">
        <v>-4852</v>
      </c>
      <c r="AA2100">
        <v>-0.22</v>
      </c>
      <c r="AB2100">
        <v>13</v>
      </c>
      <c r="AC2100">
        <v>6</v>
      </c>
      <c r="AD2100">
        <v>7</v>
      </c>
      <c r="AE2100">
        <v>46.15</v>
      </c>
      <c r="AF2100">
        <v>10</v>
      </c>
      <c r="AG2100">
        <v>5</v>
      </c>
      <c r="AH2100">
        <v>5</v>
      </c>
      <c r="AI2100">
        <v>3</v>
      </c>
    </row>
    <row r="2101" spans="1:35" x14ac:dyDescent="0.2">
      <c r="A2101" s="102">
        <v>2355</v>
      </c>
      <c r="B2101">
        <v>5334</v>
      </c>
      <c r="C2101" t="s">
        <v>1448</v>
      </c>
      <c r="D2101" t="s">
        <v>1209</v>
      </c>
      <c r="E2101">
        <v>1776</v>
      </c>
      <c r="F2101">
        <v>1775</v>
      </c>
      <c r="G2101">
        <v>600</v>
      </c>
      <c r="H2101" t="s">
        <v>1210</v>
      </c>
      <c r="I2101">
        <v>7453</v>
      </c>
      <c r="J2101" t="s">
        <v>51</v>
      </c>
      <c r="K2101" t="s">
        <v>1235</v>
      </c>
      <c r="L2101">
        <v>1486</v>
      </c>
      <c r="M2101">
        <v>1478</v>
      </c>
      <c r="N2101">
        <v>700</v>
      </c>
      <c r="O2101" t="s">
        <v>1213</v>
      </c>
      <c r="P2101">
        <v>0.91441864525116301</v>
      </c>
      <c r="Q2101">
        <v>0.81524583252640004</v>
      </c>
      <c r="R2101">
        <v>0.100679113163108</v>
      </c>
      <c r="S2101">
        <v>5.7347525625798602E-4</v>
      </c>
      <c r="T2101">
        <v>2.4201724336531498</v>
      </c>
      <c r="U2101">
        <v>2.4201724336531498</v>
      </c>
      <c r="V2101">
        <v>2.3245825486024598</v>
      </c>
      <c r="W2101">
        <v>20.84</v>
      </c>
      <c r="X2101">
        <v>2.85</v>
      </c>
      <c r="Y2101">
        <v>-63356</v>
      </c>
      <c r="Z2101">
        <v>-4874</v>
      </c>
      <c r="AA2101">
        <v>-0.26</v>
      </c>
      <c r="AB2101">
        <v>13</v>
      </c>
      <c r="AC2101">
        <v>6</v>
      </c>
      <c r="AD2101">
        <v>7</v>
      </c>
      <c r="AE2101">
        <v>46.15</v>
      </c>
      <c r="AF2101">
        <v>8</v>
      </c>
      <c r="AG2101">
        <v>6</v>
      </c>
      <c r="AH2101">
        <v>5</v>
      </c>
      <c r="AI2101">
        <v>2</v>
      </c>
    </row>
    <row r="2102" spans="1:35" x14ac:dyDescent="0.2">
      <c r="A2102" s="102">
        <v>1866</v>
      </c>
      <c r="B2102">
        <v>6268</v>
      </c>
      <c r="C2102" t="s">
        <v>1607</v>
      </c>
      <c r="D2102" t="s">
        <v>1222</v>
      </c>
      <c r="E2102">
        <v>2890</v>
      </c>
      <c r="F2102">
        <v>2912</v>
      </c>
      <c r="G2102">
        <v>200</v>
      </c>
      <c r="H2102" t="s">
        <v>1210</v>
      </c>
      <c r="I2102">
        <v>6856</v>
      </c>
      <c r="J2102" t="s">
        <v>231</v>
      </c>
      <c r="K2102" t="s">
        <v>1215</v>
      </c>
      <c r="L2102">
        <v>5980</v>
      </c>
      <c r="M2102">
        <v>5890</v>
      </c>
      <c r="N2102">
        <v>100</v>
      </c>
      <c r="O2102" t="s">
        <v>1213</v>
      </c>
      <c r="P2102">
        <v>0.78483926571024598</v>
      </c>
      <c r="Q2102">
        <v>0.84143022999570805</v>
      </c>
      <c r="R2102">
        <v>1.20187995462853E-2</v>
      </c>
      <c r="S2102">
        <v>3.28832493800972E-2</v>
      </c>
      <c r="T2102">
        <v>2.3144871247537999</v>
      </c>
      <c r="U2102">
        <v>2.3144871247537999</v>
      </c>
      <c r="V2102">
        <v>1.54249202297651</v>
      </c>
      <c r="W2102">
        <v>6.68</v>
      </c>
      <c r="X2102">
        <v>1.1200000000000001</v>
      </c>
      <c r="Y2102">
        <v>-63517</v>
      </c>
      <c r="Z2102">
        <v>-6352</v>
      </c>
      <c r="AA2102">
        <v>-0.41</v>
      </c>
      <c r="AB2102">
        <v>10</v>
      </c>
      <c r="AC2102">
        <v>5</v>
      </c>
      <c r="AD2102">
        <v>5</v>
      </c>
      <c r="AE2102">
        <v>50</v>
      </c>
      <c r="AF2102">
        <v>9</v>
      </c>
      <c r="AG2102">
        <v>5</v>
      </c>
      <c r="AH2102">
        <v>4</v>
      </c>
      <c r="AI2102">
        <v>1</v>
      </c>
    </row>
    <row r="2103" spans="1:35" x14ac:dyDescent="0.2">
      <c r="A2103" s="102">
        <v>724</v>
      </c>
      <c r="B2103">
        <v>2607</v>
      </c>
      <c r="C2103" t="s">
        <v>1238</v>
      </c>
      <c r="D2103" t="s">
        <v>1237</v>
      </c>
      <c r="E2103">
        <v>2550</v>
      </c>
      <c r="F2103">
        <v>2505</v>
      </c>
      <c r="G2103">
        <v>400</v>
      </c>
      <c r="H2103" t="s">
        <v>1210</v>
      </c>
      <c r="I2103">
        <v>7201</v>
      </c>
      <c r="J2103" t="s">
        <v>1250</v>
      </c>
      <c r="K2103" t="s">
        <v>1227</v>
      </c>
      <c r="L2103">
        <v>454.3</v>
      </c>
      <c r="M2103">
        <v>463.6</v>
      </c>
      <c r="N2103">
        <v>2200</v>
      </c>
      <c r="O2103" t="s">
        <v>1213</v>
      </c>
      <c r="P2103">
        <v>0.926441923376084</v>
      </c>
      <c r="Q2103">
        <v>0.89995864512316204</v>
      </c>
      <c r="R2103">
        <v>3.8174572660587998E-3</v>
      </c>
      <c r="S2103">
        <v>1.6045278029795499E-2</v>
      </c>
      <c r="T2103">
        <v>2.0364648966250298</v>
      </c>
      <c r="U2103">
        <v>2.0364648966250298</v>
      </c>
      <c r="V2103">
        <v>2.7684418325604399</v>
      </c>
      <c r="W2103">
        <v>11.89</v>
      </c>
      <c r="X2103">
        <v>1.79</v>
      </c>
      <c r="Y2103">
        <v>-63657</v>
      </c>
      <c r="Z2103">
        <v>-2546</v>
      </c>
      <c r="AA2103">
        <v>-0.09</v>
      </c>
      <c r="AB2103">
        <v>25</v>
      </c>
      <c r="AC2103">
        <v>11</v>
      </c>
      <c r="AD2103">
        <v>14</v>
      </c>
      <c r="AE2103">
        <v>44</v>
      </c>
      <c r="AF2103">
        <v>11</v>
      </c>
      <c r="AG2103">
        <v>8</v>
      </c>
      <c r="AH2103">
        <v>8</v>
      </c>
      <c r="AI2103">
        <v>9</v>
      </c>
    </row>
    <row r="2104" spans="1:35" x14ac:dyDescent="0.2">
      <c r="A2104" s="102">
        <v>490</v>
      </c>
      <c r="B2104">
        <v>1332</v>
      </c>
      <c r="C2104" t="s">
        <v>1600</v>
      </c>
      <c r="D2104" t="s">
        <v>1326</v>
      </c>
      <c r="E2104">
        <v>514</v>
      </c>
      <c r="F2104">
        <v>511</v>
      </c>
      <c r="G2104">
        <v>2100</v>
      </c>
      <c r="H2104" t="s">
        <v>1213</v>
      </c>
      <c r="I2104">
        <v>9201</v>
      </c>
      <c r="J2104" t="s">
        <v>1461</v>
      </c>
      <c r="K2104" t="s">
        <v>1462</v>
      </c>
      <c r="L2104">
        <v>2595.5</v>
      </c>
      <c r="M2104">
        <v>2678</v>
      </c>
      <c r="N2104">
        <v>400</v>
      </c>
      <c r="O2104" t="s">
        <v>1210</v>
      </c>
      <c r="P2104">
        <v>0.84644850040793396</v>
      </c>
      <c r="Q2104">
        <v>0.91155511393549904</v>
      </c>
      <c r="R2104">
        <v>4.6114929208063198E-2</v>
      </c>
      <c r="S2104">
        <v>2.3242248643590199E-2</v>
      </c>
      <c r="T2104">
        <v>-0.10955869623844</v>
      </c>
      <c r="U2104">
        <v>0.10955869623844</v>
      </c>
      <c r="V2104">
        <v>1.3956834789381201</v>
      </c>
      <c r="W2104">
        <v>-0.34</v>
      </c>
      <c r="X2104">
        <v>0.18</v>
      </c>
      <c r="Y2104">
        <v>-63746</v>
      </c>
      <c r="Z2104">
        <v>-3355</v>
      </c>
      <c r="AA2104">
        <v>-0.3</v>
      </c>
      <c r="AB2104">
        <v>19</v>
      </c>
      <c r="AC2104">
        <v>8</v>
      </c>
      <c r="AD2104">
        <v>11</v>
      </c>
      <c r="AE2104">
        <v>42.11</v>
      </c>
      <c r="AF2104">
        <v>13</v>
      </c>
      <c r="AG2104">
        <v>6</v>
      </c>
      <c r="AH2104">
        <v>5</v>
      </c>
      <c r="AI2104">
        <v>8</v>
      </c>
    </row>
    <row r="2105" spans="1:35" x14ac:dyDescent="0.2">
      <c r="A2105" s="102">
        <v>1327</v>
      </c>
      <c r="B2105">
        <v>5332</v>
      </c>
      <c r="C2105" t="s">
        <v>691</v>
      </c>
      <c r="D2105" t="s">
        <v>1209</v>
      </c>
      <c r="E2105">
        <v>4070</v>
      </c>
      <c r="F2105">
        <v>4095</v>
      </c>
      <c r="G2105">
        <v>200</v>
      </c>
      <c r="H2105" t="s">
        <v>1210</v>
      </c>
      <c r="I2105">
        <v>5393</v>
      </c>
      <c r="J2105" t="s">
        <v>233</v>
      </c>
      <c r="K2105" t="s">
        <v>1209</v>
      </c>
      <c r="L2105">
        <v>2228</v>
      </c>
      <c r="M2105">
        <v>2233</v>
      </c>
      <c r="N2105">
        <v>400</v>
      </c>
      <c r="O2105" t="s">
        <v>1213</v>
      </c>
      <c r="P2105">
        <v>0.56698479692812997</v>
      </c>
      <c r="Q2105">
        <v>0.86883343476739405</v>
      </c>
      <c r="R2105">
        <v>9.1496730106374699E-2</v>
      </c>
      <c r="S2105">
        <v>2.6495497993843601E-3</v>
      </c>
      <c r="T2105">
        <v>0.75165812980451596</v>
      </c>
      <c r="U2105">
        <v>0.75165812980451596</v>
      </c>
      <c r="V2105">
        <v>7.6210873536923698E-2</v>
      </c>
      <c r="W2105">
        <v>2.86</v>
      </c>
      <c r="X2105">
        <v>9.06</v>
      </c>
      <c r="Y2105">
        <v>-63782</v>
      </c>
      <c r="Z2105">
        <v>-5315</v>
      </c>
      <c r="AA2105">
        <v>-0.03</v>
      </c>
      <c r="AB2105">
        <v>12</v>
      </c>
      <c r="AC2105">
        <v>6</v>
      </c>
      <c r="AD2105">
        <v>6</v>
      </c>
      <c r="AE2105">
        <v>50</v>
      </c>
      <c r="AF2105">
        <v>13</v>
      </c>
      <c r="AG2105">
        <v>4</v>
      </c>
      <c r="AH2105">
        <v>4</v>
      </c>
      <c r="AI2105">
        <v>4</v>
      </c>
    </row>
    <row r="2106" spans="1:35" x14ac:dyDescent="0.2">
      <c r="A2106" s="102">
        <v>536</v>
      </c>
      <c r="B2106">
        <v>1812</v>
      </c>
      <c r="C2106" t="s">
        <v>1305</v>
      </c>
      <c r="D2106" t="s">
        <v>1220</v>
      </c>
      <c r="E2106">
        <v>1146</v>
      </c>
      <c r="F2106">
        <v>1163</v>
      </c>
      <c r="G2106">
        <v>800</v>
      </c>
      <c r="H2106" t="s">
        <v>1213</v>
      </c>
      <c r="I2106">
        <v>2001</v>
      </c>
      <c r="J2106" t="s">
        <v>1132</v>
      </c>
      <c r="K2106" t="s">
        <v>1237</v>
      </c>
      <c r="L2106">
        <v>1586</v>
      </c>
      <c r="M2106">
        <v>1604</v>
      </c>
      <c r="N2106">
        <v>600</v>
      </c>
      <c r="O2106" t="s">
        <v>1210</v>
      </c>
      <c r="P2106">
        <v>0.87959055412022402</v>
      </c>
      <c r="Q2106">
        <v>0.90897409688739395</v>
      </c>
      <c r="R2106">
        <v>0.123828183865765</v>
      </c>
      <c r="S2106">
        <v>7.2142090970931105E-2</v>
      </c>
      <c r="T2106">
        <v>-3.3958120870677702</v>
      </c>
      <c r="U2106">
        <v>3.3958120870677702</v>
      </c>
      <c r="V2106">
        <v>3.3778057604200402</v>
      </c>
      <c r="W2106">
        <v>-16.07</v>
      </c>
      <c r="X2106">
        <v>3.33</v>
      </c>
      <c r="Y2106">
        <v>-64627</v>
      </c>
      <c r="Z2106">
        <v>-2938</v>
      </c>
      <c r="AA2106">
        <v>-0.18</v>
      </c>
      <c r="AB2106">
        <v>22</v>
      </c>
      <c r="AC2106">
        <v>10</v>
      </c>
      <c r="AD2106">
        <v>12</v>
      </c>
      <c r="AE2106">
        <v>45.45</v>
      </c>
      <c r="AF2106">
        <v>13</v>
      </c>
      <c r="AG2106">
        <v>6</v>
      </c>
      <c r="AH2106">
        <v>5</v>
      </c>
      <c r="AI2106">
        <v>11</v>
      </c>
    </row>
    <row r="2107" spans="1:35" x14ac:dyDescent="0.2">
      <c r="A2107" s="102">
        <v>2069</v>
      </c>
      <c r="B2107">
        <v>3591</v>
      </c>
      <c r="C2107" t="s">
        <v>635</v>
      </c>
      <c r="D2107" t="s">
        <v>1480</v>
      </c>
      <c r="E2107">
        <v>2517</v>
      </c>
      <c r="F2107">
        <v>2524</v>
      </c>
      <c r="G2107">
        <v>400</v>
      </c>
      <c r="H2107" t="s">
        <v>1210</v>
      </c>
      <c r="I2107">
        <v>4043</v>
      </c>
      <c r="J2107" t="s">
        <v>1482</v>
      </c>
      <c r="K2107" t="s">
        <v>1234</v>
      </c>
      <c r="L2107">
        <v>2465</v>
      </c>
      <c r="M2107">
        <v>2434</v>
      </c>
      <c r="N2107">
        <v>400</v>
      </c>
      <c r="O2107" t="s">
        <v>1213</v>
      </c>
      <c r="P2107">
        <v>0.70978257454528404</v>
      </c>
      <c r="Q2107">
        <v>0.83000924119813502</v>
      </c>
      <c r="R2107">
        <v>0.31781261619093298</v>
      </c>
      <c r="S2107">
        <v>3.1427760234509501E-2</v>
      </c>
      <c r="T2107">
        <v>0.227478297344859</v>
      </c>
      <c r="U2107">
        <v>0.227478297344859</v>
      </c>
      <c r="V2107">
        <v>0.57032216399103597</v>
      </c>
      <c r="W2107">
        <v>0.94</v>
      </c>
      <c r="X2107">
        <v>3.57</v>
      </c>
      <c r="Y2107">
        <v>-64829</v>
      </c>
      <c r="Z2107">
        <v>-4987</v>
      </c>
      <c r="AA2107">
        <v>-0.18</v>
      </c>
      <c r="AB2107">
        <v>13</v>
      </c>
      <c r="AC2107">
        <v>5</v>
      </c>
      <c r="AD2107">
        <v>8</v>
      </c>
      <c r="AE2107">
        <v>38.46</v>
      </c>
      <c r="AF2107">
        <v>9</v>
      </c>
      <c r="AG2107">
        <v>4</v>
      </c>
      <c r="AH2107">
        <v>5</v>
      </c>
      <c r="AI2107">
        <v>4</v>
      </c>
    </row>
    <row r="2108" spans="1:35" x14ac:dyDescent="0.2">
      <c r="A2108" s="102">
        <v>848</v>
      </c>
      <c r="B2108">
        <v>1969</v>
      </c>
      <c r="C2108" t="s">
        <v>1557</v>
      </c>
      <c r="D2108" t="s">
        <v>1220</v>
      </c>
      <c r="E2108">
        <v>1684</v>
      </c>
      <c r="F2108">
        <v>1668</v>
      </c>
      <c r="G2108">
        <v>500</v>
      </c>
      <c r="H2108" t="s">
        <v>1210</v>
      </c>
      <c r="I2108">
        <v>9706</v>
      </c>
      <c r="J2108" t="s">
        <v>1332</v>
      </c>
      <c r="K2108" t="s">
        <v>1231</v>
      </c>
      <c r="L2108">
        <v>4295</v>
      </c>
      <c r="M2108">
        <v>4220</v>
      </c>
      <c r="N2108">
        <v>200</v>
      </c>
      <c r="O2108" t="s">
        <v>1213</v>
      </c>
      <c r="P2108">
        <v>0.80253055918120697</v>
      </c>
      <c r="Q2108">
        <v>0.89395602120322504</v>
      </c>
      <c r="R2108">
        <v>0.110260338287646</v>
      </c>
      <c r="S2108">
        <v>5.3491668255233396E-3</v>
      </c>
      <c r="T2108">
        <v>2.6494382367304201</v>
      </c>
      <c r="U2108">
        <v>2.6494382367304201</v>
      </c>
      <c r="V2108">
        <v>1.89184150830885</v>
      </c>
      <c r="W2108">
        <v>12.74</v>
      </c>
      <c r="X2108">
        <v>1.18</v>
      </c>
      <c r="Y2108">
        <v>-64839</v>
      </c>
      <c r="Z2108">
        <v>-3602</v>
      </c>
      <c r="AA2108">
        <v>-0.13</v>
      </c>
      <c r="AB2108">
        <v>18</v>
      </c>
      <c r="AC2108">
        <v>9</v>
      </c>
      <c r="AD2108">
        <v>9</v>
      </c>
      <c r="AE2108">
        <v>50</v>
      </c>
      <c r="AF2108">
        <v>14</v>
      </c>
      <c r="AG2108">
        <v>6</v>
      </c>
      <c r="AH2108">
        <v>6</v>
      </c>
      <c r="AI2108">
        <v>6</v>
      </c>
    </row>
    <row r="2109" spans="1:35" x14ac:dyDescent="0.2">
      <c r="A2109" s="102">
        <v>1047</v>
      </c>
      <c r="B2109">
        <v>7327</v>
      </c>
      <c r="C2109" t="s">
        <v>1452</v>
      </c>
      <c r="D2109" t="s">
        <v>1265</v>
      </c>
      <c r="E2109">
        <v>2258</v>
      </c>
      <c r="F2109">
        <v>2240</v>
      </c>
      <c r="G2109">
        <v>400</v>
      </c>
      <c r="H2109" t="s">
        <v>1210</v>
      </c>
      <c r="I2109">
        <v>9603</v>
      </c>
      <c r="J2109" t="s">
        <v>1380</v>
      </c>
      <c r="K2109" t="s">
        <v>1224</v>
      </c>
      <c r="L2109">
        <v>2035</v>
      </c>
      <c r="M2109">
        <v>2130</v>
      </c>
      <c r="N2109">
        <v>400</v>
      </c>
      <c r="O2109" t="s">
        <v>1213</v>
      </c>
      <c r="P2109">
        <v>0.97230215260325403</v>
      </c>
      <c r="Q2109">
        <v>0.88341646864024204</v>
      </c>
      <c r="R2109">
        <v>4.2170675470836597E-2</v>
      </c>
      <c r="S2109">
        <v>2.61735132460706E-2</v>
      </c>
      <c r="T2109">
        <v>1.42626785846517</v>
      </c>
      <c r="U2109">
        <v>1.42626785846517</v>
      </c>
      <c r="V2109">
        <v>1.8974473558254601</v>
      </c>
      <c r="W2109">
        <v>4.3899999999999997</v>
      </c>
      <c r="X2109">
        <v>4.91</v>
      </c>
      <c r="Y2109">
        <v>-65352</v>
      </c>
      <c r="Z2109">
        <v>-16338</v>
      </c>
      <c r="AA2109">
        <v>-0.72</v>
      </c>
      <c r="AB2109">
        <v>4</v>
      </c>
      <c r="AC2109">
        <v>2</v>
      </c>
      <c r="AD2109">
        <v>2</v>
      </c>
      <c r="AE2109">
        <v>50</v>
      </c>
      <c r="AF2109">
        <v>16</v>
      </c>
      <c r="AG2109">
        <v>0</v>
      </c>
      <c r="AH2109">
        <v>1</v>
      </c>
      <c r="AI2109">
        <v>3</v>
      </c>
    </row>
    <row r="2110" spans="1:35" x14ac:dyDescent="0.2">
      <c r="A2110" s="102">
        <v>1010</v>
      </c>
      <c r="B2110">
        <v>4005</v>
      </c>
      <c r="C2110" t="s">
        <v>1445</v>
      </c>
      <c r="D2110" t="s">
        <v>1234</v>
      </c>
      <c r="E2110">
        <v>398</v>
      </c>
      <c r="F2110">
        <v>393</v>
      </c>
      <c r="G2110">
        <v>2100</v>
      </c>
      <c r="H2110" t="s">
        <v>1210</v>
      </c>
      <c r="I2110">
        <v>4324</v>
      </c>
      <c r="J2110" t="s">
        <v>1438</v>
      </c>
      <c r="K2110" t="s">
        <v>1224</v>
      </c>
      <c r="L2110">
        <v>2860</v>
      </c>
      <c r="M2110">
        <v>2812</v>
      </c>
      <c r="N2110">
        <v>300</v>
      </c>
      <c r="O2110" t="s">
        <v>1213</v>
      </c>
      <c r="P2110">
        <v>0.90825574620808702</v>
      </c>
      <c r="Q2110">
        <v>0.88518423092040899</v>
      </c>
      <c r="R2110">
        <v>0.27300001383890798</v>
      </c>
      <c r="S2110">
        <v>6.7261697816692497E-4</v>
      </c>
      <c r="T2110">
        <v>2.6554333335953801</v>
      </c>
      <c r="U2110">
        <v>2.6554333335953801</v>
      </c>
      <c r="V2110">
        <v>2.8323003020142199</v>
      </c>
      <c r="W2110">
        <v>8.41</v>
      </c>
      <c r="X2110">
        <v>2.17</v>
      </c>
      <c r="Y2110">
        <v>-66031</v>
      </c>
      <c r="Z2110">
        <v>-3884</v>
      </c>
      <c r="AA2110">
        <v>-0.12</v>
      </c>
      <c r="AB2110">
        <v>17</v>
      </c>
      <c r="AC2110">
        <v>9</v>
      </c>
      <c r="AD2110">
        <v>8</v>
      </c>
      <c r="AE2110">
        <v>52.94</v>
      </c>
      <c r="AF2110">
        <v>13</v>
      </c>
      <c r="AG2110">
        <v>5</v>
      </c>
      <c r="AH2110">
        <v>6</v>
      </c>
      <c r="AI2110">
        <v>6</v>
      </c>
    </row>
    <row r="2111" spans="1:35" x14ac:dyDescent="0.2">
      <c r="A2111" s="102">
        <v>254</v>
      </c>
      <c r="B2111">
        <v>4204</v>
      </c>
      <c r="C2111" t="s">
        <v>227</v>
      </c>
      <c r="D2111" t="s">
        <v>1234</v>
      </c>
      <c r="E2111">
        <v>1638</v>
      </c>
      <c r="F2111">
        <v>1609</v>
      </c>
      <c r="G2111">
        <v>500</v>
      </c>
      <c r="H2111" t="s">
        <v>1213</v>
      </c>
      <c r="I2111">
        <v>5947</v>
      </c>
      <c r="J2111" t="s">
        <v>228</v>
      </c>
      <c r="K2111" t="s">
        <v>1404</v>
      </c>
      <c r="L2111">
        <v>7470</v>
      </c>
      <c r="M2111">
        <v>7370</v>
      </c>
      <c r="N2111">
        <v>100</v>
      </c>
      <c r="O2111" t="s">
        <v>1210</v>
      </c>
      <c r="P2111">
        <v>0.70325357821644596</v>
      </c>
      <c r="Q2111">
        <v>0.93006468447802204</v>
      </c>
      <c r="R2111">
        <v>2.6707409868815701E-2</v>
      </c>
      <c r="S2111">
        <v>9.2228727108765801E-4</v>
      </c>
      <c r="T2111">
        <v>-1.1907207838388101</v>
      </c>
      <c r="U2111">
        <v>1.1907207838388101</v>
      </c>
      <c r="V2111">
        <v>1.15118054448892</v>
      </c>
      <c r="W2111">
        <v>-3.73</v>
      </c>
      <c r="X2111">
        <v>9.16</v>
      </c>
      <c r="Y2111">
        <v>-66469</v>
      </c>
      <c r="Z2111">
        <v>-4431</v>
      </c>
      <c r="AA2111">
        <v>-0.05</v>
      </c>
      <c r="AB2111">
        <v>15</v>
      </c>
      <c r="AC2111">
        <v>8</v>
      </c>
      <c r="AD2111">
        <v>7</v>
      </c>
      <c r="AE2111">
        <v>53.33</v>
      </c>
      <c r="AF2111">
        <v>16</v>
      </c>
      <c r="AG2111">
        <v>5</v>
      </c>
      <c r="AH2111">
        <v>2</v>
      </c>
      <c r="AI2111">
        <v>8</v>
      </c>
    </row>
    <row r="2112" spans="1:35" x14ac:dyDescent="0.2">
      <c r="A2112" s="102">
        <v>1302</v>
      </c>
      <c r="B2112">
        <v>3076</v>
      </c>
      <c r="C2112" t="s">
        <v>1517</v>
      </c>
      <c r="D2112" t="s">
        <v>1217</v>
      </c>
      <c r="E2112">
        <v>1532</v>
      </c>
      <c r="F2112">
        <v>1525</v>
      </c>
      <c r="G2112">
        <v>700</v>
      </c>
      <c r="H2112" t="s">
        <v>1210</v>
      </c>
      <c r="I2112">
        <v>6770</v>
      </c>
      <c r="J2112" t="s">
        <v>22</v>
      </c>
      <c r="K2112" t="s">
        <v>1215</v>
      </c>
      <c r="L2112">
        <v>1668</v>
      </c>
      <c r="M2112">
        <v>1659</v>
      </c>
      <c r="N2112">
        <v>600</v>
      </c>
      <c r="O2112" t="s">
        <v>1213</v>
      </c>
      <c r="P2112">
        <v>0.89843938214029895</v>
      </c>
      <c r="Q2112">
        <v>0.87042499932265305</v>
      </c>
      <c r="R2112">
        <v>2.58821838095303E-2</v>
      </c>
      <c r="S2112">
        <v>1.0222544549199099E-2</v>
      </c>
      <c r="T2112">
        <v>1.2075694187872199</v>
      </c>
      <c r="U2112">
        <v>1.2075694187872199</v>
      </c>
      <c r="V2112">
        <v>1.26340757187835</v>
      </c>
      <c r="W2112">
        <v>8.86</v>
      </c>
      <c r="X2112">
        <v>7.24</v>
      </c>
      <c r="Y2112">
        <v>-67011</v>
      </c>
      <c r="Z2112">
        <v>-3723</v>
      </c>
      <c r="AA2112">
        <v>-0.19</v>
      </c>
      <c r="AB2112">
        <v>18</v>
      </c>
      <c r="AC2112">
        <v>9</v>
      </c>
      <c r="AD2112">
        <v>9</v>
      </c>
      <c r="AE2112">
        <v>50</v>
      </c>
      <c r="AF2112">
        <v>11</v>
      </c>
      <c r="AG2112">
        <v>7</v>
      </c>
      <c r="AH2112">
        <v>8</v>
      </c>
      <c r="AI2112">
        <v>3</v>
      </c>
    </row>
    <row r="2113" spans="1:35" x14ac:dyDescent="0.2">
      <c r="A2113" s="102">
        <v>813</v>
      </c>
      <c r="B2113">
        <v>4506</v>
      </c>
      <c r="C2113" t="s">
        <v>1615</v>
      </c>
      <c r="D2113" t="s">
        <v>1232</v>
      </c>
      <c r="E2113">
        <v>1556</v>
      </c>
      <c r="F2113">
        <v>1561</v>
      </c>
      <c r="G2113">
        <v>700</v>
      </c>
      <c r="H2113" t="s">
        <v>1213</v>
      </c>
      <c r="I2113">
        <v>9201</v>
      </c>
      <c r="J2113" t="s">
        <v>1461</v>
      </c>
      <c r="K2113" t="s">
        <v>1462</v>
      </c>
      <c r="L2113">
        <v>2595.5</v>
      </c>
      <c r="M2113">
        <v>2678</v>
      </c>
      <c r="N2113">
        <v>400</v>
      </c>
      <c r="O2113" t="s">
        <v>1210</v>
      </c>
      <c r="P2113">
        <v>0.94758108556226595</v>
      </c>
      <c r="Q2113">
        <v>0.89558981055425602</v>
      </c>
      <c r="R2113">
        <v>0.16974753096345499</v>
      </c>
      <c r="S2113">
        <v>7.1889811251759403E-2</v>
      </c>
      <c r="T2113">
        <v>-0.93795460433405098</v>
      </c>
      <c r="U2113">
        <v>0.93795460433405098</v>
      </c>
      <c r="V2113">
        <v>0.49796262196128499</v>
      </c>
      <c r="W2113">
        <v>-4.72</v>
      </c>
      <c r="X2113">
        <v>2.0099999999999998</v>
      </c>
      <c r="Y2113">
        <v>-67074</v>
      </c>
      <c r="Z2113">
        <v>-2683</v>
      </c>
      <c r="AA2113">
        <v>-0.13</v>
      </c>
      <c r="AB2113">
        <v>25</v>
      </c>
      <c r="AC2113">
        <v>13</v>
      </c>
      <c r="AD2113">
        <v>12</v>
      </c>
      <c r="AE2113">
        <v>52</v>
      </c>
      <c r="AF2113">
        <v>11</v>
      </c>
      <c r="AG2113">
        <v>8</v>
      </c>
      <c r="AH2113">
        <v>10</v>
      </c>
      <c r="AI2113">
        <v>7</v>
      </c>
    </row>
    <row r="2114" spans="1:35" x14ac:dyDescent="0.2">
      <c r="A2114" s="102">
        <v>503</v>
      </c>
      <c r="B2114">
        <v>6302</v>
      </c>
      <c r="C2114" t="s">
        <v>1460</v>
      </c>
      <c r="D2114" t="s">
        <v>1222</v>
      </c>
      <c r="E2114">
        <v>2356</v>
      </c>
      <c r="F2114">
        <v>2352</v>
      </c>
      <c r="G2114">
        <v>400</v>
      </c>
      <c r="H2114" t="s">
        <v>1210</v>
      </c>
      <c r="I2114">
        <v>7201</v>
      </c>
      <c r="J2114" t="s">
        <v>1250</v>
      </c>
      <c r="K2114" t="s">
        <v>1227</v>
      </c>
      <c r="L2114">
        <v>454.3</v>
      </c>
      <c r="M2114">
        <v>463.6</v>
      </c>
      <c r="N2114">
        <v>2000</v>
      </c>
      <c r="O2114" t="s">
        <v>1213</v>
      </c>
      <c r="P2114">
        <v>0.94613585055006499</v>
      </c>
      <c r="Q2114">
        <v>0.91110018908285195</v>
      </c>
      <c r="R2114">
        <v>0.22370722808884</v>
      </c>
      <c r="S2114">
        <v>5.8056431247506403E-2</v>
      </c>
      <c r="T2114">
        <v>1.0729467545756299</v>
      </c>
      <c r="U2114">
        <v>1.0729467545756299</v>
      </c>
      <c r="V2114">
        <v>1.3447278527151501</v>
      </c>
      <c r="W2114">
        <v>4.43</v>
      </c>
      <c r="X2114">
        <v>1.45</v>
      </c>
      <c r="Y2114">
        <v>-67305</v>
      </c>
      <c r="Z2114">
        <v>-3205</v>
      </c>
      <c r="AA2114">
        <v>-0.18</v>
      </c>
      <c r="AB2114">
        <v>21</v>
      </c>
      <c r="AC2114">
        <v>10</v>
      </c>
      <c r="AD2114">
        <v>11</v>
      </c>
      <c r="AE2114">
        <v>47.62</v>
      </c>
      <c r="AF2114">
        <v>14</v>
      </c>
      <c r="AG2114">
        <v>6</v>
      </c>
      <c r="AH2114">
        <v>6</v>
      </c>
      <c r="AI2114">
        <v>9</v>
      </c>
    </row>
    <row r="2115" spans="1:35" x14ac:dyDescent="0.2">
      <c r="A2115" s="102">
        <v>2633</v>
      </c>
      <c r="B2115">
        <v>3048</v>
      </c>
      <c r="C2115" t="s">
        <v>1516</v>
      </c>
      <c r="D2115" t="s">
        <v>1235</v>
      </c>
      <c r="E2115">
        <v>952</v>
      </c>
      <c r="F2115">
        <v>953</v>
      </c>
      <c r="G2115">
        <v>1000</v>
      </c>
      <c r="H2115" t="s">
        <v>1213</v>
      </c>
      <c r="I2115">
        <v>7282</v>
      </c>
      <c r="J2115" t="s">
        <v>1453</v>
      </c>
      <c r="K2115" t="s">
        <v>1227</v>
      </c>
      <c r="L2115">
        <v>2311</v>
      </c>
      <c r="M2115">
        <v>2306</v>
      </c>
      <c r="N2115">
        <v>400</v>
      </c>
      <c r="O2115" t="s">
        <v>1210</v>
      </c>
      <c r="P2115">
        <v>0.80893056960712895</v>
      </c>
      <c r="Q2115">
        <v>0.80088668231048399</v>
      </c>
      <c r="R2115">
        <v>0.15474962935304401</v>
      </c>
      <c r="S2115">
        <v>2.7940952153584201E-4</v>
      </c>
      <c r="T2115">
        <v>-3.0080050417628401</v>
      </c>
      <c r="U2115">
        <v>3.0080050417628401</v>
      </c>
      <c r="V2115">
        <v>2.9109357320115898</v>
      </c>
      <c r="W2115">
        <v>-12.64</v>
      </c>
      <c r="X2115">
        <v>3.32</v>
      </c>
      <c r="Y2115">
        <v>-67499</v>
      </c>
      <c r="Z2115">
        <v>-4821</v>
      </c>
      <c r="AA2115">
        <v>-0.15</v>
      </c>
      <c r="AB2115">
        <v>14</v>
      </c>
      <c r="AC2115">
        <v>8</v>
      </c>
      <c r="AD2115">
        <v>6</v>
      </c>
      <c r="AE2115">
        <v>57.14</v>
      </c>
      <c r="AF2115">
        <v>12</v>
      </c>
      <c r="AG2115">
        <v>3</v>
      </c>
      <c r="AH2115">
        <v>5</v>
      </c>
      <c r="AI2115">
        <v>6</v>
      </c>
    </row>
    <row r="2116" spans="1:35" x14ac:dyDescent="0.2">
      <c r="A2116" s="102">
        <v>2480</v>
      </c>
      <c r="B2116">
        <v>3105</v>
      </c>
      <c r="C2116" t="s">
        <v>47</v>
      </c>
      <c r="D2116" t="s">
        <v>1215</v>
      </c>
      <c r="E2116">
        <v>931</v>
      </c>
      <c r="F2116">
        <v>920</v>
      </c>
      <c r="G2116">
        <v>1100</v>
      </c>
      <c r="H2116" t="s">
        <v>1213</v>
      </c>
      <c r="I2116">
        <v>5706</v>
      </c>
      <c r="J2116" t="s">
        <v>1533</v>
      </c>
      <c r="K2116" t="s">
        <v>1225</v>
      </c>
      <c r="L2116">
        <v>2572</v>
      </c>
      <c r="M2116">
        <v>2589</v>
      </c>
      <c r="N2116">
        <v>400</v>
      </c>
      <c r="O2116" t="s">
        <v>1210</v>
      </c>
      <c r="P2116">
        <v>0.78817743066202595</v>
      </c>
      <c r="Q2116">
        <v>0.80938611731757004</v>
      </c>
      <c r="R2116">
        <v>0.363119090874363</v>
      </c>
      <c r="S2116">
        <v>8.8326974479276996E-2</v>
      </c>
      <c r="T2116">
        <v>-0.39514926818828899</v>
      </c>
      <c r="U2116">
        <v>0.39514926818828899</v>
      </c>
      <c r="V2116">
        <v>8.5713158873068795E-2</v>
      </c>
      <c r="W2116">
        <v>-1.8</v>
      </c>
      <c r="X2116">
        <v>2.2799999999999998</v>
      </c>
      <c r="Y2116">
        <v>-67968</v>
      </c>
      <c r="Z2116">
        <v>-4531</v>
      </c>
      <c r="AA2116">
        <v>-0.03</v>
      </c>
      <c r="AB2116">
        <v>15</v>
      </c>
      <c r="AC2116">
        <v>6</v>
      </c>
      <c r="AD2116">
        <v>9</v>
      </c>
      <c r="AE2116">
        <v>40</v>
      </c>
      <c r="AF2116">
        <v>10</v>
      </c>
      <c r="AG2116">
        <v>6</v>
      </c>
      <c r="AH2116">
        <v>7</v>
      </c>
      <c r="AI2116">
        <v>2</v>
      </c>
    </row>
    <row r="2117" spans="1:35" x14ac:dyDescent="0.2">
      <c r="A2117" s="102">
        <v>1559</v>
      </c>
      <c r="B2117">
        <v>4516</v>
      </c>
      <c r="C2117" t="s">
        <v>1626</v>
      </c>
      <c r="D2117" t="s">
        <v>1232</v>
      </c>
      <c r="E2117">
        <v>7960</v>
      </c>
      <c r="F2117">
        <v>7990</v>
      </c>
      <c r="G2117">
        <v>100</v>
      </c>
      <c r="H2117" t="s">
        <v>1213</v>
      </c>
      <c r="I2117">
        <v>6951</v>
      </c>
      <c r="J2117" t="s">
        <v>226</v>
      </c>
      <c r="K2117" t="s">
        <v>1215</v>
      </c>
      <c r="L2117">
        <v>2868</v>
      </c>
      <c r="M2117">
        <v>2841</v>
      </c>
      <c r="N2117">
        <v>300</v>
      </c>
      <c r="O2117" t="s">
        <v>1210</v>
      </c>
      <c r="P2117">
        <v>0.58119164042960503</v>
      </c>
      <c r="Q2117">
        <v>0.85599614305613303</v>
      </c>
      <c r="R2117">
        <v>0.37129218093560201</v>
      </c>
      <c r="S2117">
        <v>4.5764794260509299E-2</v>
      </c>
      <c r="T2117">
        <v>-0.49576181090728799</v>
      </c>
      <c r="U2117">
        <v>0.49576181090728799</v>
      </c>
      <c r="V2117">
        <v>0.81151667003998595</v>
      </c>
      <c r="W2117">
        <v>-3.83</v>
      </c>
      <c r="X2117">
        <v>6.67</v>
      </c>
      <c r="Y2117">
        <v>-68387</v>
      </c>
      <c r="Z2117">
        <v>-3419</v>
      </c>
      <c r="AA2117">
        <v>-0.38</v>
      </c>
      <c r="AB2117">
        <v>20</v>
      </c>
      <c r="AC2117">
        <v>11</v>
      </c>
      <c r="AD2117">
        <v>9</v>
      </c>
      <c r="AE2117">
        <v>55</v>
      </c>
      <c r="AF2117">
        <v>10</v>
      </c>
      <c r="AG2117">
        <v>8</v>
      </c>
      <c r="AH2117">
        <v>7</v>
      </c>
      <c r="AI2117">
        <v>5</v>
      </c>
    </row>
    <row r="2118" spans="1:35" x14ac:dyDescent="0.2">
      <c r="A2118" s="102">
        <v>1356</v>
      </c>
      <c r="B2118">
        <v>4502</v>
      </c>
      <c r="C2118" t="s">
        <v>1476</v>
      </c>
      <c r="D2118" t="s">
        <v>1232</v>
      </c>
      <c r="E2118">
        <v>3840</v>
      </c>
      <c r="F2118">
        <v>3763</v>
      </c>
      <c r="G2118">
        <v>200</v>
      </c>
      <c r="H2118" t="s">
        <v>1213</v>
      </c>
      <c r="I2118">
        <v>4507</v>
      </c>
      <c r="J2118" t="s">
        <v>1637</v>
      </c>
      <c r="K2118" t="s">
        <v>1232</v>
      </c>
      <c r="L2118">
        <v>5985</v>
      </c>
      <c r="M2118">
        <v>5845</v>
      </c>
      <c r="N2118">
        <v>100</v>
      </c>
      <c r="O2118" t="s">
        <v>1210</v>
      </c>
      <c r="P2118">
        <v>0.60799374395358396</v>
      </c>
      <c r="Q2118">
        <v>0.86732947388909598</v>
      </c>
      <c r="R2118">
        <v>0.21307211365872999</v>
      </c>
      <c r="S2118">
        <v>2.57869937948551E-2</v>
      </c>
      <c r="T2118">
        <v>-0.81834014505586605</v>
      </c>
      <c r="U2118">
        <v>0.81834014505586605</v>
      </c>
      <c r="V2118">
        <v>0.692861413447036</v>
      </c>
      <c r="W2118">
        <v>-3.14</v>
      </c>
      <c r="X2118">
        <v>28.76</v>
      </c>
      <c r="Y2118">
        <v>-69123</v>
      </c>
      <c r="Z2118">
        <v>-7680</v>
      </c>
      <c r="AA2118">
        <v>-0.84</v>
      </c>
      <c r="AB2118">
        <v>9</v>
      </c>
      <c r="AC2118">
        <v>3</v>
      </c>
      <c r="AD2118">
        <v>6</v>
      </c>
      <c r="AE2118">
        <v>33.33</v>
      </c>
      <c r="AF2118">
        <v>13</v>
      </c>
      <c r="AG2118">
        <v>2</v>
      </c>
      <c r="AH2118">
        <v>3</v>
      </c>
      <c r="AI2118">
        <v>4</v>
      </c>
    </row>
    <row r="2119" spans="1:35" x14ac:dyDescent="0.2">
      <c r="A2119" s="102">
        <v>1572</v>
      </c>
      <c r="B2119">
        <v>9072</v>
      </c>
      <c r="C2119" t="s">
        <v>1327</v>
      </c>
      <c r="D2119" t="s">
        <v>1328</v>
      </c>
      <c r="E2119">
        <v>2105</v>
      </c>
      <c r="F2119">
        <v>2087</v>
      </c>
      <c r="G2119">
        <v>500</v>
      </c>
      <c r="H2119" t="s">
        <v>1213</v>
      </c>
      <c r="I2119">
        <v>9076</v>
      </c>
      <c r="J2119" t="s">
        <v>894</v>
      </c>
      <c r="K2119" t="s">
        <v>1328</v>
      </c>
      <c r="L2119">
        <v>1170</v>
      </c>
      <c r="M2119">
        <v>1170</v>
      </c>
      <c r="N2119">
        <v>900</v>
      </c>
      <c r="O2119" t="s">
        <v>1210</v>
      </c>
      <c r="P2119">
        <v>0.94962591607545399</v>
      </c>
      <c r="Q2119">
        <v>0.85502589990904498</v>
      </c>
      <c r="R2119">
        <v>0.37856090900251099</v>
      </c>
      <c r="S2119">
        <v>6.2894396173623399E-2</v>
      </c>
      <c r="T2119">
        <v>-0.80103332447713105</v>
      </c>
      <c r="U2119">
        <v>0.80103332447713105</v>
      </c>
      <c r="V2119">
        <v>0.54199547437402296</v>
      </c>
      <c r="W2119">
        <v>-1.65</v>
      </c>
      <c r="X2119">
        <v>0.91</v>
      </c>
      <c r="Y2119">
        <v>-69809</v>
      </c>
      <c r="Z2119">
        <v>-4986</v>
      </c>
      <c r="AA2119">
        <v>-0.34</v>
      </c>
      <c r="AB2119">
        <v>14</v>
      </c>
      <c r="AC2119">
        <v>8</v>
      </c>
      <c r="AD2119">
        <v>6</v>
      </c>
      <c r="AE2119">
        <v>57.14</v>
      </c>
      <c r="AF2119">
        <v>14</v>
      </c>
      <c r="AG2119">
        <v>2</v>
      </c>
      <c r="AH2119">
        <v>4</v>
      </c>
      <c r="AI2119">
        <v>8</v>
      </c>
    </row>
    <row r="2120" spans="1:35" x14ac:dyDescent="0.2">
      <c r="A2120" s="102">
        <v>248</v>
      </c>
      <c r="B2120">
        <v>9501</v>
      </c>
      <c r="C2120" t="s">
        <v>1269</v>
      </c>
      <c r="D2120" t="s">
        <v>1267</v>
      </c>
      <c r="E2120">
        <v>417</v>
      </c>
      <c r="F2120">
        <v>410</v>
      </c>
      <c r="G2120">
        <v>2600</v>
      </c>
      <c r="H2120" t="s">
        <v>1213</v>
      </c>
      <c r="I2120">
        <v>9509</v>
      </c>
      <c r="J2120" t="s">
        <v>2040</v>
      </c>
      <c r="K2120" t="s">
        <v>1267</v>
      </c>
      <c r="L2120">
        <v>474</v>
      </c>
      <c r="M2120">
        <v>470</v>
      </c>
      <c r="N2120">
        <v>2300</v>
      </c>
      <c r="O2120" t="s">
        <v>1210</v>
      </c>
      <c r="P2120">
        <v>0.81594707704735103</v>
      </c>
      <c r="Q2120">
        <v>0.93042276367735399</v>
      </c>
      <c r="R2120">
        <v>0.26550246737826799</v>
      </c>
      <c r="S2120">
        <v>4.5108799972051201E-2</v>
      </c>
      <c r="T2120">
        <v>-0.44265376948372798</v>
      </c>
      <c r="U2120">
        <v>0.44265376948372798</v>
      </c>
      <c r="V2120">
        <v>0.77879389555035095</v>
      </c>
      <c r="W2120">
        <v>-1.42</v>
      </c>
      <c r="X2120">
        <v>1.39</v>
      </c>
      <c r="Y2120">
        <v>-69912</v>
      </c>
      <c r="Z2120">
        <v>-3884</v>
      </c>
      <c r="AA2120">
        <v>-0.2</v>
      </c>
      <c r="AB2120">
        <v>18</v>
      </c>
      <c r="AC2120">
        <v>6</v>
      </c>
      <c r="AD2120">
        <v>12</v>
      </c>
      <c r="AE2120">
        <v>33.33</v>
      </c>
      <c r="AF2120">
        <v>13</v>
      </c>
      <c r="AG2120">
        <v>5</v>
      </c>
      <c r="AH2120">
        <v>5</v>
      </c>
      <c r="AI2120">
        <v>8</v>
      </c>
    </row>
    <row r="2121" spans="1:35" x14ac:dyDescent="0.2">
      <c r="A2121" s="102">
        <v>763</v>
      </c>
      <c r="B2121">
        <v>6841</v>
      </c>
      <c r="C2121" t="s">
        <v>1585</v>
      </c>
      <c r="D2121" t="s">
        <v>1215</v>
      </c>
      <c r="E2121">
        <v>1808</v>
      </c>
      <c r="F2121">
        <v>1737</v>
      </c>
      <c r="G2121">
        <v>600</v>
      </c>
      <c r="H2121" t="s">
        <v>1210</v>
      </c>
      <c r="I2121">
        <v>7261</v>
      </c>
      <c r="J2121" t="s">
        <v>1568</v>
      </c>
      <c r="K2121" t="s">
        <v>1227</v>
      </c>
      <c r="L2121">
        <v>758</v>
      </c>
      <c r="M2121">
        <v>750</v>
      </c>
      <c r="N2121">
        <v>1400</v>
      </c>
      <c r="O2121" t="s">
        <v>1213</v>
      </c>
      <c r="P2121">
        <v>0.80377882856259897</v>
      </c>
      <c r="Q2121">
        <v>0.89799765389180597</v>
      </c>
      <c r="R2121">
        <v>8.6419695181503997E-2</v>
      </c>
      <c r="S2121">
        <v>1.00217853123596E-2</v>
      </c>
      <c r="T2121">
        <v>2.59852921123146</v>
      </c>
      <c r="U2121">
        <v>2.59852921123146</v>
      </c>
      <c r="V2121">
        <v>3.1936827032865298</v>
      </c>
      <c r="W2121">
        <v>9.9600000000000009</v>
      </c>
      <c r="X2121">
        <v>0.75</v>
      </c>
      <c r="Y2121">
        <v>-69956</v>
      </c>
      <c r="Z2121">
        <v>-2915</v>
      </c>
      <c r="AA2121">
        <v>-0.14000000000000001</v>
      </c>
      <c r="AB2121">
        <v>24</v>
      </c>
      <c r="AC2121">
        <v>12</v>
      </c>
      <c r="AD2121">
        <v>12</v>
      </c>
      <c r="AE2121">
        <v>50</v>
      </c>
      <c r="AF2121">
        <v>12</v>
      </c>
      <c r="AG2121">
        <v>8</v>
      </c>
      <c r="AH2121">
        <v>7</v>
      </c>
      <c r="AI2121">
        <v>9</v>
      </c>
    </row>
    <row r="2122" spans="1:35" x14ac:dyDescent="0.2">
      <c r="A2122" s="102">
        <v>24</v>
      </c>
      <c r="B2122">
        <v>6981</v>
      </c>
      <c r="C2122" t="s">
        <v>1392</v>
      </c>
      <c r="D2122" t="s">
        <v>1215</v>
      </c>
      <c r="E2122">
        <v>5836</v>
      </c>
      <c r="F2122">
        <v>5721</v>
      </c>
      <c r="G2122">
        <v>100</v>
      </c>
      <c r="H2122" t="s">
        <v>1210</v>
      </c>
      <c r="I2122">
        <v>8253</v>
      </c>
      <c r="J2122" t="s">
        <v>525</v>
      </c>
      <c r="K2122" t="s">
        <v>1216</v>
      </c>
      <c r="L2122">
        <v>1573</v>
      </c>
      <c r="M2122">
        <v>1568</v>
      </c>
      <c r="N2122">
        <v>400</v>
      </c>
      <c r="O2122" t="s">
        <v>1213</v>
      </c>
      <c r="P2122">
        <v>0.83975249049772305</v>
      </c>
      <c r="Q2122">
        <v>0.96239046425164598</v>
      </c>
      <c r="R2122">
        <v>6.8464491169817704E-2</v>
      </c>
      <c r="S2122">
        <v>3.15301651532237E-4</v>
      </c>
      <c r="T2122">
        <v>1.1002188540093401</v>
      </c>
      <c r="U2122">
        <v>1.1002188540093401</v>
      </c>
      <c r="V2122">
        <v>1.3381202643630199</v>
      </c>
      <c r="W2122">
        <v>2.98</v>
      </c>
      <c r="X2122">
        <v>9.6300000000000008</v>
      </c>
      <c r="Y2122">
        <v>-70272</v>
      </c>
      <c r="Z2122">
        <v>-5406</v>
      </c>
      <c r="AA2122">
        <v>-0.24</v>
      </c>
      <c r="AB2122">
        <v>13</v>
      </c>
      <c r="AC2122">
        <v>7</v>
      </c>
      <c r="AD2122">
        <v>6</v>
      </c>
      <c r="AE2122">
        <v>53.85</v>
      </c>
      <c r="AF2122">
        <v>13</v>
      </c>
      <c r="AG2122">
        <v>4</v>
      </c>
      <c r="AH2122">
        <v>3</v>
      </c>
      <c r="AI2122">
        <v>6</v>
      </c>
    </row>
    <row r="2123" spans="1:35" x14ac:dyDescent="0.2">
      <c r="A2123" s="102">
        <v>1865</v>
      </c>
      <c r="B2123">
        <v>7458</v>
      </c>
      <c r="C2123" t="s">
        <v>1623</v>
      </c>
      <c r="D2123" t="s">
        <v>1217</v>
      </c>
      <c r="E2123">
        <v>4355</v>
      </c>
      <c r="F2123">
        <v>4410</v>
      </c>
      <c r="G2123">
        <v>200</v>
      </c>
      <c r="H2123" t="s">
        <v>1213</v>
      </c>
      <c r="I2123">
        <v>9787</v>
      </c>
      <c r="J2123" t="s">
        <v>1608</v>
      </c>
      <c r="K2123" t="s">
        <v>1224</v>
      </c>
      <c r="L2123">
        <v>3330</v>
      </c>
      <c r="M2123">
        <v>3290</v>
      </c>
      <c r="N2123">
        <v>300</v>
      </c>
      <c r="O2123" t="s">
        <v>1210</v>
      </c>
      <c r="P2123">
        <v>0.84268884731885996</v>
      </c>
      <c r="Q2123">
        <v>0.84143526704036398</v>
      </c>
      <c r="R2123">
        <v>0.192206219674355</v>
      </c>
      <c r="S2123">
        <v>5.9475191502155203E-2</v>
      </c>
      <c r="T2123">
        <v>-1.3014928215814801</v>
      </c>
      <c r="U2123">
        <v>1.3014928215814801</v>
      </c>
      <c r="V2123">
        <v>1.86727561909018</v>
      </c>
      <c r="W2123">
        <v>-4.7</v>
      </c>
      <c r="X2123">
        <v>11.9</v>
      </c>
      <c r="Y2123">
        <v>-70343</v>
      </c>
      <c r="Z2123">
        <v>-10049</v>
      </c>
      <c r="AA2123">
        <v>-0.45</v>
      </c>
      <c r="AB2123">
        <v>7</v>
      </c>
      <c r="AC2123">
        <v>4</v>
      </c>
      <c r="AD2123">
        <v>3</v>
      </c>
      <c r="AE2123">
        <v>57.14</v>
      </c>
      <c r="AF2123">
        <v>14</v>
      </c>
      <c r="AG2123">
        <v>1</v>
      </c>
      <c r="AH2123">
        <v>2</v>
      </c>
      <c r="AI2123">
        <v>4</v>
      </c>
    </row>
    <row r="2124" spans="1:35" x14ac:dyDescent="0.2">
      <c r="A2124" s="102">
        <v>152</v>
      </c>
      <c r="B2124">
        <v>4118</v>
      </c>
      <c r="C2124" t="s">
        <v>1449</v>
      </c>
      <c r="D2124" t="s">
        <v>1234</v>
      </c>
      <c r="E2124">
        <v>2950</v>
      </c>
      <c r="F2124">
        <v>2909</v>
      </c>
      <c r="G2124">
        <v>300</v>
      </c>
      <c r="H2124" t="s">
        <v>1210</v>
      </c>
      <c r="I2124">
        <v>9956</v>
      </c>
      <c r="J2124" t="s">
        <v>1165</v>
      </c>
      <c r="K2124" t="s">
        <v>1235</v>
      </c>
      <c r="L2124">
        <v>1605</v>
      </c>
      <c r="M2124">
        <v>1635</v>
      </c>
      <c r="N2124">
        <v>500</v>
      </c>
      <c r="O2124" t="s">
        <v>1213</v>
      </c>
      <c r="P2124">
        <v>0.89758168547384398</v>
      </c>
      <c r="Q2124">
        <v>0.93974295414041997</v>
      </c>
      <c r="R2124">
        <v>3.0729544591091201E-2</v>
      </c>
      <c r="S2124">
        <v>1.6176674259756101E-2</v>
      </c>
      <c r="T2124">
        <v>0.26492546463657102</v>
      </c>
      <c r="U2124">
        <v>0.26492546463657102</v>
      </c>
      <c r="V2124">
        <v>1.1038529937552899</v>
      </c>
      <c r="W2124">
        <v>1.04</v>
      </c>
      <c r="X2124">
        <v>6.33</v>
      </c>
      <c r="Y2124">
        <v>-70436</v>
      </c>
      <c r="Z2124">
        <v>-3707</v>
      </c>
      <c r="AA2124">
        <v>-0.2</v>
      </c>
      <c r="AB2124">
        <v>19</v>
      </c>
      <c r="AC2124">
        <v>10</v>
      </c>
      <c r="AD2124">
        <v>9</v>
      </c>
      <c r="AE2124">
        <v>52.63</v>
      </c>
      <c r="AF2124">
        <v>11</v>
      </c>
      <c r="AG2124">
        <v>6</v>
      </c>
      <c r="AH2124">
        <v>4</v>
      </c>
      <c r="AI2124">
        <v>9</v>
      </c>
    </row>
    <row r="2125" spans="1:35" x14ac:dyDescent="0.2">
      <c r="A2125" s="102">
        <v>69</v>
      </c>
      <c r="B2125">
        <v>1893</v>
      </c>
      <c r="C2125" t="s">
        <v>1599</v>
      </c>
      <c r="D2125" t="s">
        <v>1220</v>
      </c>
      <c r="E2125">
        <v>580</v>
      </c>
      <c r="F2125">
        <v>575</v>
      </c>
      <c r="G2125">
        <v>1500</v>
      </c>
      <c r="H2125" t="s">
        <v>1210</v>
      </c>
      <c r="I2125">
        <v>8425</v>
      </c>
      <c r="J2125" t="s">
        <v>1384</v>
      </c>
      <c r="K2125" t="s">
        <v>1216</v>
      </c>
      <c r="L2125">
        <v>2878</v>
      </c>
      <c r="M2125">
        <v>2848</v>
      </c>
      <c r="N2125">
        <v>300</v>
      </c>
      <c r="O2125" t="s">
        <v>1213</v>
      </c>
      <c r="P2125">
        <v>0.85390289997149404</v>
      </c>
      <c r="Q2125">
        <v>0.95360524168468397</v>
      </c>
      <c r="R2125">
        <v>0.27335949555803901</v>
      </c>
      <c r="S2125">
        <v>1.7336591587272E-2</v>
      </c>
      <c r="T2125">
        <v>7.3502670175643298E-2</v>
      </c>
      <c r="U2125">
        <v>7.3502670175643298E-2</v>
      </c>
      <c r="V2125">
        <v>2.1089571301859001E-2</v>
      </c>
      <c r="W2125">
        <v>0.17</v>
      </c>
      <c r="X2125">
        <v>0.95</v>
      </c>
      <c r="Y2125">
        <v>-71064</v>
      </c>
      <c r="Z2125">
        <v>-5076</v>
      </c>
      <c r="AA2125">
        <v>-0.24</v>
      </c>
      <c r="AB2125">
        <v>14</v>
      </c>
      <c r="AC2125">
        <v>8</v>
      </c>
      <c r="AD2125">
        <v>6</v>
      </c>
      <c r="AE2125">
        <v>57.14</v>
      </c>
      <c r="AF2125">
        <v>11</v>
      </c>
      <c r="AG2125">
        <v>4</v>
      </c>
      <c r="AH2125">
        <v>5</v>
      </c>
      <c r="AI2125">
        <v>5</v>
      </c>
    </row>
    <row r="2126" spans="1:35" x14ac:dyDescent="0.2">
      <c r="A2126" s="102">
        <v>1551</v>
      </c>
      <c r="B2126">
        <v>2267</v>
      </c>
      <c r="C2126" t="s">
        <v>1447</v>
      </c>
      <c r="D2126" t="s">
        <v>1237</v>
      </c>
      <c r="E2126">
        <v>4980</v>
      </c>
      <c r="F2126">
        <v>4935</v>
      </c>
      <c r="G2126">
        <v>200</v>
      </c>
      <c r="H2126" t="s">
        <v>1210</v>
      </c>
      <c r="I2126">
        <v>9716</v>
      </c>
      <c r="J2126" t="s">
        <v>1406</v>
      </c>
      <c r="K2126" t="s">
        <v>1224</v>
      </c>
      <c r="L2126">
        <v>966</v>
      </c>
      <c r="M2126">
        <v>983</v>
      </c>
      <c r="N2126">
        <v>1000</v>
      </c>
      <c r="O2126" t="s">
        <v>1213</v>
      </c>
      <c r="P2126">
        <v>0.88422737651912797</v>
      </c>
      <c r="Q2126">
        <v>0.85645026975729399</v>
      </c>
      <c r="R2126">
        <v>0.36042254718098898</v>
      </c>
      <c r="S2126">
        <v>1.11074835399465E-2</v>
      </c>
      <c r="T2126">
        <v>3.1315256501990199</v>
      </c>
      <c r="U2126">
        <v>3.1315256501990199</v>
      </c>
      <c r="V2126">
        <v>3.3023878120632801</v>
      </c>
      <c r="W2126">
        <v>12.05</v>
      </c>
      <c r="X2126">
        <v>0.41</v>
      </c>
      <c r="Y2126">
        <v>-71373</v>
      </c>
      <c r="Z2126">
        <v>-3569</v>
      </c>
      <c r="AA2126">
        <v>-0.04</v>
      </c>
      <c r="AB2126">
        <v>20</v>
      </c>
      <c r="AC2126">
        <v>10</v>
      </c>
      <c r="AD2126">
        <v>10</v>
      </c>
      <c r="AE2126">
        <v>50</v>
      </c>
      <c r="AF2126">
        <v>11</v>
      </c>
      <c r="AG2126">
        <v>7</v>
      </c>
      <c r="AH2126">
        <v>6</v>
      </c>
      <c r="AI2126">
        <v>7</v>
      </c>
    </row>
    <row r="2127" spans="1:35" x14ac:dyDescent="0.2">
      <c r="A2127" s="102">
        <v>1548</v>
      </c>
      <c r="B2127">
        <v>1973</v>
      </c>
      <c r="C2127" t="s">
        <v>1218</v>
      </c>
      <c r="D2127" t="s">
        <v>1212</v>
      </c>
      <c r="E2127">
        <v>3975</v>
      </c>
      <c r="F2127">
        <v>3975</v>
      </c>
      <c r="G2127">
        <v>200</v>
      </c>
      <c r="H2127" t="s">
        <v>1210</v>
      </c>
      <c r="I2127">
        <v>2678</v>
      </c>
      <c r="J2127" t="s">
        <v>596</v>
      </c>
      <c r="K2127" t="s">
        <v>1235</v>
      </c>
      <c r="L2127">
        <v>3080</v>
      </c>
      <c r="M2127">
        <v>3040</v>
      </c>
      <c r="N2127">
        <v>300</v>
      </c>
      <c r="O2127" t="s">
        <v>1213</v>
      </c>
      <c r="P2127">
        <v>0.78335761718641606</v>
      </c>
      <c r="Q2127">
        <v>0.85657384837811501</v>
      </c>
      <c r="R2127">
        <v>0.43389541195030901</v>
      </c>
      <c r="S2127">
        <v>7.0668672375442096E-2</v>
      </c>
      <c r="T2127">
        <v>2.3206883905821298</v>
      </c>
      <c r="U2127">
        <v>2.3206883905821298</v>
      </c>
      <c r="V2127">
        <v>2.0390698082919498</v>
      </c>
      <c r="W2127">
        <v>8.9700000000000006</v>
      </c>
      <c r="X2127">
        <v>14.72</v>
      </c>
      <c r="Y2127">
        <v>-72385</v>
      </c>
      <c r="Z2127">
        <v>-4524</v>
      </c>
      <c r="AA2127">
        <v>-0.27</v>
      </c>
      <c r="AB2127">
        <v>16</v>
      </c>
      <c r="AC2127">
        <v>8</v>
      </c>
      <c r="AD2127">
        <v>8</v>
      </c>
      <c r="AE2127">
        <v>50</v>
      </c>
      <c r="AF2127">
        <v>8</v>
      </c>
      <c r="AG2127">
        <v>8</v>
      </c>
      <c r="AH2127">
        <v>7</v>
      </c>
      <c r="AI2127">
        <v>1</v>
      </c>
    </row>
    <row r="2128" spans="1:35" x14ac:dyDescent="0.2">
      <c r="A2128" s="102">
        <v>2034</v>
      </c>
      <c r="B2128">
        <v>5713</v>
      </c>
      <c r="C2128" t="s">
        <v>1479</v>
      </c>
      <c r="D2128" t="s">
        <v>1225</v>
      </c>
      <c r="E2128">
        <v>2700</v>
      </c>
      <c r="F2128">
        <v>2685.5</v>
      </c>
      <c r="G2128">
        <v>300</v>
      </c>
      <c r="H2128" t="s">
        <v>1213</v>
      </c>
      <c r="I2128">
        <v>6902</v>
      </c>
      <c r="J2128" t="s">
        <v>752</v>
      </c>
      <c r="K2128" t="s">
        <v>1227</v>
      </c>
      <c r="L2128">
        <v>4230</v>
      </c>
      <c r="M2128">
        <v>4220</v>
      </c>
      <c r="N2128">
        <v>200</v>
      </c>
      <c r="O2128" t="s">
        <v>1210</v>
      </c>
      <c r="P2128">
        <v>0.92468703332235103</v>
      </c>
      <c r="Q2128">
        <v>0.83149780863886602</v>
      </c>
      <c r="R2128">
        <v>0.139384970947947</v>
      </c>
      <c r="S2128">
        <v>4.4921296554153702E-2</v>
      </c>
      <c r="T2128">
        <v>-3.1205731778360399</v>
      </c>
      <c r="U2128">
        <v>3.1205731778360399</v>
      </c>
      <c r="V2128">
        <v>2.9082726985967202</v>
      </c>
      <c r="W2128">
        <v>-8.81</v>
      </c>
      <c r="X2128">
        <v>4.54</v>
      </c>
      <c r="Y2128">
        <v>-72513</v>
      </c>
      <c r="Z2128">
        <v>-9064</v>
      </c>
      <c r="AA2128">
        <v>-0.45</v>
      </c>
      <c r="AB2128">
        <v>8</v>
      </c>
      <c r="AC2128">
        <v>4</v>
      </c>
      <c r="AD2128">
        <v>4</v>
      </c>
      <c r="AE2128">
        <v>50</v>
      </c>
      <c r="AF2128">
        <v>11</v>
      </c>
      <c r="AG2128">
        <v>2</v>
      </c>
      <c r="AH2128">
        <v>3</v>
      </c>
      <c r="AI2128">
        <v>3</v>
      </c>
    </row>
    <row r="2129" spans="1:35" x14ac:dyDescent="0.2">
      <c r="A2129" s="102">
        <v>36</v>
      </c>
      <c r="B2129">
        <v>6988</v>
      </c>
      <c r="C2129" t="s">
        <v>62</v>
      </c>
      <c r="D2129" t="s">
        <v>1234</v>
      </c>
      <c r="E2129">
        <v>5340</v>
      </c>
      <c r="F2129">
        <v>5420</v>
      </c>
      <c r="G2129">
        <v>200</v>
      </c>
      <c r="H2129" t="s">
        <v>1213</v>
      </c>
      <c r="I2129">
        <v>8002</v>
      </c>
      <c r="J2129" t="s">
        <v>27</v>
      </c>
      <c r="K2129" t="s">
        <v>1217</v>
      </c>
      <c r="L2129">
        <v>720.2</v>
      </c>
      <c r="M2129">
        <v>716.8</v>
      </c>
      <c r="N2129">
        <v>1500</v>
      </c>
      <c r="O2129" t="s">
        <v>1210</v>
      </c>
      <c r="P2129">
        <v>0.85196689994658503</v>
      </c>
      <c r="Q2129">
        <v>0.96017871996011706</v>
      </c>
      <c r="R2129">
        <v>0.23763555153065199</v>
      </c>
      <c r="S2129">
        <v>4.5797317359008299E-3</v>
      </c>
      <c r="T2129">
        <v>-0.58100056627195895</v>
      </c>
      <c r="U2129">
        <v>0.58100056627195895</v>
      </c>
      <c r="V2129">
        <v>2.0734706651472599</v>
      </c>
      <c r="W2129">
        <v>-0.99</v>
      </c>
      <c r="X2129">
        <v>0.81</v>
      </c>
      <c r="Y2129">
        <v>-72580</v>
      </c>
      <c r="Z2129">
        <v>-4269</v>
      </c>
      <c r="AA2129">
        <v>-0.39</v>
      </c>
      <c r="AB2129">
        <v>17</v>
      </c>
      <c r="AC2129">
        <v>7</v>
      </c>
      <c r="AD2129">
        <v>10</v>
      </c>
      <c r="AE2129">
        <v>41.18</v>
      </c>
      <c r="AF2129">
        <v>13</v>
      </c>
      <c r="AG2129">
        <v>5</v>
      </c>
      <c r="AH2129">
        <v>4</v>
      </c>
      <c r="AI2129">
        <v>8</v>
      </c>
    </row>
    <row r="2130" spans="1:35" x14ac:dyDescent="0.2">
      <c r="A2130" s="102">
        <v>2504</v>
      </c>
      <c r="B2130">
        <v>3076</v>
      </c>
      <c r="C2130" t="s">
        <v>1517</v>
      </c>
      <c r="D2130" t="s">
        <v>1217</v>
      </c>
      <c r="E2130">
        <v>1532</v>
      </c>
      <c r="F2130">
        <v>1525</v>
      </c>
      <c r="G2130">
        <v>600</v>
      </c>
      <c r="H2130" t="s">
        <v>1213</v>
      </c>
      <c r="I2130">
        <v>7267</v>
      </c>
      <c r="J2130" t="s">
        <v>58</v>
      </c>
      <c r="K2130" t="s">
        <v>1227</v>
      </c>
      <c r="L2130">
        <v>2832</v>
      </c>
      <c r="M2130">
        <v>2799.5</v>
      </c>
      <c r="N2130">
        <v>300</v>
      </c>
      <c r="O2130" t="s">
        <v>1210</v>
      </c>
      <c r="P2130">
        <v>0.61435181268332695</v>
      </c>
      <c r="Q2130">
        <v>0.80831460111016296</v>
      </c>
      <c r="R2130">
        <v>0.108224811049037</v>
      </c>
      <c r="S2130">
        <v>9.3712638433882094E-3</v>
      </c>
      <c r="T2130">
        <v>-3.0727929329238801</v>
      </c>
      <c r="U2130">
        <v>3.0727929329238801</v>
      </c>
      <c r="V2130">
        <v>3.4603064540200998</v>
      </c>
      <c r="W2130">
        <v>-16.21</v>
      </c>
      <c r="X2130">
        <v>8.9499999999999993</v>
      </c>
      <c r="Y2130">
        <v>-72662</v>
      </c>
      <c r="Z2130">
        <v>-8074</v>
      </c>
      <c r="AA2130">
        <v>-0.4</v>
      </c>
      <c r="AB2130">
        <v>9</v>
      </c>
      <c r="AC2130">
        <v>3</v>
      </c>
      <c r="AD2130">
        <v>6</v>
      </c>
      <c r="AE2130">
        <v>33.33</v>
      </c>
      <c r="AF2130">
        <v>12</v>
      </c>
      <c r="AG2130">
        <v>2</v>
      </c>
      <c r="AH2130">
        <v>3</v>
      </c>
      <c r="AI2130">
        <v>4</v>
      </c>
    </row>
    <row r="2131" spans="1:35" x14ac:dyDescent="0.2">
      <c r="A2131" s="102">
        <v>1827</v>
      </c>
      <c r="B2131">
        <v>1812</v>
      </c>
      <c r="C2131" t="s">
        <v>1305</v>
      </c>
      <c r="D2131" t="s">
        <v>1220</v>
      </c>
      <c r="E2131">
        <v>1146</v>
      </c>
      <c r="F2131">
        <v>1163</v>
      </c>
      <c r="G2131">
        <v>900</v>
      </c>
      <c r="H2131" t="s">
        <v>1210</v>
      </c>
      <c r="I2131">
        <v>3099</v>
      </c>
      <c r="J2131" t="s">
        <v>34</v>
      </c>
      <c r="K2131" t="s">
        <v>1235</v>
      </c>
      <c r="L2131">
        <v>705</v>
      </c>
      <c r="M2131">
        <v>707</v>
      </c>
      <c r="N2131">
        <v>1500</v>
      </c>
      <c r="O2131" t="s">
        <v>1213</v>
      </c>
      <c r="P2131">
        <v>0.84932099413241102</v>
      </c>
      <c r="Q2131">
        <v>0.84282445419398999</v>
      </c>
      <c r="R2131">
        <v>0.15817035754459599</v>
      </c>
      <c r="S2131">
        <v>8.46492241434606E-2</v>
      </c>
      <c r="T2131">
        <v>1.41547727008336</v>
      </c>
      <c r="U2131">
        <v>1.41547727008336</v>
      </c>
      <c r="V2131">
        <v>0.99171967467856403</v>
      </c>
      <c r="W2131">
        <v>7.31</v>
      </c>
      <c r="X2131">
        <v>1.32</v>
      </c>
      <c r="Y2131">
        <v>-72889</v>
      </c>
      <c r="Z2131">
        <v>-3037</v>
      </c>
      <c r="AA2131">
        <v>-0.17</v>
      </c>
      <c r="AB2131">
        <v>24</v>
      </c>
      <c r="AC2131">
        <v>10</v>
      </c>
      <c r="AD2131">
        <v>14</v>
      </c>
      <c r="AE2131">
        <v>41.67</v>
      </c>
      <c r="AF2131">
        <v>10</v>
      </c>
      <c r="AG2131">
        <v>8</v>
      </c>
      <c r="AH2131">
        <v>11</v>
      </c>
      <c r="AI2131">
        <v>5</v>
      </c>
    </row>
    <row r="2132" spans="1:35" x14ac:dyDescent="0.2">
      <c r="A2132" s="102">
        <v>2628</v>
      </c>
      <c r="B2132">
        <v>3141</v>
      </c>
      <c r="C2132" t="s">
        <v>1358</v>
      </c>
      <c r="D2132" t="s">
        <v>1235</v>
      </c>
      <c r="E2132">
        <v>6310</v>
      </c>
      <c r="F2132">
        <v>6500</v>
      </c>
      <c r="G2132">
        <v>100</v>
      </c>
      <c r="H2132" t="s">
        <v>1210</v>
      </c>
      <c r="I2132">
        <v>6287</v>
      </c>
      <c r="J2132" t="s">
        <v>1309</v>
      </c>
      <c r="K2132" t="s">
        <v>1222</v>
      </c>
      <c r="L2132">
        <v>2465</v>
      </c>
      <c r="M2132">
        <v>2431</v>
      </c>
      <c r="N2132">
        <v>300</v>
      </c>
      <c r="O2132" t="s">
        <v>1213</v>
      </c>
      <c r="P2132">
        <v>0.650635001963079</v>
      </c>
      <c r="Q2132">
        <v>0.80110414464913204</v>
      </c>
      <c r="R2132">
        <v>0.222636512042481</v>
      </c>
      <c r="S2132">
        <v>2.7568072286448701E-2</v>
      </c>
      <c r="T2132">
        <v>4.34438909638732</v>
      </c>
      <c r="U2132">
        <v>4.34438909638732</v>
      </c>
      <c r="V2132">
        <v>3.69584979581898</v>
      </c>
      <c r="W2132">
        <v>23.07</v>
      </c>
      <c r="X2132">
        <v>12.2</v>
      </c>
      <c r="Y2132">
        <v>-72941</v>
      </c>
      <c r="Z2132">
        <v>-4559</v>
      </c>
      <c r="AA2132">
        <v>-0.23</v>
      </c>
      <c r="AB2132">
        <v>16</v>
      </c>
      <c r="AC2132">
        <v>6</v>
      </c>
      <c r="AD2132">
        <v>10</v>
      </c>
      <c r="AE2132">
        <v>37.5</v>
      </c>
      <c r="AF2132">
        <v>11</v>
      </c>
      <c r="AG2132">
        <v>5</v>
      </c>
      <c r="AH2132">
        <v>7</v>
      </c>
      <c r="AI2132">
        <v>4</v>
      </c>
    </row>
    <row r="2133" spans="1:35" x14ac:dyDescent="0.2">
      <c r="A2133" s="102">
        <v>2490</v>
      </c>
      <c r="B2133">
        <v>6201</v>
      </c>
      <c r="C2133" t="s">
        <v>1565</v>
      </c>
      <c r="D2133" t="s">
        <v>1227</v>
      </c>
      <c r="E2133">
        <v>5800</v>
      </c>
      <c r="F2133">
        <v>5710</v>
      </c>
      <c r="G2133">
        <v>100</v>
      </c>
      <c r="H2133" t="s">
        <v>1210</v>
      </c>
      <c r="I2133">
        <v>7729</v>
      </c>
      <c r="J2133" t="s">
        <v>542</v>
      </c>
      <c r="K2133" t="s">
        <v>1219</v>
      </c>
      <c r="L2133">
        <v>3420</v>
      </c>
      <c r="M2133">
        <v>3380</v>
      </c>
      <c r="N2133">
        <v>200</v>
      </c>
      <c r="O2133" t="s">
        <v>1213</v>
      </c>
      <c r="P2133">
        <v>0.68892844985627399</v>
      </c>
      <c r="Q2133">
        <v>0.80896798134009396</v>
      </c>
      <c r="R2133">
        <v>0.32755641978157801</v>
      </c>
      <c r="S2133">
        <v>4.0462387259410502E-2</v>
      </c>
      <c r="T2133">
        <v>1.0435543052094101</v>
      </c>
      <c r="U2133">
        <v>1.0435543052094101</v>
      </c>
      <c r="V2133">
        <v>0.60041163105164297</v>
      </c>
      <c r="W2133">
        <v>5.99</v>
      </c>
      <c r="X2133">
        <v>18.39</v>
      </c>
      <c r="Y2133">
        <v>-73233</v>
      </c>
      <c r="Z2133">
        <v>-12206</v>
      </c>
      <c r="AA2133">
        <v>-1.0900000000000001</v>
      </c>
      <c r="AB2133">
        <v>6</v>
      </c>
      <c r="AC2133">
        <v>2</v>
      </c>
      <c r="AD2133">
        <v>4</v>
      </c>
      <c r="AE2133">
        <v>33.33</v>
      </c>
      <c r="AF2133">
        <v>10</v>
      </c>
      <c r="AG2133">
        <v>2</v>
      </c>
      <c r="AH2133">
        <v>3</v>
      </c>
      <c r="AI2133">
        <v>1</v>
      </c>
    </row>
    <row r="2134" spans="1:35" x14ac:dyDescent="0.2">
      <c r="A2134" s="102">
        <v>289</v>
      </c>
      <c r="B2134">
        <v>1414</v>
      </c>
      <c r="C2134" t="s">
        <v>1385</v>
      </c>
      <c r="D2134" t="s">
        <v>1220</v>
      </c>
      <c r="E2134">
        <v>3930</v>
      </c>
      <c r="F2134">
        <v>3940</v>
      </c>
      <c r="G2134">
        <v>200</v>
      </c>
      <c r="H2134" t="s">
        <v>1210</v>
      </c>
      <c r="I2134">
        <v>6406</v>
      </c>
      <c r="J2134" t="s">
        <v>1980</v>
      </c>
      <c r="K2134" t="s">
        <v>1222</v>
      </c>
      <c r="L2134">
        <v>1510</v>
      </c>
      <c r="M2134">
        <v>1501</v>
      </c>
      <c r="N2134">
        <v>500</v>
      </c>
      <c r="O2134" t="s">
        <v>1213</v>
      </c>
      <c r="P2134">
        <v>0.79455291021200203</v>
      </c>
      <c r="Q2134">
        <v>0.92756088705656703</v>
      </c>
      <c r="R2134">
        <v>0.46262144737750799</v>
      </c>
      <c r="S2134">
        <v>8.6385926434771998E-2</v>
      </c>
      <c r="T2134">
        <v>0.91474785342202203</v>
      </c>
      <c r="U2134">
        <v>0.91474785342202203</v>
      </c>
      <c r="V2134">
        <v>0.70741215199983598</v>
      </c>
      <c r="W2134">
        <v>2.23</v>
      </c>
      <c r="X2134">
        <v>4.76</v>
      </c>
      <c r="Y2134">
        <v>-73269</v>
      </c>
      <c r="Z2134">
        <v>-3053</v>
      </c>
      <c r="AA2134">
        <v>-0.11</v>
      </c>
      <c r="AB2134">
        <v>24</v>
      </c>
      <c r="AC2134">
        <v>12</v>
      </c>
      <c r="AD2134">
        <v>12</v>
      </c>
      <c r="AE2134">
        <v>50</v>
      </c>
      <c r="AF2134">
        <v>10</v>
      </c>
      <c r="AG2134">
        <v>11</v>
      </c>
      <c r="AH2134">
        <v>9</v>
      </c>
      <c r="AI2134">
        <v>4</v>
      </c>
    </row>
    <row r="2135" spans="1:35" x14ac:dyDescent="0.2">
      <c r="A2135" s="102">
        <v>1388</v>
      </c>
      <c r="B2135">
        <v>5020</v>
      </c>
      <c r="C2135" t="s">
        <v>1535</v>
      </c>
      <c r="D2135" t="s">
        <v>1465</v>
      </c>
      <c r="E2135">
        <v>428.6</v>
      </c>
      <c r="F2135">
        <v>434</v>
      </c>
      <c r="G2135">
        <v>2500</v>
      </c>
      <c r="H2135" t="s">
        <v>1213</v>
      </c>
      <c r="I2135">
        <v>7751</v>
      </c>
      <c r="J2135" t="s">
        <v>1619</v>
      </c>
      <c r="K2135" t="s">
        <v>1215</v>
      </c>
      <c r="L2135">
        <v>2719.5</v>
      </c>
      <c r="M2135">
        <v>2733.5</v>
      </c>
      <c r="N2135">
        <v>400</v>
      </c>
      <c r="O2135" t="s">
        <v>1210</v>
      </c>
      <c r="P2135">
        <v>0.81477091731498097</v>
      </c>
      <c r="Q2135">
        <v>0.86566834478872701</v>
      </c>
      <c r="R2135">
        <v>8.9161480978705604E-2</v>
      </c>
      <c r="S2135">
        <v>5.7361058164725398E-3</v>
      </c>
      <c r="T2135">
        <v>-1.1873540987953399</v>
      </c>
      <c r="U2135">
        <v>1.1873540987953399</v>
      </c>
      <c r="V2135">
        <v>1.1061020997038</v>
      </c>
      <c r="W2135">
        <v>-3.11</v>
      </c>
      <c r="X2135">
        <v>0.77</v>
      </c>
      <c r="Y2135">
        <v>-73542</v>
      </c>
      <c r="Z2135">
        <v>-4326</v>
      </c>
      <c r="AA2135">
        <v>-0.32</v>
      </c>
      <c r="AB2135">
        <v>17</v>
      </c>
      <c r="AC2135">
        <v>8</v>
      </c>
      <c r="AD2135">
        <v>9</v>
      </c>
      <c r="AE2135">
        <v>47.06</v>
      </c>
      <c r="AF2135">
        <v>14</v>
      </c>
      <c r="AG2135">
        <v>5</v>
      </c>
      <c r="AH2135">
        <v>6</v>
      </c>
      <c r="AI2135">
        <v>6</v>
      </c>
    </row>
    <row r="2136" spans="1:35" x14ac:dyDescent="0.2">
      <c r="A2136" s="102">
        <v>239</v>
      </c>
      <c r="B2136">
        <v>2531</v>
      </c>
      <c r="C2136" t="s">
        <v>1236</v>
      </c>
      <c r="D2136" t="s">
        <v>1237</v>
      </c>
      <c r="E2136">
        <v>843</v>
      </c>
      <c r="F2136">
        <v>837</v>
      </c>
      <c r="G2136">
        <v>1300</v>
      </c>
      <c r="H2136" t="s">
        <v>1210</v>
      </c>
      <c r="I2136">
        <v>7261</v>
      </c>
      <c r="J2136" t="s">
        <v>1568</v>
      </c>
      <c r="K2136" t="s">
        <v>1227</v>
      </c>
      <c r="L2136">
        <v>758</v>
      </c>
      <c r="M2136">
        <v>750</v>
      </c>
      <c r="N2136">
        <v>1500</v>
      </c>
      <c r="O2136" t="s">
        <v>1213</v>
      </c>
      <c r="P2136">
        <v>0.82549269503809097</v>
      </c>
      <c r="Q2136">
        <v>0.93119075527269102</v>
      </c>
      <c r="R2136">
        <v>0.40183216879613798</v>
      </c>
      <c r="S2136">
        <v>1.8088086318209799E-3</v>
      </c>
      <c r="T2136">
        <v>1.4513955991071801</v>
      </c>
      <c r="U2136">
        <v>1.4513955991071801</v>
      </c>
      <c r="V2136">
        <v>1.05277122152031</v>
      </c>
      <c r="W2136">
        <v>3.96</v>
      </c>
      <c r="X2136">
        <v>3.39</v>
      </c>
      <c r="Y2136">
        <v>-73559</v>
      </c>
      <c r="Z2136">
        <v>-3065</v>
      </c>
      <c r="AA2136">
        <v>-0.23</v>
      </c>
      <c r="AB2136">
        <v>24</v>
      </c>
      <c r="AC2136">
        <v>12</v>
      </c>
      <c r="AD2136">
        <v>12</v>
      </c>
      <c r="AE2136">
        <v>50</v>
      </c>
      <c r="AF2136">
        <v>10</v>
      </c>
      <c r="AG2136">
        <v>9</v>
      </c>
      <c r="AH2136">
        <v>9</v>
      </c>
      <c r="AI2136">
        <v>6</v>
      </c>
    </row>
    <row r="2137" spans="1:35" x14ac:dyDescent="0.2">
      <c r="A2137" s="102">
        <v>1737</v>
      </c>
      <c r="B2137">
        <v>4045</v>
      </c>
      <c r="C2137" t="s">
        <v>1519</v>
      </c>
      <c r="D2137" t="s">
        <v>1234</v>
      </c>
      <c r="E2137">
        <v>1094</v>
      </c>
      <c r="F2137">
        <v>1078</v>
      </c>
      <c r="G2137">
        <v>1000</v>
      </c>
      <c r="H2137" t="s">
        <v>1210</v>
      </c>
      <c r="I2137">
        <v>6361</v>
      </c>
      <c r="J2137" t="s">
        <v>730</v>
      </c>
      <c r="K2137" t="s">
        <v>1222</v>
      </c>
      <c r="L2137">
        <v>2606</v>
      </c>
      <c r="M2137">
        <v>2571</v>
      </c>
      <c r="N2137">
        <v>400</v>
      </c>
      <c r="O2137" t="s">
        <v>1213</v>
      </c>
      <c r="P2137">
        <v>0.80846038336110904</v>
      </c>
      <c r="Q2137">
        <v>0.84708983071173105</v>
      </c>
      <c r="R2137">
        <v>7.6258285610260296E-2</v>
      </c>
      <c r="S2137">
        <v>2.55472546977186E-2</v>
      </c>
      <c r="T2137">
        <v>1.7024849884651601</v>
      </c>
      <c r="U2137">
        <v>1.7024849884651601</v>
      </c>
      <c r="V2137">
        <v>1.69589423953012</v>
      </c>
      <c r="W2137">
        <v>7.33</v>
      </c>
      <c r="X2137">
        <v>4.82</v>
      </c>
      <c r="Y2137">
        <v>-73592</v>
      </c>
      <c r="Z2137">
        <v>-4906</v>
      </c>
      <c r="AA2137">
        <v>-0.31</v>
      </c>
      <c r="AB2137">
        <v>15</v>
      </c>
      <c r="AC2137">
        <v>7</v>
      </c>
      <c r="AD2137">
        <v>8</v>
      </c>
      <c r="AE2137">
        <v>46.67</v>
      </c>
      <c r="AF2137">
        <v>10</v>
      </c>
      <c r="AG2137">
        <v>6</v>
      </c>
      <c r="AH2137">
        <v>6</v>
      </c>
      <c r="AI2137">
        <v>3</v>
      </c>
    </row>
    <row r="2138" spans="1:35" x14ac:dyDescent="0.2">
      <c r="A2138" s="102">
        <v>1680</v>
      </c>
      <c r="B2138">
        <v>3048</v>
      </c>
      <c r="C2138" t="s">
        <v>1516</v>
      </c>
      <c r="D2138" t="s">
        <v>1235</v>
      </c>
      <c r="E2138">
        <v>952</v>
      </c>
      <c r="F2138">
        <v>953</v>
      </c>
      <c r="G2138">
        <v>1000</v>
      </c>
      <c r="H2138" t="s">
        <v>1210</v>
      </c>
      <c r="I2138">
        <v>6770</v>
      </c>
      <c r="J2138" t="s">
        <v>22</v>
      </c>
      <c r="K2138" t="s">
        <v>1215</v>
      </c>
      <c r="L2138">
        <v>1668</v>
      </c>
      <c r="M2138">
        <v>1659</v>
      </c>
      <c r="N2138">
        <v>600</v>
      </c>
      <c r="O2138" t="s">
        <v>1213</v>
      </c>
      <c r="P2138">
        <v>0.87057902451147995</v>
      </c>
      <c r="Q2138">
        <v>0.84996090611751995</v>
      </c>
      <c r="R2138">
        <v>0.130170033673177</v>
      </c>
      <c r="S2138">
        <v>1.54302680069796E-2</v>
      </c>
      <c r="T2138">
        <v>1.0949782196366999</v>
      </c>
      <c r="U2138">
        <v>1.0949782196366999</v>
      </c>
      <c r="V2138">
        <v>1.1431904203237899</v>
      </c>
      <c r="W2138">
        <v>8.39</v>
      </c>
      <c r="X2138">
        <v>4.26</v>
      </c>
      <c r="Y2138">
        <v>-73850</v>
      </c>
      <c r="Z2138">
        <v>-3211</v>
      </c>
      <c r="AA2138">
        <v>-0.11</v>
      </c>
      <c r="AB2138">
        <v>23</v>
      </c>
      <c r="AC2138">
        <v>10</v>
      </c>
      <c r="AD2138">
        <v>13</v>
      </c>
      <c r="AE2138">
        <v>43.48</v>
      </c>
      <c r="AF2138">
        <v>10</v>
      </c>
      <c r="AG2138">
        <v>9</v>
      </c>
      <c r="AH2138">
        <v>8</v>
      </c>
      <c r="AI2138">
        <v>6</v>
      </c>
    </row>
    <row r="2139" spans="1:35" x14ac:dyDescent="0.2">
      <c r="A2139" s="102">
        <v>958</v>
      </c>
      <c r="B2139">
        <v>3865</v>
      </c>
      <c r="C2139" t="s">
        <v>1160</v>
      </c>
      <c r="D2139" t="s">
        <v>1421</v>
      </c>
      <c r="E2139">
        <v>439</v>
      </c>
      <c r="F2139">
        <v>439</v>
      </c>
      <c r="G2139">
        <v>2500</v>
      </c>
      <c r="H2139" t="s">
        <v>1210</v>
      </c>
      <c r="I2139">
        <v>7211</v>
      </c>
      <c r="J2139" t="s">
        <v>26</v>
      </c>
      <c r="K2139" t="s">
        <v>1227</v>
      </c>
      <c r="L2139">
        <v>364</v>
      </c>
      <c r="M2139">
        <v>359</v>
      </c>
      <c r="N2139">
        <v>3100</v>
      </c>
      <c r="O2139" t="s">
        <v>1213</v>
      </c>
      <c r="P2139">
        <v>0.94922502037428003</v>
      </c>
      <c r="Q2139">
        <v>0.88762407476820304</v>
      </c>
      <c r="R2139">
        <v>0.15103708139000899</v>
      </c>
      <c r="S2139">
        <v>1.76417312190011E-3</v>
      </c>
      <c r="T2139">
        <v>0.46375210390975202</v>
      </c>
      <c r="U2139">
        <v>0.46375210390975202</v>
      </c>
      <c r="V2139">
        <v>7.1920707913241802E-2</v>
      </c>
      <c r="W2139">
        <v>1.55</v>
      </c>
      <c r="X2139">
        <v>1.4</v>
      </c>
      <c r="Y2139">
        <v>-73867</v>
      </c>
      <c r="Z2139">
        <v>-3693</v>
      </c>
      <c r="AA2139">
        <v>-0.23</v>
      </c>
      <c r="AB2139">
        <v>20</v>
      </c>
      <c r="AC2139">
        <v>9</v>
      </c>
      <c r="AD2139">
        <v>11</v>
      </c>
      <c r="AE2139">
        <v>45</v>
      </c>
      <c r="AF2139">
        <v>13</v>
      </c>
      <c r="AG2139">
        <v>5</v>
      </c>
      <c r="AH2139">
        <v>7</v>
      </c>
      <c r="AI2139">
        <v>8</v>
      </c>
    </row>
    <row r="2140" spans="1:35" x14ac:dyDescent="0.2">
      <c r="A2140" s="102">
        <v>1992</v>
      </c>
      <c r="B2140">
        <v>1969</v>
      </c>
      <c r="C2140" t="s">
        <v>1557</v>
      </c>
      <c r="D2140" t="s">
        <v>1220</v>
      </c>
      <c r="E2140">
        <v>1684</v>
      </c>
      <c r="F2140">
        <v>1668</v>
      </c>
      <c r="G2140">
        <v>600</v>
      </c>
      <c r="H2140" t="s">
        <v>1213</v>
      </c>
      <c r="I2140">
        <v>6134</v>
      </c>
      <c r="J2140" t="s">
        <v>1429</v>
      </c>
      <c r="K2140" t="s">
        <v>1222</v>
      </c>
      <c r="L2140">
        <v>1756</v>
      </c>
      <c r="M2140">
        <v>1735</v>
      </c>
      <c r="N2140">
        <v>600</v>
      </c>
      <c r="O2140" t="s">
        <v>1210</v>
      </c>
      <c r="P2140">
        <v>0.55569143296976498</v>
      </c>
      <c r="Q2140">
        <v>0.83393832395677103</v>
      </c>
      <c r="R2140">
        <v>2.2914206276402602E-2</v>
      </c>
      <c r="S2140">
        <v>4.3798148496433598E-2</v>
      </c>
      <c r="T2140">
        <v>-0.816080820876668</v>
      </c>
      <c r="U2140">
        <v>0.816080820876668</v>
      </c>
      <c r="V2140">
        <v>1.0567820474171701</v>
      </c>
      <c r="W2140">
        <v>-3.6</v>
      </c>
      <c r="X2140">
        <v>3.86</v>
      </c>
      <c r="Y2140">
        <v>-74408</v>
      </c>
      <c r="Z2140">
        <v>-5315</v>
      </c>
      <c r="AA2140">
        <v>-0.28999999999999998</v>
      </c>
      <c r="AB2140">
        <v>14</v>
      </c>
      <c r="AC2140">
        <v>5</v>
      </c>
      <c r="AD2140">
        <v>9</v>
      </c>
      <c r="AE2140">
        <v>35.71</v>
      </c>
      <c r="AF2140">
        <v>14</v>
      </c>
      <c r="AG2140">
        <v>3</v>
      </c>
      <c r="AH2140">
        <v>5</v>
      </c>
      <c r="AI2140">
        <v>6</v>
      </c>
    </row>
    <row r="2141" spans="1:35" x14ac:dyDescent="0.2">
      <c r="A2141" s="102">
        <v>2206</v>
      </c>
      <c r="B2141">
        <v>4114</v>
      </c>
      <c r="C2141" t="s">
        <v>1360</v>
      </c>
      <c r="D2141" t="s">
        <v>1234</v>
      </c>
      <c r="E2141">
        <v>5560</v>
      </c>
      <c r="F2141">
        <v>5480</v>
      </c>
      <c r="G2141">
        <v>200</v>
      </c>
      <c r="H2141" t="s">
        <v>1213</v>
      </c>
      <c r="I2141">
        <v>5703</v>
      </c>
      <c r="J2141" t="s">
        <v>219</v>
      </c>
      <c r="K2141" t="s">
        <v>1225</v>
      </c>
      <c r="L2141">
        <v>189</v>
      </c>
      <c r="M2141">
        <v>190</v>
      </c>
      <c r="N2141">
        <v>5800</v>
      </c>
      <c r="O2141" t="s">
        <v>1210</v>
      </c>
      <c r="P2141">
        <v>0.86222896946426997</v>
      </c>
      <c r="Q2141">
        <v>0.82200731668444105</v>
      </c>
      <c r="R2141">
        <v>0.40205306167377702</v>
      </c>
      <c r="S2141">
        <v>5.9248731305223699E-2</v>
      </c>
      <c r="T2141">
        <v>-0.79849611109959495</v>
      </c>
      <c r="U2141">
        <v>0.79849611109959495</v>
      </c>
      <c r="V2141">
        <v>0.96339458050983995</v>
      </c>
      <c r="W2141">
        <v>-2.12</v>
      </c>
      <c r="X2141">
        <v>0.55000000000000004</v>
      </c>
      <c r="Y2141">
        <v>-74499</v>
      </c>
      <c r="Z2141">
        <v>-4382</v>
      </c>
      <c r="AA2141">
        <v>-0.27</v>
      </c>
      <c r="AB2141">
        <v>17</v>
      </c>
      <c r="AC2141">
        <v>9</v>
      </c>
      <c r="AD2141">
        <v>8</v>
      </c>
      <c r="AE2141">
        <v>52.94</v>
      </c>
      <c r="AF2141">
        <v>12</v>
      </c>
      <c r="AG2141">
        <v>3</v>
      </c>
      <c r="AH2141">
        <v>5</v>
      </c>
      <c r="AI2141">
        <v>9</v>
      </c>
    </row>
    <row r="2142" spans="1:35" x14ac:dyDescent="0.2">
      <c r="A2142" s="102">
        <v>2341</v>
      </c>
      <c r="B2142">
        <v>2201</v>
      </c>
      <c r="C2142" t="s">
        <v>576</v>
      </c>
      <c r="D2142" t="s">
        <v>1237</v>
      </c>
      <c r="E2142">
        <v>4270</v>
      </c>
      <c r="F2142">
        <v>4265</v>
      </c>
      <c r="G2142">
        <v>200</v>
      </c>
      <c r="H2142" t="s">
        <v>1210</v>
      </c>
      <c r="I2142">
        <v>3098</v>
      </c>
      <c r="J2142" t="s">
        <v>1849</v>
      </c>
      <c r="K2142" t="s">
        <v>1235</v>
      </c>
      <c r="L2142">
        <v>4760</v>
      </c>
      <c r="M2142">
        <v>4955</v>
      </c>
      <c r="N2142">
        <v>200</v>
      </c>
      <c r="O2142" t="s">
        <v>1213</v>
      </c>
      <c r="P2142">
        <v>0.81199926176696002</v>
      </c>
      <c r="Q2142">
        <v>0.81591698256823098</v>
      </c>
      <c r="R2142">
        <v>0.29617577334498402</v>
      </c>
      <c r="S2142" s="15">
        <v>9.9181702236549602E-5</v>
      </c>
      <c r="T2142">
        <v>3.8631808386671102E-2</v>
      </c>
      <c r="U2142">
        <v>3.8631808386671102E-2</v>
      </c>
      <c r="V2142">
        <v>1.13848083981773</v>
      </c>
      <c r="W2142">
        <v>0.19</v>
      </c>
      <c r="X2142">
        <v>13.93</v>
      </c>
      <c r="Y2142">
        <v>-74699</v>
      </c>
      <c r="Z2142">
        <v>-12450</v>
      </c>
      <c r="AA2142">
        <v>-0.52</v>
      </c>
      <c r="AB2142">
        <v>6</v>
      </c>
      <c r="AC2142">
        <v>2</v>
      </c>
      <c r="AD2142">
        <v>4</v>
      </c>
      <c r="AE2142">
        <v>33.33</v>
      </c>
      <c r="AF2142">
        <v>13</v>
      </c>
      <c r="AG2142">
        <v>2</v>
      </c>
      <c r="AH2142">
        <v>1</v>
      </c>
      <c r="AI2142">
        <v>3</v>
      </c>
    </row>
    <row r="2143" spans="1:35" x14ac:dyDescent="0.2">
      <c r="A2143" s="102">
        <v>1122</v>
      </c>
      <c r="B2143">
        <v>6448</v>
      </c>
      <c r="C2143" t="s">
        <v>437</v>
      </c>
      <c r="D2143" t="s">
        <v>1215</v>
      </c>
      <c r="E2143">
        <v>1933</v>
      </c>
      <c r="F2143">
        <v>1923</v>
      </c>
      <c r="G2143">
        <v>500</v>
      </c>
      <c r="H2143" t="s">
        <v>1210</v>
      </c>
      <c r="I2143">
        <v>7701</v>
      </c>
      <c r="J2143" t="s">
        <v>1631</v>
      </c>
      <c r="K2143" t="s">
        <v>1219</v>
      </c>
      <c r="L2143">
        <v>2704</v>
      </c>
      <c r="M2143">
        <v>2628</v>
      </c>
      <c r="N2143">
        <v>400</v>
      </c>
      <c r="O2143" t="s">
        <v>1213</v>
      </c>
      <c r="P2143">
        <v>0.75084851607978398</v>
      </c>
      <c r="Q2143">
        <v>0.87940326437380401</v>
      </c>
      <c r="R2143">
        <v>0.13369102453489601</v>
      </c>
      <c r="S2143">
        <v>4.5446844178290598E-2</v>
      </c>
      <c r="T2143">
        <v>1.33031760284159</v>
      </c>
      <c r="U2143">
        <v>1.33031760284159</v>
      </c>
      <c r="V2143">
        <v>0.75093715356128699</v>
      </c>
      <c r="W2143">
        <v>5.3</v>
      </c>
      <c r="X2143">
        <v>8.5299999999999994</v>
      </c>
      <c r="Y2143">
        <v>-74753</v>
      </c>
      <c r="Z2143">
        <v>-4984</v>
      </c>
      <c r="AA2143">
        <v>-0.26</v>
      </c>
      <c r="AB2143">
        <v>15</v>
      </c>
      <c r="AC2143">
        <v>7</v>
      </c>
      <c r="AD2143">
        <v>8</v>
      </c>
      <c r="AE2143">
        <v>46.67</v>
      </c>
      <c r="AF2143">
        <v>13</v>
      </c>
      <c r="AG2143">
        <v>4</v>
      </c>
      <c r="AH2143">
        <v>5</v>
      </c>
      <c r="AI2143">
        <v>6</v>
      </c>
    </row>
    <row r="2144" spans="1:35" x14ac:dyDescent="0.2">
      <c r="A2144" s="102">
        <v>434</v>
      </c>
      <c r="B2144">
        <v>3387</v>
      </c>
      <c r="C2144" t="s">
        <v>628</v>
      </c>
      <c r="D2144" t="s">
        <v>1235</v>
      </c>
      <c r="E2144">
        <v>886</v>
      </c>
      <c r="F2144">
        <v>855</v>
      </c>
      <c r="G2144">
        <v>900</v>
      </c>
      <c r="H2144" t="s">
        <v>1213</v>
      </c>
      <c r="I2144">
        <v>8036</v>
      </c>
      <c r="J2144" t="s">
        <v>1223</v>
      </c>
      <c r="K2144" t="s">
        <v>1217</v>
      </c>
      <c r="L2144">
        <v>7980</v>
      </c>
      <c r="M2144">
        <v>7970</v>
      </c>
      <c r="N2144">
        <v>100</v>
      </c>
      <c r="O2144" t="s">
        <v>1210</v>
      </c>
      <c r="P2144">
        <v>0.675935072613986</v>
      </c>
      <c r="Q2144">
        <v>0.91520458806045002</v>
      </c>
      <c r="R2144">
        <v>0.14697781278914801</v>
      </c>
      <c r="S2144">
        <v>6.3164284209900598E-2</v>
      </c>
      <c r="T2144">
        <v>-2.3561569213992599</v>
      </c>
      <c r="U2144">
        <v>2.3561569213992599</v>
      </c>
      <c r="V2144">
        <v>1.61353402102966</v>
      </c>
      <c r="W2144">
        <v>-24.6</v>
      </c>
      <c r="X2144">
        <v>3.45</v>
      </c>
      <c r="Y2144">
        <v>-74990</v>
      </c>
      <c r="Z2144">
        <v>-4166</v>
      </c>
      <c r="AA2144">
        <v>-0.33</v>
      </c>
      <c r="AB2144">
        <v>18</v>
      </c>
      <c r="AC2144">
        <v>9</v>
      </c>
      <c r="AD2144">
        <v>9</v>
      </c>
      <c r="AE2144">
        <v>50</v>
      </c>
      <c r="AF2144">
        <v>10</v>
      </c>
      <c r="AG2144">
        <v>7</v>
      </c>
      <c r="AH2144">
        <v>8</v>
      </c>
      <c r="AI2144">
        <v>3</v>
      </c>
    </row>
    <row r="2145" spans="1:35" x14ac:dyDescent="0.2">
      <c r="A2145" s="102">
        <v>2036</v>
      </c>
      <c r="B2145">
        <v>2730</v>
      </c>
      <c r="C2145" t="s">
        <v>599</v>
      </c>
      <c r="D2145" t="s">
        <v>1235</v>
      </c>
      <c r="E2145">
        <v>916</v>
      </c>
      <c r="F2145">
        <v>906</v>
      </c>
      <c r="G2145">
        <v>900</v>
      </c>
      <c r="H2145" t="s">
        <v>1213</v>
      </c>
      <c r="I2145">
        <v>4716</v>
      </c>
      <c r="J2145" t="s">
        <v>1521</v>
      </c>
      <c r="K2145" t="s">
        <v>1212</v>
      </c>
      <c r="L2145">
        <v>8590</v>
      </c>
      <c r="M2145">
        <v>8440</v>
      </c>
      <c r="N2145">
        <v>100</v>
      </c>
      <c r="O2145" t="s">
        <v>1210</v>
      </c>
      <c r="P2145">
        <v>0.84792765104922896</v>
      </c>
      <c r="Q2145">
        <v>0.83148850274968</v>
      </c>
      <c r="R2145">
        <v>9.8162683827776903E-2</v>
      </c>
      <c r="S2145">
        <v>8.4600853167596995E-2</v>
      </c>
      <c r="T2145">
        <v>-1.7971525436412299</v>
      </c>
      <c r="U2145">
        <v>1.7971525436412299</v>
      </c>
      <c r="V2145">
        <v>2.1237325353231502</v>
      </c>
      <c r="W2145">
        <v>-9.91</v>
      </c>
      <c r="X2145">
        <v>3.39</v>
      </c>
      <c r="Y2145">
        <v>-75128</v>
      </c>
      <c r="Z2145">
        <v>-3266</v>
      </c>
      <c r="AA2145">
        <v>-0.15</v>
      </c>
      <c r="AB2145">
        <v>23</v>
      </c>
      <c r="AC2145">
        <v>11</v>
      </c>
      <c r="AD2145">
        <v>12</v>
      </c>
      <c r="AE2145">
        <v>47.83</v>
      </c>
      <c r="AF2145">
        <v>13</v>
      </c>
      <c r="AG2145">
        <v>6</v>
      </c>
      <c r="AH2145">
        <v>7</v>
      </c>
      <c r="AI2145">
        <v>10</v>
      </c>
    </row>
    <row r="2146" spans="1:35" x14ac:dyDescent="0.2">
      <c r="A2146" s="102">
        <v>952</v>
      </c>
      <c r="B2146">
        <v>6457</v>
      </c>
      <c r="C2146" t="s">
        <v>1526</v>
      </c>
      <c r="D2146" t="s">
        <v>1222</v>
      </c>
      <c r="E2146">
        <v>2901</v>
      </c>
      <c r="F2146">
        <v>2874</v>
      </c>
      <c r="G2146">
        <v>300</v>
      </c>
      <c r="H2146" t="s">
        <v>1213</v>
      </c>
      <c r="I2146">
        <v>6588</v>
      </c>
      <c r="J2146" t="s">
        <v>434</v>
      </c>
      <c r="K2146" t="s">
        <v>1215</v>
      </c>
      <c r="L2146">
        <v>3910</v>
      </c>
      <c r="M2146">
        <v>3980</v>
      </c>
      <c r="N2146">
        <v>200</v>
      </c>
      <c r="O2146" t="s">
        <v>1210</v>
      </c>
      <c r="P2146">
        <v>0.87414529721298195</v>
      </c>
      <c r="Q2146">
        <v>0.88805465926952798</v>
      </c>
      <c r="R2146">
        <v>6.0054373977746298E-3</v>
      </c>
      <c r="S2146">
        <v>7.9128849085262201E-2</v>
      </c>
      <c r="T2146">
        <v>-0.79493254081373599</v>
      </c>
      <c r="U2146">
        <v>0.79493254081373599</v>
      </c>
      <c r="V2146">
        <v>0.23311200136308599</v>
      </c>
      <c r="W2146">
        <v>-3.2</v>
      </c>
      <c r="X2146">
        <v>8.32</v>
      </c>
      <c r="Y2146">
        <v>-75663</v>
      </c>
      <c r="Z2146">
        <v>-8407</v>
      </c>
      <c r="AA2146">
        <v>-0.35</v>
      </c>
      <c r="AB2146">
        <v>9</v>
      </c>
      <c r="AC2146">
        <v>4</v>
      </c>
      <c r="AD2146">
        <v>5</v>
      </c>
      <c r="AE2146">
        <v>44.44</v>
      </c>
      <c r="AF2146">
        <v>13</v>
      </c>
      <c r="AG2146">
        <v>3</v>
      </c>
      <c r="AH2146">
        <v>2</v>
      </c>
      <c r="AI2146">
        <v>4</v>
      </c>
    </row>
    <row r="2147" spans="1:35" x14ac:dyDescent="0.2">
      <c r="A2147" s="102">
        <v>611</v>
      </c>
      <c r="B2147">
        <v>2269</v>
      </c>
      <c r="C2147" t="s">
        <v>2136</v>
      </c>
      <c r="D2147" t="s">
        <v>1237</v>
      </c>
      <c r="E2147">
        <v>6490</v>
      </c>
      <c r="F2147">
        <v>6440</v>
      </c>
      <c r="G2147">
        <v>100</v>
      </c>
      <c r="H2147" t="s">
        <v>1210</v>
      </c>
      <c r="I2147">
        <v>3863</v>
      </c>
      <c r="J2147" t="s">
        <v>1422</v>
      </c>
      <c r="K2147" t="s">
        <v>1421</v>
      </c>
      <c r="L2147">
        <v>1583</v>
      </c>
      <c r="M2147">
        <v>1564</v>
      </c>
      <c r="N2147">
        <v>400</v>
      </c>
      <c r="O2147" t="s">
        <v>1213</v>
      </c>
      <c r="P2147">
        <v>0.68839662721001404</v>
      </c>
      <c r="Q2147">
        <v>0.90522298047451299</v>
      </c>
      <c r="R2147">
        <v>0.49707201862413403</v>
      </c>
      <c r="S2147">
        <v>3.8749248740929103E-2</v>
      </c>
      <c r="T2147">
        <v>0.37683174559690702</v>
      </c>
      <c r="U2147">
        <v>0.37683174559690702</v>
      </c>
      <c r="V2147">
        <v>0.32071177328428102</v>
      </c>
      <c r="W2147">
        <v>1.1599999999999999</v>
      </c>
      <c r="X2147">
        <v>2.86</v>
      </c>
      <c r="Y2147">
        <v>-75857</v>
      </c>
      <c r="Z2147">
        <v>-4741</v>
      </c>
      <c r="AA2147">
        <v>-0.27</v>
      </c>
      <c r="AB2147">
        <v>16</v>
      </c>
      <c r="AC2147">
        <v>7</v>
      </c>
      <c r="AD2147">
        <v>9</v>
      </c>
      <c r="AE2147">
        <v>43.75</v>
      </c>
      <c r="AF2147">
        <v>15</v>
      </c>
      <c r="AG2147">
        <v>4</v>
      </c>
      <c r="AH2147">
        <v>2</v>
      </c>
      <c r="AI2147">
        <v>10</v>
      </c>
    </row>
    <row r="2148" spans="1:35" x14ac:dyDescent="0.2">
      <c r="A2148" s="102">
        <v>1317</v>
      </c>
      <c r="B2148">
        <v>1963</v>
      </c>
      <c r="C2148" t="s">
        <v>1451</v>
      </c>
      <c r="D2148" t="s">
        <v>1220</v>
      </c>
      <c r="E2148">
        <v>1352</v>
      </c>
      <c r="F2148">
        <v>1325</v>
      </c>
      <c r="G2148">
        <v>600</v>
      </c>
      <c r="H2148" t="s">
        <v>1213</v>
      </c>
      <c r="I2148">
        <v>8309</v>
      </c>
      <c r="J2148" t="s">
        <v>845</v>
      </c>
      <c r="K2148" t="s">
        <v>1265</v>
      </c>
      <c r="L2148">
        <v>3704</v>
      </c>
      <c r="M2148">
        <v>3700</v>
      </c>
      <c r="N2148">
        <v>200</v>
      </c>
      <c r="O2148" t="s">
        <v>1210</v>
      </c>
      <c r="P2148">
        <v>0.93706400448361005</v>
      </c>
      <c r="Q2148">
        <v>0.86946480384958003</v>
      </c>
      <c r="R2148">
        <v>8.6797875830705307E-2</v>
      </c>
      <c r="S2148">
        <v>3.7444643725562499E-2</v>
      </c>
      <c r="T2148">
        <v>-3.0245067626190001</v>
      </c>
      <c r="U2148">
        <v>3.0245067626190001</v>
      </c>
      <c r="V2148">
        <v>2.2622893806533102</v>
      </c>
      <c r="W2148">
        <v>-10.210000000000001</v>
      </c>
      <c r="X2148">
        <v>7.43</v>
      </c>
      <c r="Y2148">
        <v>-75870</v>
      </c>
      <c r="Z2148">
        <v>-3794</v>
      </c>
      <c r="AA2148">
        <v>-0.14000000000000001</v>
      </c>
      <c r="AB2148">
        <v>20</v>
      </c>
      <c r="AC2148">
        <v>12</v>
      </c>
      <c r="AD2148">
        <v>8</v>
      </c>
      <c r="AE2148">
        <v>60</v>
      </c>
      <c r="AF2148">
        <v>13</v>
      </c>
      <c r="AG2148">
        <v>7</v>
      </c>
      <c r="AH2148">
        <v>7</v>
      </c>
      <c r="AI2148">
        <v>6</v>
      </c>
    </row>
    <row r="2149" spans="1:35" x14ac:dyDescent="0.2">
      <c r="A2149" s="102">
        <v>851</v>
      </c>
      <c r="B2149">
        <v>1802</v>
      </c>
      <c r="C2149" t="s">
        <v>1413</v>
      </c>
      <c r="D2149" t="s">
        <v>1220</v>
      </c>
      <c r="E2149">
        <v>1102</v>
      </c>
      <c r="F2149">
        <v>1089</v>
      </c>
      <c r="G2149">
        <v>800</v>
      </c>
      <c r="H2149" t="s">
        <v>1213</v>
      </c>
      <c r="I2149">
        <v>6965</v>
      </c>
      <c r="J2149" t="s">
        <v>1586</v>
      </c>
      <c r="K2149" t="s">
        <v>1215</v>
      </c>
      <c r="L2149">
        <v>4175</v>
      </c>
      <c r="M2149">
        <v>4185</v>
      </c>
      <c r="N2149">
        <v>200</v>
      </c>
      <c r="O2149" t="s">
        <v>1210</v>
      </c>
      <c r="P2149">
        <v>0.67481615383476701</v>
      </c>
      <c r="Q2149">
        <v>0.89371028522783802</v>
      </c>
      <c r="R2149">
        <v>0.21807569788768899</v>
      </c>
      <c r="S2149">
        <v>8.9487960733861394E-2</v>
      </c>
      <c r="T2149">
        <v>-0.706375513542151</v>
      </c>
      <c r="U2149">
        <v>0.706375513542151</v>
      </c>
      <c r="V2149">
        <v>0.40119129485824101</v>
      </c>
      <c r="W2149">
        <v>-1.65</v>
      </c>
      <c r="X2149">
        <v>4.09</v>
      </c>
      <c r="Y2149">
        <v>-75927</v>
      </c>
      <c r="Z2149">
        <v>-3996</v>
      </c>
      <c r="AA2149">
        <v>-0.11</v>
      </c>
      <c r="AB2149">
        <v>19</v>
      </c>
      <c r="AC2149">
        <v>8</v>
      </c>
      <c r="AD2149">
        <v>11</v>
      </c>
      <c r="AE2149">
        <v>42.11</v>
      </c>
      <c r="AF2149">
        <v>13</v>
      </c>
      <c r="AG2149">
        <v>5</v>
      </c>
      <c r="AH2149">
        <v>5</v>
      </c>
      <c r="AI2149">
        <v>9</v>
      </c>
    </row>
    <row r="2150" spans="1:35" x14ac:dyDescent="0.2">
      <c r="A2150" s="102">
        <v>441</v>
      </c>
      <c r="B2150">
        <v>3038</v>
      </c>
      <c r="C2150" t="s">
        <v>1047</v>
      </c>
      <c r="D2150" t="s">
        <v>1217</v>
      </c>
      <c r="E2150">
        <v>4000</v>
      </c>
      <c r="F2150">
        <v>3935</v>
      </c>
      <c r="G2150">
        <v>200</v>
      </c>
      <c r="H2150" t="s">
        <v>1210</v>
      </c>
      <c r="I2150">
        <v>3387</v>
      </c>
      <c r="J2150" t="s">
        <v>628</v>
      </c>
      <c r="K2150" t="s">
        <v>1235</v>
      </c>
      <c r="L2150">
        <v>886</v>
      </c>
      <c r="M2150">
        <v>855</v>
      </c>
      <c r="N2150">
        <v>900</v>
      </c>
      <c r="O2150" t="s">
        <v>1213</v>
      </c>
      <c r="P2150">
        <v>0.87177353401075497</v>
      </c>
      <c r="Q2150">
        <v>0.91474052518140803</v>
      </c>
      <c r="R2150">
        <v>0.30940543612516802</v>
      </c>
      <c r="S2150">
        <v>4.9672927814528998E-2</v>
      </c>
      <c r="T2150">
        <v>3.16842250579327</v>
      </c>
      <c r="U2150">
        <v>3.16842250579327</v>
      </c>
      <c r="V2150">
        <v>2.9520555453520498</v>
      </c>
      <c r="W2150">
        <v>17.510000000000002</v>
      </c>
      <c r="X2150">
        <v>2.2200000000000002</v>
      </c>
      <c r="Y2150">
        <v>-75994</v>
      </c>
      <c r="Z2150">
        <v>-3040</v>
      </c>
      <c r="AA2150">
        <v>-0.11</v>
      </c>
      <c r="AB2150">
        <v>25</v>
      </c>
      <c r="AC2150">
        <v>14</v>
      </c>
      <c r="AD2150">
        <v>11</v>
      </c>
      <c r="AE2150">
        <v>56</v>
      </c>
      <c r="AF2150">
        <v>11</v>
      </c>
      <c r="AG2150">
        <v>10</v>
      </c>
      <c r="AH2150">
        <v>10</v>
      </c>
      <c r="AI2150">
        <v>5</v>
      </c>
    </row>
    <row r="2151" spans="1:35" x14ac:dyDescent="0.2">
      <c r="A2151" s="102">
        <v>2024</v>
      </c>
      <c r="B2151">
        <v>1963</v>
      </c>
      <c r="C2151" t="s">
        <v>1451</v>
      </c>
      <c r="D2151" t="s">
        <v>1220</v>
      </c>
      <c r="E2151">
        <v>1352</v>
      </c>
      <c r="F2151">
        <v>1325</v>
      </c>
      <c r="G2151">
        <v>400</v>
      </c>
      <c r="H2151" t="s">
        <v>1213</v>
      </c>
      <c r="I2151">
        <v>6981</v>
      </c>
      <c r="J2151" t="s">
        <v>1392</v>
      </c>
      <c r="K2151" t="s">
        <v>1215</v>
      </c>
      <c r="L2151">
        <v>5836</v>
      </c>
      <c r="M2151">
        <v>5721</v>
      </c>
      <c r="N2151">
        <v>100</v>
      </c>
      <c r="O2151" t="s">
        <v>1210</v>
      </c>
      <c r="P2151">
        <v>0.74163199536589297</v>
      </c>
      <c r="Q2151">
        <v>0.831919771405081</v>
      </c>
      <c r="R2151">
        <v>0.46748597821191301</v>
      </c>
      <c r="S2151">
        <v>1.66291998055146E-2</v>
      </c>
      <c r="T2151">
        <v>-1.8713398719007199</v>
      </c>
      <c r="U2151">
        <v>1.8713398719007199</v>
      </c>
      <c r="V2151">
        <v>1.86144158551378</v>
      </c>
      <c r="W2151">
        <v>-9.89</v>
      </c>
      <c r="X2151">
        <v>7.36</v>
      </c>
      <c r="Y2151">
        <v>-75997</v>
      </c>
      <c r="Z2151">
        <v>-4470</v>
      </c>
      <c r="AA2151">
        <v>0.03</v>
      </c>
      <c r="AB2151">
        <v>17</v>
      </c>
      <c r="AC2151">
        <v>10</v>
      </c>
      <c r="AD2151">
        <v>7</v>
      </c>
      <c r="AE2151">
        <v>58.82</v>
      </c>
      <c r="AF2151">
        <v>12</v>
      </c>
      <c r="AG2151">
        <v>5</v>
      </c>
      <c r="AH2151">
        <v>6</v>
      </c>
      <c r="AI2151">
        <v>6</v>
      </c>
    </row>
    <row r="2152" spans="1:35" x14ac:dyDescent="0.2">
      <c r="A2152" s="102">
        <v>355</v>
      </c>
      <c r="B2152">
        <v>2531</v>
      </c>
      <c r="C2152" t="s">
        <v>1236</v>
      </c>
      <c r="D2152" t="s">
        <v>1237</v>
      </c>
      <c r="E2152">
        <v>843</v>
      </c>
      <c r="F2152">
        <v>837</v>
      </c>
      <c r="G2152">
        <v>1300</v>
      </c>
      <c r="H2152" t="s">
        <v>1213</v>
      </c>
      <c r="I2152">
        <v>9501</v>
      </c>
      <c r="J2152" t="s">
        <v>1269</v>
      </c>
      <c r="K2152" t="s">
        <v>1267</v>
      </c>
      <c r="L2152">
        <v>417</v>
      </c>
      <c r="M2152">
        <v>410</v>
      </c>
      <c r="N2152">
        <v>2700</v>
      </c>
      <c r="O2152" t="s">
        <v>1210</v>
      </c>
      <c r="P2152">
        <v>0.75514970849207597</v>
      </c>
      <c r="Q2152">
        <v>0.92104031451079305</v>
      </c>
      <c r="R2152">
        <v>0.121324146801392</v>
      </c>
      <c r="S2152">
        <v>1.4304878810963701E-2</v>
      </c>
      <c r="T2152">
        <v>-2.05766576340939</v>
      </c>
      <c r="U2152">
        <v>2.05766576340939</v>
      </c>
      <c r="V2152">
        <v>1.93110942913774</v>
      </c>
      <c r="W2152">
        <v>-7.22</v>
      </c>
      <c r="X2152">
        <v>1.74</v>
      </c>
      <c r="Y2152">
        <v>-76198</v>
      </c>
      <c r="Z2152">
        <v>-4482</v>
      </c>
      <c r="AA2152">
        <v>-0.23</v>
      </c>
      <c r="AB2152">
        <v>17</v>
      </c>
      <c r="AC2152">
        <v>9</v>
      </c>
      <c r="AD2152">
        <v>8</v>
      </c>
      <c r="AE2152">
        <v>52.94</v>
      </c>
      <c r="AF2152">
        <v>11</v>
      </c>
      <c r="AG2152">
        <v>6</v>
      </c>
      <c r="AH2152">
        <v>5</v>
      </c>
      <c r="AI2152">
        <v>6</v>
      </c>
    </row>
    <row r="2153" spans="1:35" x14ac:dyDescent="0.2">
      <c r="A2153" s="102">
        <v>1479</v>
      </c>
      <c r="B2153">
        <v>2607</v>
      </c>
      <c r="C2153" t="s">
        <v>1238</v>
      </c>
      <c r="D2153" t="s">
        <v>1237</v>
      </c>
      <c r="E2153">
        <v>2550</v>
      </c>
      <c r="F2153">
        <v>2505</v>
      </c>
      <c r="G2153">
        <v>400</v>
      </c>
      <c r="H2153" t="s">
        <v>1210</v>
      </c>
      <c r="I2153">
        <v>3865</v>
      </c>
      <c r="J2153" t="s">
        <v>1160</v>
      </c>
      <c r="K2153" t="s">
        <v>1421</v>
      </c>
      <c r="L2153">
        <v>439</v>
      </c>
      <c r="M2153">
        <v>439</v>
      </c>
      <c r="N2153">
        <v>2300</v>
      </c>
      <c r="O2153" t="s">
        <v>1213</v>
      </c>
      <c r="P2153">
        <v>0.93897588241166996</v>
      </c>
      <c r="Q2153">
        <v>0.86037680462629895</v>
      </c>
      <c r="R2153">
        <v>2.40758064108786E-2</v>
      </c>
      <c r="S2153">
        <v>6.26826560192002E-2</v>
      </c>
      <c r="T2153">
        <v>1.4974381256174001</v>
      </c>
      <c r="U2153">
        <v>1.4974381256174001</v>
      </c>
      <c r="V2153">
        <v>2.3602215691151498</v>
      </c>
      <c r="W2153">
        <v>4.38</v>
      </c>
      <c r="X2153">
        <v>0.77</v>
      </c>
      <c r="Y2153">
        <v>-76607</v>
      </c>
      <c r="Z2153">
        <v>-4256</v>
      </c>
      <c r="AA2153">
        <v>-0.2</v>
      </c>
      <c r="AB2153">
        <v>18</v>
      </c>
      <c r="AC2153">
        <v>9</v>
      </c>
      <c r="AD2153">
        <v>9</v>
      </c>
      <c r="AE2153">
        <v>50</v>
      </c>
      <c r="AF2153">
        <v>11</v>
      </c>
      <c r="AG2153">
        <v>7</v>
      </c>
      <c r="AH2153">
        <v>8</v>
      </c>
      <c r="AI2153">
        <v>3</v>
      </c>
    </row>
    <row r="2154" spans="1:35" x14ac:dyDescent="0.2">
      <c r="A2154" s="102">
        <v>356</v>
      </c>
      <c r="B2154">
        <v>4543</v>
      </c>
      <c r="C2154" t="s">
        <v>667</v>
      </c>
      <c r="D2154" t="s">
        <v>1219</v>
      </c>
      <c r="E2154">
        <v>3456</v>
      </c>
      <c r="F2154">
        <v>3478</v>
      </c>
      <c r="G2154">
        <v>300</v>
      </c>
      <c r="H2154" t="s">
        <v>1213</v>
      </c>
      <c r="I2154">
        <v>5333</v>
      </c>
      <c r="J2154" t="s">
        <v>234</v>
      </c>
      <c r="K2154" t="s">
        <v>1209</v>
      </c>
      <c r="L2154">
        <v>1712</v>
      </c>
      <c r="M2154">
        <v>1697</v>
      </c>
      <c r="N2154">
        <v>600</v>
      </c>
      <c r="O2154" t="s">
        <v>1210</v>
      </c>
      <c r="P2154">
        <v>0.681070467278587</v>
      </c>
      <c r="Q2154">
        <v>0.92093365988336895</v>
      </c>
      <c r="R2154">
        <v>0.25463111335218402</v>
      </c>
      <c r="S2154">
        <v>4.1452556615455098E-3</v>
      </c>
      <c r="T2154">
        <v>-0.14140835684485201</v>
      </c>
      <c r="U2154">
        <v>0.14140835684485201</v>
      </c>
      <c r="V2154">
        <v>0.96937892896264399</v>
      </c>
      <c r="W2154">
        <v>-0.35</v>
      </c>
      <c r="X2154">
        <v>2.42</v>
      </c>
      <c r="Y2154">
        <v>-76650</v>
      </c>
      <c r="Z2154">
        <v>-4258</v>
      </c>
      <c r="AA2154">
        <v>-0.17</v>
      </c>
      <c r="AB2154">
        <v>18</v>
      </c>
      <c r="AC2154">
        <v>9</v>
      </c>
      <c r="AD2154">
        <v>9</v>
      </c>
      <c r="AE2154">
        <v>50</v>
      </c>
      <c r="AF2154">
        <v>11</v>
      </c>
      <c r="AG2154">
        <v>6</v>
      </c>
      <c r="AH2154">
        <v>6</v>
      </c>
      <c r="AI2154">
        <v>6</v>
      </c>
    </row>
    <row r="2155" spans="1:35" x14ac:dyDescent="0.2">
      <c r="A2155" s="102">
        <v>965</v>
      </c>
      <c r="B2155">
        <v>2281</v>
      </c>
      <c r="C2155" t="s">
        <v>1064</v>
      </c>
      <c r="D2155" t="s">
        <v>1237</v>
      </c>
      <c r="E2155">
        <v>2280</v>
      </c>
      <c r="F2155">
        <v>2222</v>
      </c>
      <c r="G2155">
        <v>300</v>
      </c>
      <c r="H2155" t="s">
        <v>1213</v>
      </c>
      <c r="I2155">
        <v>7203</v>
      </c>
      <c r="J2155" t="s">
        <v>1992</v>
      </c>
      <c r="K2155" t="s">
        <v>1227</v>
      </c>
      <c r="L2155">
        <v>7202</v>
      </c>
      <c r="M2155">
        <v>7127</v>
      </c>
      <c r="N2155">
        <v>100</v>
      </c>
      <c r="O2155" t="s">
        <v>1210</v>
      </c>
      <c r="P2155">
        <v>0.67203586825262196</v>
      </c>
      <c r="Q2155">
        <v>0.88703801470308097</v>
      </c>
      <c r="R2155">
        <v>7.6076792044613706E-2</v>
      </c>
      <c r="S2155">
        <v>2.0975547011608899E-2</v>
      </c>
      <c r="T2155">
        <v>-2.0231437776449601</v>
      </c>
      <c r="U2155">
        <v>2.0231437776449601</v>
      </c>
      <c r="V2155">
        <v>1.6165544671876899</v>
      </c>
      <c r="W2155">
        <v>-5.15</v>
      </c>
      <c r="X2155">
        <v>6.47</v>
      </c>
      <c r="Y2155">
        <v>-76670</v>
      </c>
      <c r="Z2155">
        <v>-7667</v>
      </c>
      <c r="AA2155">
        <v>-0.57999999999999996</v>
      </c>
      <c r="AB2155">
        <v>10</v>
      </c>
      <c r="AC2155">
        <v>4</v>
      </c>
      <c r="AD2155">
        <v>6</v>
      </c>
      <c r="AE2155">
        <v>40</v>
      </c>
      <c r="AF2155">
        <v>11</v>
      </c>
      <c r="AG2155">
        <v>4</v>
      </c>
      <c r="AH2155">
        <v>5</v>
      </c>
      <c r="AI2155">
        <v>1</v>
      </c>
    </row>
    <row r="2156" spans="1:35" x14ac:dyDescent="0.2">
      <c r="A2156" s="102">
        <v>1467</v>
      </c>
      <c r="B2156">
        <v>7321</v>
      </c>
      <c r="C2156" t="s">
        <v>1409</v>
      </c>
      <c r="D2156" t="s">
        <v>1265</v>
      </c>
      <c r="E2156">
        <v>514</v>
      </c>
      <c r="F2156">
        <v>508</v>
      </c>
      <c r="G2156">
        <v>2100</v>
      </c>
      <c r="H2156" t="s">
        <v>1213</v>
      </c>
      <c r="I2156">
        <v>9531</v>
      </c>
      <c r="J2156" t="s">
        <v>1847</v>
      </c>
      <c r="K2156" t="s">
        <v>1267</v>
      </c>
      <c r="L2156">
        <v>2215</v>
      </c>
      <c r="M2156">
        <v>2183</v>
      </c>
      <c r="N2156">
        <v>500</v>
      </c>
      <c r="O2156" t="s">
        <v>1210</v>
      </c>
      <c r="P2156">
        <v>0.96821099854500503</v>
      </c>
      <c r="Q2156">
        <v>0.861120545654805</v>
      </c>
      <c r="R2156">
        <v>0.17626358033216299</v>
      </c>
      <c r="S2156">
        <v>9.95834549757664E-3</v>
      </c>
      <c r="T2156">
        <v>-2.3463749161171998</v>
      </c>
      <c r="U2156">
        <v>2.3463749161171998</v>
      </c>
      <c r="V2156">
        <v>2.45015406510745</v>
      </c>
      <c r="W2156">
        <v>-12.96</v>
      </c>
      <c r="X2156">
        <v>2.2599999999999998</v>
      </c>
      <c r="Y2156">
        <v>-76686</v>
      </c>
      <c r="Z2156">
        <v>-7669</v>
      </c>
      <c r="AA2156">
        <v>-0.48</v>
      </c>
      <c r="AB2156">
        <v>10</v>
      </c>
      <c r="AC2156">
        <v>4</v>
      </c>
      <c r="AD2156">
        <v>6</v>
      </c>
      <c r="AE2156">
        <v>40</v>
      </c>
      <c r="AF2156">
        <v>11</v>
      </c>
      <c r="AG2156">
        <v>4</v>
      </c>
      <c r="AH2156">
        <v>4</v>
      </c>
      <c r="AI2156">
        <v>2</v>
      </c>
    </row>
    <row r="2157" spans="1:35" x14ac:dyDescent="0.2">
      <c r="A2157" s="102">
        <v>1981</v>
      </c>
      <c r="B2157">
        <v>4681</v>
      </c>
      <c r="C2157" t="s">
        <v>1026</v>
      </c>
      <c r="D2157" t="s">
        <v>1224</v>
      </c>
      <c r="E2157">
        <v>1440</v>
      </c>
      <c r="F2157">
        <v>1426</v>
      </c>
      <c r="G2157">
        <v>700</v>
      </c>
      <c r="H2157" t="s">
        <v>1213</v>
      </c>
      <c r="I2157">
        <v>6845</v>
      </c>
      <c r="J2157" t="s">
        <v>1439</v>
      </c>
      <c r="K2157" t="s">
        <v>1215</v>
      </c>
      <c r="L2157">
        <v>2718</v>
      </c>
      <c r="M2157">
        <v>2673</v>
      </c>
      <c r="N2157">
        <v>400</v>
      </c>
      <c r="O2157" t="s">
        <v>1210</v>
      </c>
      <c r="P2157">
        <v>0.94077886134931299</v>
      </c>
      <c r="Q2157">
        <v>0.83466896143550995</v>
      </c>
      <c r="R2157">
        <v>9.5672046876880606E-2</v>
      </c>
      <c r="S2157">
        <v>3.2423672306099098E-2</v>
      </c>
      <c r="T2157">
        <v>-2.8277812022864701</v>
      </c>
      <c r="U2157">
        <v>2.8277812022864701</v>
      </c>
      <c r="V2157">
        <v>3.2534017654235501</v>
      </c>
      <c r="W2157">
        <v>-8.76</v>
      </c>
      <c r="X2157">
        <v>6.64</v>
      </c>
      <c r="Y2157">
        <v>-77324</v>
      </c>
      <c r="Z2157">
        <v>-4548</v>
      </c>
      <c r="AA2157">
        <v>-0.22</v>
      </c>
      <c r="AB2157">
        <v>17</v>
      </c>
      <c r="AC2157">
        <v>8</v>
      </c>
      <c r="AD2157">
        <v>9</v>
      </c>
      <c r="AE2157">
        <v>47.06</v>
      </c>
      <c r="AF2157">
        <v>14</v>
      </c>
      <c r="AG2157">
        <v>5</v>
      </c>
      <c r="AH2157">
        <v>7</v>
      </c>
      <c r="AI2157">
        <v>5</v>
      </c>
    </row>
    <row r="2158" spans="1:35" x14ac:dyDescent="0.2">
      <c r="A2158" s="102">
        <v>769</v>
      </c>
      <c r="B2158">
        <v>3863</v>
      </c>
      <c r="C2158" t="s">
        <v>1422</v>
      </c>
      <c r="D2158" t="s">
        <v>1421</v>
      </c>
      <c r="E2158">
        <v>1583</v>
      </c>
      <c r="F2158">
        <v>1564</v>
      </c>
      <c r="G2158">
        <v>600</v>
      </c>
      <c r="H2158" t="s">
        <v>1210</v>
      </c>
      <c r="I2158">
        <v>9003</v>
      </c>
      <c r="J2158" t="s">
        <v>1437</v>
      </c>
      <c r="K2158" t="s">
        <v>1328</v>
      </c>
      <c r="L2158">
        <v>2455</v>
      </c>
      <c r="M2158">
        <v>2456</v>
      </c>
      <c r="N2158">
        <v>400</v>
      </c>
      <c r="O2158" t="s">
        <v>1213</v>
      </c>
      <c r="P2158">
        <v>0.95339940810407697</v>
      </c>
      <c r="Q2158">
        <v>0.89780698675585302</v>
      </c>
      <c r="R2158">
        <v>5.3307875390379199E-2</v>
      </c>
      <c r="S2158">
        <v>3.7205418134662702E-2</v>
      </c>
      <c r="T2158">
        <v>1.3915230424055101</v>
      </c>
      <c r="U2158">
        <v>1.3915230424055101</v>
      </c>
      <c r="V2158">
        <v>0.96734066748171099</v>
      </c>
      <c r="W2158">
        <v>1.89</v>
      </c>
      <c r="X2158">
        <v>4.4800000000000004</v>
      </c>
      <c r="Y2158">
        <v>-77768</v>
      </c>
      <c r="Z2158">
        <v>-6481</v>
      </c>
      <c r="AA2158">
        <v>-0.34</v>
      </c>
      <c r="AB2158">
        <v>12</v>
      </c>
      <c r="AC2158">
        <v>7</v>
      </c>
      <c r="AD2158">
        <v>5</v>
      </c>
      <c r="AE2158">
        <v>58.33</v>
      </c>
      <c r="AF2158">
        <v>14</v>
      </c>
      <c r="AG2158">
        <v>2</v>
      </c>
      <c r="AH2158">
        <v>3</v>
      </c>
      <c r="AI2158">
        <v>7</v>
      </c>
    </row>
    <row r="2159" spans="1:35" x14ac:dyDescent="0.2">
      <c r="A2159" s="102">
        <v>719</v>
      </c>
      <c r="B2159">
        <v>4188</v>
      </c>
      <c r="C2159" t="s">
        <v>1420</v>
      </c>
      <c r="D2159" t="s">
        <v>1234</v>
      </c>
      <c r="E2159">
        <v>720</v>
      </c>
      <c r="F2159">
        <v>726.3</v>
      </c>
      <c r="G2159">
        <v>1200</v>
      </c>
      <c r="H2159" t="s">
        <v>1210</v>
      </c>
      <c r="I2159">
        <v>7313</v>
      </c>
      <c r="J2159" t="s">
        <v>1163</v>
      </c>
      <c r="K2159" t="s">
        <v>1227</v>
      </c>
      <c r="L2159">
        <v>2789</v>
      </c>
      <c r="M2159">
        <v>2818</v>
      </c>
      <c r="N2159">
        <v>300</v>
      </c>
      <c r="O2159" t="s">
        <v>1213</v>
      </c>
      <c r="P2159">
        <v>0.87516886793982196</v>
      </c>
      <c r="Q2159">
        <v>0.90007311594529704</v>
      </c>
      <c r="R2159">
        <v>1.33750548145633E-3</v>
      </c>
      <c r="S2159">
        <v>8.8350923044283308E-3</v>
      </c>
      <c r="T2159">
        <v>1.1895924187126701</v>
      </c>
      <c r="U2159">
        <v>1.1895924187126701</v>
      </c>
      <c r="V2159">
        <v>1.49186454360386</v>
      </c>
      <c r="W2159">
        <v>4.2699999999999996</v>
      </c>
      <c r="X2159">
        <v>3.09</v>
      </c>
      <c r="Y2159">
        <v>-78115</v>
      </c>
      <c r="Z2159">
        <v>-5580</v>
      </c>
      <c r="AA2159">
        <v>-0.37</v>
      </c>
      <c r="AB2159">
        <v>14</v>
      </c>
      <c r="AC2159">
        <v>7</v>
      </c>
      <c r="AD2159">
        <v>7</v>
      </c>
      <c r="AE2159">
        <v>50</v>
      </c>
      <c r="AF2159">
        <v>14</v>
      </c>
      <c r="AG2159">
        <v>4</v>
      </c>
      <c r="AH2159">
        <v>5</v>
      </c>
      <c r="AI2159">
        <v>5</v>
      </c>
    </row>
    <row r="2160" spans="1:35" x14ac:dyDescent="0.2">
      <c r="A2160" s="102">
        <v>2625</v>
      </c>
      <c r="B2160">
        <v>7272</v>
      </c>
      <c r="C2160" t="s">
        <v>1411</v>
      </c>
      <c r="D2160" t="s">
        <v>1227</v>
      </c>
      <c r="E2160">
        <v>1735</v>
      </c>
      <c r="F2160">
        <v>1728</v>
      </c>
      <c r="G2160">
        <v>600</v>
      </c>
      <c r="H2160" t="s">
        <v>1213</v>
      </c>
      <c r="I2160">
        <v>9142</v>
      </c>
      <c r="J2160" t="s">
        <v>899</v>
      </c>
      <c r="K2160" t="s">
        <v>1328</v>
      </c>
      <c r="L2160">
        <v>3280</v>
      </c>
      <c r="M2160">
        <v>3245</v>
      </c>
      <c r="N2160">
        <v>300</v>
      </c>
      <c r="O2160" t="s">
        <v>1210</v>
      </c>
      <c r="P2160">
        <v>0.75011422993678301</v>
      </c>
      <c r="Q2160">
        <v>0.80117275685413802</v>
      </c>
      <c r="R2160">
        <v>0.45023281602667697</v>
      </c>
      <c r="S2160">
        <v>9.8737710238812598E-3</v>
      </c>
      <c r="T2160">
        <v>-1.9019962385464699</v>
      </c>
      <c r="U2160">
        <v>1.9019962385464699</v>
      </c>
      <c r="V2160">
        <v>2.1480882877388501</v>
      </c>
      <c r="W2160">
        <v>-10.64</v>
      </c>
      <c r="X2160">
        <v>6.5</v>
      </c>
      <c r="Y2160">
        <v>-78383</v>
      </c>
      <c r="Z2160">
        <v>-4125</v>
      </c>
      <c r="AA2160">
        <v>-7.0000000000000007E-2</v>
      </c>
      <c r="AB2160">
        <v>19</v>
      </c>
      <c r="AC2160">
        <v>9</v>
      </c>
      <c r="AD2160">
        <v>10</v>
      </c>
      <c r="AE2160">
        <v>47.37</v>
      </c>
      <c r="AF2160">
        <v>13</v>
      </c>
      <c r="AG2160">
        <v>7</v>
      </c>
      <c r="AH2160">
        <v>7</v>
      </c>
      <c r="AI2160">
        <v>5</v>
      </c>
    </row>
    <row r="2161" spans="1:35" x14ac:dyDescent="0.2">
      <c r="A2161" s="102">
        <v>2617</v>
      </c>
      <c r="B2161">
        <v>1721</v>
      </c>
      <c r="C2161" t="s">
        <v>1846</v>
      </c>
      <c r="D2161" t="s">
        <v>1220</v>
      </c>
      <c r="E2161">
        <v>2626</v>
      </c>
      <c r="F2161">
        <v>2664</v>
      </c>
      <c r="G2161">
        <v>400</v>
      </c>
      <c r="H2161" t="s">
        <v>1213</v>
      </c>
      <c r="I2161">
        <v>6952</v>
      </c>
      <c r="J2161" t="s">
        <v>435</v>
      </c>
      <c r="K2161" t="s">
        <v>1215</v>
      </c>
      <c r="L2161">
        <v>1868</v>
      </c>
      <c r="M2161">
        <v>1857</v>
      </c>
      <c r="N2161">
        <v>600</v>
      </c>
      <c r="O2161" t="s">
        <v>1210</v>
      </c>
      <c r="P2161">
        <v>0.71089975389374704</v>
      </c>
      <c r="Q2161">
        <v>0.80166157111402703</v>
      </c>
      <c r="R2161">
        <v>0.354643591925973</v>
      </c>
      <c r="S2161">
        <v>3.39247443906351E-2</v>
      </c>
      <c r="T2161">
        <v>-0.71157889230853</v>
      </c>
      <c r="U2161">
        <v>0.71157889230853</v>
      </c>
      <c r="V2161">
        <v>0.98624918990563204</v>
      </c>
      <c r="W2161">
        <v>-3.83</v>
      </c>
      <c r="X2161">
        <v>4.5599999999999996</v>
      </c>
      <c r="Y2161">
        <v>-78416</v>
      </c>
      <c r="Z2161">
        <v>-3921</v>
      </c>
      <c r="AA2161">
        <v>-0.17</v>
      </c>
      <c r="AB2161">
        <v>20</v>
      </c>
      <c r="AC2161">
        <v>10</v>
      </c>
      <c r="AD2161">
        <v>10</v>
      </c>
      <c r="AE2161">
        <v>50</v>
      </c>
      <c r="AF2161">
        <v>16</v>
      </c>
      <c r="AG2161">
        <v>3</v>
      </c>
      <c r="AH2161">
        <v>3</v>
      </c>
      <c r="AI2161">
        <v>14</v>
      </c>
    </row>
    <row r="2162" spans="1:35" x14ac:dyDescent="0.2">
      <c r="A2162" s="102">
        <v>2538</v>
      </c>
      <c r="B2162">
        <v>1861</v>
      </c>
      <c r="C2162" t="s">
        <v>1636</v>
      </c>
      <c r="D2162" t="s">
        <v>1220</v>
      </c>
      <c r="E2162">
        <v>2850</v>
      </c>
      <c r="F2162">
        <v>2868</v>
      </c>
      <c r="G2162">
        <v>300</v>
      </c>
      <c r="H2162" t="s">
        <v>1213</v>
      </c>
      <c r="I2162">
        <v>9142</v>
      </c>
      <c r="J2162" t="s">
        <v>899</v>
      </c>
      <c r="K2162" t="s">
        <v>1328</v>
      </c>
      <c r="L2162">
        <v>3280</v>
      </c>
      <c r="M2162">
        <v>3245</v>
      </c>
      <c r="N2162">
        <v>300</v>
      </c>
      <c r="O2162" t="s">
        <v>1210</v>
      </c>
      <c r="P2162">
        <v>0.78995864439121399</v>
      </c>
      <c r="Q2162">
        <v>0.80564858398683104</v>
      </c>
      <c r="R2162">
        <v>0.14754215410301999</v>
      </c>
      <c r="S2162">
        <v>2.1065846045745999E-3</v>
      </c>
      <c r="T2162">
        <v>-0.33147807483048303</v>
      </c>
      <c r="U2162">
        <v>0.33147807483048303</v>
      </c>
      <c r="V2162">
        <v>0.71034473574771595</v>
      </c>
      <c r="W2162">
        <v>-0.7</v>
      </c>
      <c r="X2162">
        <v>11.62</v>
      </c>
      <c r="Y2162">
        <v>-78453</v>
      </c>
      <c r="Z2162">
        <v>-7132</v>
      </c>
      <c r="AA2162">
        <v>-0.33</v>
      </c>
      <c r="AB2162">
        <v>11</v>
      </c>
      <c r="AC2162">
        <v>5</v>
      </c>
      <c r="AD2162">
        <v>6</v>
      </c>
      <c r="AE2162">
        <v>45.45</v>
      </c>
      <c r="AF2162">
        <v>15</v>
      </c>
      <c r="AG2162">
        <v>1</v>
      </c>
      <c r="AH2162">
        <v>2</v>
      </c>
      <c r="AI2162">
        <v>8</v>
      </c>
    </row>
    <row r="2163" spans="1:35" x14ac:dyDescent="0.2">
      <c r="A2163" s="102">
        <v>378</v>
      </c>
      <c r="B2163">
        <v>4536</v>
      </c>
      <c r="C2163" t="s">
        <v>1488</v>
      </c>
      <c r="D2163" t="s">
        <v>1232</v>
      </c>
      <c r="E2163">
        <v>1782</v>
      </c>
      <c r="F2163">
        <v>1732</v>
      </c>
      <c r="G2163">
        <v>500</v>
      </c>
      <c r="H2163" t="s">
        <v>1213</v>
      </c>
      <c r="I2163">
        <v>6457</v>
      </c>
      <c r="J2163" t="s">
        <v>1526</v>
      </c>
      <c r="K2163" t="s">
        <v>1222</v>
      </c>
      <c r="L2163">
        <v>2901</v>
      </c>
      <c r="M2163">
        <v>2874</v>
      </c>
      <c r="N2163">
        <v>300</v>
      </c>
      <c r="O2163" t="s">
        <v>1210</v>
      </c>
      <c r="P2163">
        <v>0.71239882667189303</v>
      </c>
      <c r="Q2163">
        <v>0.91946341422940703</v>
      </c>
      <c r="R2163">
        <v>0.49386370566283699</v>
      </c>
      <c r="S2163">
        <v>1.28580400655245E-2</v>
      </c>
      <c r="T2163">
        <v>-1.26783232572858</v>
      </c>
      <c r="U2163">
        <v>1.26783232572858</v>
      </c>
      <c r="V2163">
        <v>0.97885690581179596</v>
      </c>
      <c r="W2163">
        <v>-3.84</v>
      </c>
      <c r="X2163">
        <v>0.44</v>
      </c>
      <c r="Y2163">
        <v>-79185</v>
      </c>
      <c r="Z2163">
        <v>-4658</v>
      </c>
      <c r="AA2163">
        <v>-0.26</v>
      </c>
      <c r="AB2163">
        <v>17</v>
      </c>
      <c r="AC2163">
        <v>7</v>
      </c>
      <c r="AD2163">
        <v>10</v>
      </c>
      <c r="AE2163">
        <v>41.18</v>
      </c>
      <c r="AF2163">
        <v>13</v>
      </c>
      <c r="AG2163">
        <v>6</v>
      </c>
      <c r="AH2163">
        <v>5</v>
      </c>
      <c r="AI2163">
        <v>6</v>
      </c>
    </row>
    <row r="2164" spans="1:35" x14ac:dyDescent="0.2">
      <c r="A2164" s="102">
        <v>844</v>
      </c>
      <c r="B2164">
        <v>8570</v>
      </c>
      <c r="C2164" t="s">
        <v>1629</v>
      </c>
      <c r="D2164" t="s">
        <v>1216</v>
      </c>
      <c r="E2164">
        <v>1553</v>
      </c>
      <c r="F2164">
        <v>1568</v>
      </c>
      <c r="G2164">
        <v>700</v>
      </c>
      <c r="H2164" t="s">
        <v>1210</v>
      </c>
      <c r="I2164">
        <v>9064</v>
      </c>
      <c r="J2164" t="s">
        <v>1990</v>
      </c>
      <c r="K2164" t="s">
        <v>1328</v>
      </c>
      <c r="L2164">
        <v>1710</v>
      </c>
      <c r="M2164">
        <v>1702</v>
      </c>
      <c r="N2164">
        <v>600</v>
      </c>
      <c r="O2164" t="s">
        <v>1213</v>
      </c>
      <c r="P2164">
        <v>0.59480069078373299</v>
      </c>
      <c r="Q2164">
        <v>0.89419933712306399</v>
      </c>
      <c r="R2164">
        <v>0.14481128747041599</v>
      </c>
      <c r="S2164">
        <v>3.7485939618705E-2</v>
      </c>
      <c r="T2164">
        <v>3.4528152200459301E-2</v>
      </c>
      <c r="U2164">
        <v>3.4528152200459301E-2</v>
      </c>
      <c r="V2164">
        <v>0.83284440002935201</v>
      </c>
      <c r="W2164">
        <v>0.09</v>
      </c>
      <c r="X2164">
        <v>7.48</v>
      </c>
      <c r="Y2164">
        <v>-79727</v>
      </c>
      <c r="Z2164">
        <v>-4983</v>
      </c>
      <c r="AA2164">
        <v>-0.3</v>
      </c>
      <c r="AB2164">
        <v>16</v>
      </c>
      <c r="AC2164">
        <v>7</v>
      </c>
      <c r="AD2164">
        <v>9</v>
      </c>
      <c r="AE2164">
        <v>43.75</v>
      </c>
      <c r="AF2164">
        <v>14</v>
      </c>
      <c r="AG2164">
        <v>4</v>
      </c>
      <c r="AH2164">
        <v>6</v>
      </c>
      <c r="AI2164">
        <v>6</v>
      </c>
    </row>
    <row r="2165" spans="1:35" x14ac:dyDescent="0.2">
      <c r="A2165" s="102">
        <v>1177</v>
      </c>
      <c r="B2165">
        <v>3865</v>
      </c>
      <c r="C2165" t="s">
        <v>1160</v>
      </c>
      <c r="D2165" t="s">
        <v>1421</v>
      </c>
      <c r="E2165">
        <v>439</v>
      </c>
      <c r="F2165">
        <v>439</v>
      </c>
      <c r="G2165">
        <v>2400</v>
      </c>
      <c r="H2165" t="s">
        <v>1213</v>
      </c>
      <c r="I2165">
        <v>5019</v>
      </c>
      <c r="J2165" t="s">
        <v>1464</v>
      </c>
      <c r="K2165" t="s">
        <v>1465</v>
      </c>
      <c r="L2165">
        <v>2639</v>
      </c>
      <c r="M2165">
        <v>2658</v>
      </c>
      <c r="N2165">
        <v>400</v>
      </c>
      <c r="O2165" t="s">
        <v>1210</v>
      </c>
      <c r="P2165">
        <v>0.80651760559683805</v>
      </c>
      <c r="Q2165">
        <v>0.876537928566122</v>
      </c>
      <c r="R2165">
        <v>0.103576577562146</v>
      </c>
      <c r="S2165">
        <v>8.5574655803710297E-4</v>
      </c>
      <c r="T2165">
        <v>-2.67060735874563</v>
      </c>
      <c r="U2165">
        <v>2.67060735874563</v>
      </c>
      <c r="V2165">
        <v>2.8478943996067501</v>
      </c>
      <c r="W2165">
        <v>-11.64</v>
      </c>
      <c r="X2165">
        <v>0.9</v>
      </c>
      <c r="Y2165">
        <v>-80287</v>
      </c>
      <c r="Z2165">
        <v>-3649</v>
      </c>
      <c r="AA2165">
        <v>-0.19</v>
      </c>
      <c r="AB2165">
        <v>22</v>
      </c>
      <c r="AC2165">
        <v>11</v>
      </c>
      <c r="AD2165">
        <v>11</v>
      </c>
      <c r="AE2165">
        <v>50</v>
      </c>
      <c r="AF2165">
        <v>10</v>
      </c>
      <c r="AG2165">
        <v>10</v>
      </c>
      <c r="AH2165">
        <v>9</v>
      </c>
      <c r="AI2165">
        <v>3</v>
      </c>
    </row>
    <row r="2166" spans="1:35" x14ac:dyDescent="0.2">
      <c r="A2166" s="102">
        <v>1498</v>
      </c>
      <c r="B2166">
        <v>4516</v>
      </c>
      <c r="C2166" t="s">
        <v>1626</v>
      </c>
      <c r="D2166" t="s">
        <v>1232</v>
      </c>
      <c r="E2166">
        <v>7960</v>
      </c>
      <c r="F2166">
        <v>7990</v>
      </c>
      <c r="G2166">
        <v>100</v>
      </c>
      <c r="H2166" t="s">
        <v>1210</v>
      </c>
      <c r="I2166">
        <v>8919</v>
      </c>
      <c r="J2166" t="s">
        <v>1605</v>
      </c>
      <c r="K2166" t="s">
        <v>1231</v>
      </c>
      <c r="L2166">
        <v>3505</v>
      </c>
      <c r="M2166">
        <v>3620</v>
      </c>
      <c r="N2166">
        <v>200</v>
      </c>
      <c r="O2166" t="s">
        <v>1213</v>
      </c>
      <c r="P2166">
        <v>0.59922620665095505</v>
      </c>
      <c r="Q2166">
        <v>0.85914184977985797</v>
      </c>
      <c r="R2166">
        <v>0.35237906961336701</v>
      </c>
      <c r="S2166">
        <v>8.4635655294479195E-2</v>
      </c>
      <c r="T2166">
        <v>1.1211418433634099</v>
      </c>
      <c r="U2166">
        <v>1.1211418433634099</v>
      </c>
      <c r="V2166">
        <v>1.17005388097226</v>
      </c>
      <c r="W2166">
        <v>6.65</v>
      </c>
      <c r="X2166">
        <v>9.39</v>
      </c>
      <c r="Y2166">
        <v>-80566</v>
      </c>
      <c r="Z2166">
        <v>-8952</v>
      </c>
      <c r="AA2166">
        <v>-0.56999999999999995</v>
      </c>
      <c r="AB2166">
        <v>9</v>
      </c>
      <c r="AC2166">
        <v>4</v>
      </c>
      <c r="AD2166">
        <v>5</v>
      </c>
      <c r="AE2166">
        <v>44.44</v>
      </c>
      <c r="AF2166">
        <v>10</v>
      </c>
      <c r="AG2166">
        <v>3</v>
      </c>
      <c r="AH2166">
        <v>3</v>
      </c>
      <c r="AI2166">
        <v>3</v>
      </c>
    </row>
    <row r="2167" spans="1:35" x14ac:dyDescent="0.2">
      <c r="A2167" s="102">
        <v>2598</v>
      </c>
      <c r="B2167">
        <v>3076</v>
      </c>
      <c r="C2167" t="s">
        <v>1517</v>
      </c>
      <c r="D2167" t="s">
        <v>1217</v>
      </c>
      <c r="E2167">
        <v>1532</v>
      </c>
      <c r="F2167">
        <v>1525</v>
      </c>
      <c r="G2167">
        <v>700</v>
      </c>
      <c r="H2167" t="s">
        <v>1213</v>
      </c>
      <c r="I2167">
        <v>7984</v>
      </c>
      <c r="J2167" t="s">
        <v>805</v>
      </c>
      <c r="K2167" t="s">
        <v>1233</v>
      </c>
      <c r="L2167">
        <v>1529</v>
      </c>
      <c r="M2167">
        <v>1528</v>
      </c>
      <c r="N2167">
        <v>700</v>
      </c>
      <c r="O2167" t="s">
        <v>1210</v>
      </c>
      <c r="P2167">
        <v>0.85683170380302698</v>
      </c>
      <c r="Q2167">
        <v>0.80259257984327503</v>
      </c>
      <c r="R2167">
        <v>1.52445729691139E-2</v>
      </c>
      <c r="S2167">
        <v>1.79915932431501E-3</v>
      </c>
      <c r="T2167">
        <v>-3.1398665717596601</v>
      </c>
      <c r="U2167">
        <v>3.1398665717596601</v>
      </c>
      <c r="V2167">
        <v>3.2120634276067701</v>
      </c>
      <c r="W2167">
        <v>-17.93</v>
      </c>
      <c r="X2167">
        <v>0.2</v>
      </c>
      <c r="Y2167">
        <v>-80599</v>
      </c>
      <c r="Z2167">
        <v>-5373</v>
      </c>
      <c r="AA2167">
        <v>-0.36</v>
      </c>
      <c r="AB2167">
        <v>15</v>
      </c>
      <c r="AC2167">
        <v>8</v>
      </c>
      <c r="AD2167">
        <v>7</v>
      </c>
      <c r="AE2167">
        <v>53.33</v>
      </c>
      <c r="AF2167">
        <v>14</v>
      </c>
      <c r="AG2167">
        <v>2</v>
      </c>
      <c r="AH2167">
        <v>4</v>
      </c>
      <c r="AI2167">
        <v>9</v>
      </c>
    </row>
    <row r="2168" spans="1:35" x14ac:dyDescent="0.2">
      <c r="A2168" s="102">
        <v>735</v>
      </c>
      <c r="B2168">
        <v>2001</v>
      </c>
      <c r="C2168" t="s">
        <v>1132</v>
      </c>
      <c r="D2168" t="s">
        <v>1237</v>
      </c>
      <c r="E2168">
        <v>1586</v>
      </c>
      <c r="F2168">
        <v>1604</v>
      </c>
      <c r="G2168">
        <v>600</v>
      </c>
      <c r="H2168" t="s">
        <v>1210</v>
      </c>
      <c r="I2168">
        <v>8273</v>
      </c>
      <c r="J2168" t="s">
        <v>1330</v>
      </c>
      <c r="K2168" t="s">
        <v>1235</v>
      </c>
      <c r="L2168">
        <v>2908</v>
      </c>
      <c r="M2168">
        <v>2963</v>
      </c>
      <c r="N2168">
        <v>300</v>
      </c>
      <c r="O2168" t="s">
        <v>1213</v>
      </c>
      <c r="P2168">
        <v>0.90401092001647698</v>
      </c>
      <c r="Q2168">
        <v>0.89954266629470903</v>
      </c>
      <c r="R2168">
        <v>7.6715335053660497E-3</v>
      </c>
      <c r="S2168">
        <v>1.38874420406835E-2</v>
      </c>
      <c r="T2168">
        <v>2.7845760682709102</v>
      </c>
      <c r="U2168">
        <v>2.7845760682709102</v>
      </c>
      <c r="V2168">
        <v>2.6325665141232499</v>
      </c>
      <c r="W2168">
        <v>18.46</v>
      </c>
      <c r="X2168">
        <v>8.27</v>
      </c>
      <c r="Y2168">
        <v>-80787</v>
      </c>
      <c r="Z2168">
        <v>-4252</v>
      </c>
      <c r="AA2168">
        <v>-0.33</v>
      </c>
      <c r="AB2168">
        <v>19</v>
      </c>
      <c r="AC2168">
        <v>8</v>
      </c>
      <c r="AD2168">
        <v>11</v>
      </c>
      <c r="AE2168">
        <v>42.11</v>
      </c>
      <c r="AF2168">
        <v>14</v>
      </c>
      <c r="AG2168">
        <v>2</v>
      </c>
      <c r="AH2168">
        <v>4</v>
      </c>
      <c r="AI2168">
        <v>13</v>
      </c>
    </row>
    <row r="2169" spans="1:35" x14ac:dyDescent="0.2">
      <c r="A2169" s="102">
        <v>612</v>
      </c>
      <c r="B2169">
        <v>3141</v>
      </c>
      <c r="C2169" t="s">
        <v>1358</v>
      </c>
      <c r="D2169" t="s">
        <v>1235</v>
      </c>
      <c r="E2169">
        <v>6310</v>
      </c>
      <c r="F2169">
        <v>6500</v>
      </c>
      <c r="G2169">
        <v>100</v>
      </c>
      <c r="H2169" t="s">
        <v>1210</v>
      </c>
      <c r="I2169">
        <v>6845</v>
      </c>
      <c r="J2169" t="s">
        <v>1439</v>
      </c>
      <c r="K2169" t="s">
        <v>1215</v>
      </c>
      <c r="L2169">
        <v>2718</v>
      </c>
      <c r="M2169">
        <v>2673</v>
      </c>
      <c r="N2169">
        <v>200</v>
      </c>
      <c r="O2169" t="s">
        <v>1213</v>
      </c>
      <c r="P2169">
        <v>0.58728161085746899</v>
      </c>
      <c r="Q2169">
        <v>0.90519166044095101</v>
      </c>
      <c r="R2169">
        <v>0.29353968390294999</v>
      </c>
      <c r="S2169">
        <v>3.9881602033388797E-3</v>
      </c>
      <c r="T2169">
        <v>3.32480206446917</v>
      </c>
      <c r="U2169">
        <v>3.32480206446917</v>
      </c>
      <c r="V2169">
        <v>1.76563757645896</v>
      </c>
      <c r="W2169">
        <v>11.76</v>
      </c>
      <c r="X2169">
        <v>17.75</v>
      </c>
      <c r="Y2169">
        <v>-81392</v>
      </c>
      <c r="Z2169">
        <v>-6783</v>
      </c>
      <c r="AA2169">
        <v>-0.22</v>
      </c>
      <c r="AB2169">
        <v>12</v>
      </c>
      <c r="AC2169">
        <v>7</v>
      </c>
      <c r="AD2169">
        <v>5</v>
      </c>
      <c r="AE2169">
        <v>58.33</v>
      </c>
      <c r="AF2169">
        <v>11</v>
      </c>
      <c r="AG2169">
        <v>5</v>
      </c>
      <c r="AH2169">
        <v>5</v>
      </c>
      <c r="AI2169">
        <v>2</v>
      </c>
    </row>
    <row r="2170" spans="1:35" x14ac:dyDescent="0.2">
      <c r="A2170" s="102">
        <v>2009</v>
      </c>
      <c r="B2170">
        <v>3865</v>
      </c>
      <c r="C2170" t="s">
        <v>1160</v>
      </c>
      <c r="D2170" t="s">
        <v>1421</v>
      </c>
      <c r="E2170">
        <v>439</v>
      </c>
      <c r="F2170">
        <v>439</v>
      </c>
      <c r="G2170">
        <v>2000</v>
      </c>
      <c r="H2170" t="s">
        <v>1213</v>
      </c>
      <c r="I2170">
        <v>4118</v>
      </c>
      <c r="J2170" t="s">
        <v>1449</v>
      </c>
      <c r="K2170" t="s">
        <v>1234</v>
      </c>
      <c r="L2170">
        <v>2950</v>
      </c>
      <c r="M2170">
        <v>2909</v>
      </c>
      <c r="N2170">
        <v>300</v>
      </c>
      <c r="O2170" t="s">
        <v>1210</v>
      </c>
      <c r="P2170">
        <v>0.921696694932435</v>
      </c>
      <c r="Q2170">
        <v>0.83293512097571898</v>
      </c>
      <c r="R2170">
        <v>0.17732783708157701</v>
      </c>
      <c r="S2170">
        <v>3.10116162835367E-2</v>
      </c>
      <c r="T2170">
        <v>-0.96812636995623702</v>
      </c>
      <c r="U2170">
        <v>0.96812636995623702</v>
      </c>
      <c r="V2170">
        <v>1.6609049054293199</v>
      </c>
      <c r="W2170">
        <v>-2.91</v>
      </c>
      <c r="X2170">
        <v>0.61</v>
      </c>
      <c r="Y2170">
        <v>-81516</v>
      </c>
      <c r="Z2170">
        <v>-5095</v>
      </c>
      <c r="AA2170">
        <v>-0.14000000000000001</v>
      </c>
      <c r="AB2170">
        <v>16</v>
      </c>
      <c r="AC2170">
        <v>9</v>
      </c>
      <c r="AD2170">
        <v>7</v>
      </c>
      <c r="AE2170">
        <v>56.25</v>
      </c>
      <c r="AF2170">
        <v>11</v>
      </c>
      <c r="AG2170">
        <v>7</v>
      </c>
      <c r="AH2170">
        <v>5</v>
      </c>
      <c r="AI2170">
        <v>4</v>
      </c>
    </row>
    <row r="2171" spans="1:35" x14ac:dyDescent="0.2">
      <c r="A2171" s="102">
        <v>962</v>
      </c>
      <c r="B2171">
        <v>3863</v>
      </c>
      <c r="C2171" t="s">
        <v>1422</v>
      </c>
      <c r="D2171" t="s">
        <v>1421</v>
      </c>
      <c r="E2171">
        <v>1583</v>
      </c>
      <c r="F2171">
        <v>1564</v>
      </c>
      <c r="G2171">
        <v>500</v>
      </c>
      <c r="H2171" t="s">
        <v>1210</v>
      </c>
      <c r="I2171">
        <v>7276</v>
      </c>
      <c r="J2171" t="s">
        <v>1261</v>
      </c>
      <c r="K2171" t="s">
        <v>1215</v>
      </c>
      <c r="L2171">
        <v>4300</v>
      </c>
      <c r="M2171">
        <v>4260</v>
      </c>
      <c r="N2171">
        <v>200</v>
      </c>
      <c r="O2171" t="s">
        <v>1213</v>
      </c>
      <c r="P2171">
        <v>0.89075107403401599</v>
      </c>
      <c r="Q2171">
        <v>0.88756935040586904</v>
      </c>
      <c r="R2171">
        <v>5.0448409839088E-2</v>
      </c>
      <c r="S2171">
        <v>8.0769847264590397E-2</v>
      </c>
      <c r="T2171">
        <v>0.77021948409828001</v>
      </c>
      <c r="U2171">
        <v>0.77021948409828001</v>
      </c>
      <c r="V2171">
        <v>0.54017206994008404</v>
      </c>
      <c r="W2171">
        <v>3.73</v>
      </c>
      <c r="X2171">
        <v>8.2200000000000006</v>
      </c>
      <c r="Y2171">
        <v>-81950</v>
      </c>
      <c r="Z2171">
        <v>-5854</v>
      </c>
      <c r="AA2171">
        <v>-0.32</v>
      </c>
      <c r="AB2171">
        <v>14</v>
      </c>
      <c r="AC2171">
        <v>7</v>
      </c>
      <c r="AD2171">
        <v>7</v>
      </c>
      <c r="AE2171">
        <v>50</v>
      </c>
      <c r="AF2171">
        <v>10</v>
      </c>
      <c r="AG2171">
        <v>6</v>
      </c>
      <c r="AH2171">
        <v>4</v>
      </c>
      <c r="AI2171">
        <v>4</v>
      </c>
    </row>
    <row r="2172" spans="1:35" x14ac:dyDescent="0.2">
      <c r="A2172" s="102">
        <v>1423</v>
      </c>
      <c r="B2172">
        <v>4613</v>
      </c>
      <c r="C2172" t="s">
        <v>224</v>
      </c>
      <c r="D2172" t="s">
        <v>1234</v>
      </c>
      <c r="E2172">
        <v>2400</v>
      </c>
      <c r="F2172">
        <v>2357</v>
      </c>
      <c r="G2172">
        <v>200</v>
      </c>
      <c r="H2172" t="s">
        <v>1213</v>
      </c>
      <c r="I2172">
        <v>6201</v>
      </c>
      <c r="J2172" t="s">
        <v>1565</v>
      </c>
      <c r="K2172" t="s">
        <v>1227</v>
      </c>
      <c r="L2172">
        <v>5800</v>
      </c>
      <c r="M2172">
        <v>5710</v>
      </c>
      <c r="N2172">
        <v>100</v>
      </c>
      <c r="O2172" t="s">
        <v>1210</v>
      </c>
      <c r="P2172">
        <v>0.67660744028429198</v>
      </c>
      <c r="Q2172">
        <v>0.86386984229082697</v>
      </c>
      <c r="R2172">
        <v>0.12899994152564201</v>
      </c>
      <c r="S2172">
        <v>2.2455142837732901E-2</v>
      </c>
      <c r="T2172">
        <v>-0.69637554816260205</v>
      </c>
      <c r="U2172">
        <v>0.69637554816260205</v>
      </c>
      <c r="V2172">
        <v>0.51833538325703399</v>
      </c>
      <c r="W2172">
        <v>-1.93</v>
      </c>
      <c r="X2172">
        <v>17.440000000000001</v>
      </c>
      <c r="Y2172">
        <v>-82039</v>
      </c>
      <c r="Z2172">
        <v>-10255</v>
      </c>
      <c r="AA2172">
        <v>-0.53</v>
      </c>
      <c r="AB2172">
        <v>8</v>
      </c>
      <c r="AC2172">
        <v>3</v>
      </c>
      <c r="AD2172">
        <v>5</v>
      </c>
      <c r="AE2172">
        <v>37.5</v>
      </c>
      <c r="AF2172">
        <v>13</v>
      </c>
      <c r="AG2172">
        <v>2</v>
      </c>
      <c r="AH2172">
        <v>2</v>
      </c>
      <c r="AI2172">
        <v>4</v>
      </c>
    </row>
    <row r="2173" spans="1:35" x14ac:dyDescent="0.2">
      <c r="A2173" s="102">
        <v>1531</v>
      </c>
      <c r="B2173">
        <v>4114</v>
      </c>
      <c r="C2173" t="s">
        <v>1360</v>
      </c>
      <c r="D2173" t="s">
        <v>1234</v>
      </c>
      <c r="E2173">
        <v>5560</v>
      </c>
      <c r="F2173">
        <v>5480</v>
      </c>
      <c r="G2173">
        <v>200</v>
      </c>
      <c r="H2173" t="s">
        <v>1213</v>
      </c>
      <c r="I2173">
        <v>7751</v>
      </c>
      <c r="J2173" t="s">
        <v>1619</v>
      </c>
      <c r="K2173" t="s">
        <v>1215</v>
      </c>
      <c r="L2173">
        <v>2719.5</v>
      </c>
      <c r="M2173">
        <v>2733.5</v>
      </c>
      <c r="N2173">
        <v>400</v>
      </c>
      <c r="O2173" t="s">
        <v>1210</v>
      </c>
      <c r="P2173">
        <v>0.88921558902647402</v>
      </c>
      <c r="Q2173">
        <v>0.85748979299522698</v>
      </c>
      <c r="R2173">
        <v>0.118786147558874</v>
      </c>
      <c r="S2173">
        <v>4.6924700824140398E-3</v>
      </c>
      <c r="T2173">
        <v>-3.0420072873455801</v>
      </c>
      <c r="U2173">
        <v>3.0420072873455801</v>
      </c>
      <c r="V2173">
        <v>2.9031558486984901</v>
      </c>
      <c r="W2173">
        <v>-9.58</v>
      </c>
      <c r="X2173">
        <v>0.24</v>
      </c>
      <c r="Y2173">
        <v>-82296</v>
      </c>
      <c r="Z2173">
        <v>-5878</v>
      </c>
      <c r="AA2173">
        <v>-0.33</v>
      </c>
      <c r="AB2173">
        <v>14</v>
      </c>
      <c r="AC2173">
        <v>7</v>
      </c>
      <c r="AD2173">
        <v>7</v>
      </c>
      <c r="AE2173">
        <v>50</v>
      </c>
      <c r="AF2173">
        <v>13</v>
      </c>
      <c r="AG2173">
        <v>3</v>
      </c>
      <c r="AH2173">
        <v>4</v>
      </c>
      <c r="AI2173">
        <v>7</v>
      </c>
    </row>
    <row r="2174" spans="1:35" x14ac:dyDescent="0.2">
      <c r="A2174" s="102">
        <v>1759</v>
      </c>
      <c r="B2174">
        <v>3405</v>
      </c>
      <c r="C2174" t="s">
        <v>1851</v>
      </c>
      <c r="D2174" t="s">
        <v>1234</v>
      </c>
      <c r="E2174">
        <v>1121</v>
      </c>
      <c r="F2174">
        <v>1124</v>
      </c>
      <c r="G2174">
        <v>900</v>
      </c>
      <c r="H2174" t="s">
        <v>1213</v>
      </c>
      <c r="I2174">
        <v>8086</v>
      </c>
      <c r="J2174" t="s">
        <v>1487</v>
      </c>
      <c r="K2174" t="s">
        <v>1219</v>
      </c>
      <c r="L2174">
        <v>1160</v>
      </c>
      <c r="M2174">
        <v>1150</v>
      </c>
      <c r="N2174">
        <v>900</v>
      </c>
      <c r="O2174" t="s">
        <v>1210</v>
      </c>
      <c r="P2174">
        <v>0.84107378747200001</v>
      </c>
      <c r="Q2174">
        <v>0.84608415220952604</v>
      </c>
      <c r="R2174">
        <v>0.196878328766079</v>
      </c>
      <c r="S2174">
        <v>2.2428063354090299E-3</v>
      </c>
      <c r="T2174">
        <v>-2.1668144346817599</v>
      </c>
      <c r="U2174">
        <v>2.1668144346817599</v>
      </c>
      <c r="V2174">
        <v>2.1434556902628401</v>
      </c>
      <c r="W2174">
        <v>-6.19</v>
      </c>
      <c r="X2174">
        <v>2.2599999999999998</v>
      </c>
      <c r="Y2174">
        <v>-82570</v>
      </c>
      <c r="Z2174">
        <v>-6352</v>
      </c>
      <c r="AA2174">
        <v>-0.33</v>
      </c>
      <c r="AB2174">
        <v>13</v>
      </c>
      <c r="AC2174">
        <v>6</v>
      </c>
      <c r="AD2174">
        <v>7</v>
      </c>
      <c r="AE2174">
        <v>46.15</v>
      </c>
      <c r="AF2174">
        <v>13</v>
      </c>
      <c r="AG2174">
        <v>3</v>
      </c>
      <c r="AH2174">
        <v>3</v>
      </c>
      <c r="AI2174">
        <v>7</v>
      </c>
    </row>
    <row r="2175" spans="1:35" x14ac:dyDescent="0.2">
      <c r="A2175" s="102">
        <v>840</v>
      </c>
      <c r="B2175">
        <v>4543</v>
      </c>
      <c r="C2175" t="s">
        <v>667</v>
      </c>
      <c r="D2175" t="s">
        <v>1219</v>
      </c>
      <c r="E2175">
        <v>3456</v>
      </c>
      <c r="F2175">
        <v>3478</v>
      </c>
      <c r="G2175">
        <v>300</v>
      </c>
      <c r="H2175" t="s">
        <v>1210</v>
      </c>
      <c r="I2175">
        <v>6807</v>
      </c>
      <c r="J2175" t="s">
        <v>235</v>
      </c>
      <c r="K2175" t="s">
        <v>1215</v>
      </c>
      <c r="L2175">
        <v>1750</v>
      </c>
      <c r="M2175">
        <v>1733</v>
      </c>
      <c r="N2175">
        <v>600</v>
      </c>
      <c r="O2175" t="s">
        <v>1213</v>
      </c>
      <c r="P2175">
        <v>0.52405542758479395</v>
      </c>
      <c r="Q2175">
        <v>0.89438096249422405</v>
      </c>
      <c r="R2175">
        <v>0.123994128747795</v>
      </c>
      <c r="S2175">
        <v>5.04482395650847E-2</v>
      </c>
      <c r="T2175">
        <v>1.77491882647445</v>
      </c>
      <c r="U2175">
        <v>1.77491882647445</v>
      </c>
      <c r="V2175">
        <v>1.5046525902252099</v>
      </c>
      <c r="W2175">
        <v>9.18</v>
      </c>
      <c r="X2175">
        <v>0.35</v>
      </c>
      <c r="Y2175">
        <v>-82585</v>
      </c>
      <c r="Z2175">
        <v>-5162</v>
      </c>
      <c r="AA2175">
        <v>-0.3</v>
      </c>
      <c r="AB2175">
        <v>16</v>
      </c>
      <c r="AC2175">
        <v>7</v>
      </c>
      <c r="AD2175">
        <v>9</v>
      </c>
      <c r="AE2175">
        <v>43.75</v>
      </c>
      <c r="AF2175">
        <v>11</v>
      </c>
      <c r="AG2175">
        <v>5</v>
      </c>
      <c r="AH2175">
        <v>6</v>
      </c>
      <c r="AI2175">
        <v>5</v>
      </c>
    </row>
    <row r="2176" spans="1:35" x14ac:dyDescent="0.2">
      <c r="A2176" s="102">
        <v>2010</v>
      </c>
      <c r="B2176">
        <v>1662</v>
      </c>
      <c r="C2176" t="s">
        <v>562</v>
      </c>
      <c r="D2176" t="s">
        <v>1417</v>
      </c>
      <c r="E2176">
        <v>2345</v>
      </c>
      <c r="F2176">
        <v>2311</v>
      </c>
      <c r="G2176">
        <v>400</v>
      </c>
      <c r="H2176" t="s">
        <v>1210</v>
      </c>
      <c r="I2176">
        <v>2222</v>
      </c>
      <c r="J2176" t="s">
        <v>582</v>
      </c>
      <c r="K2176" t="s">
        <v>1237</v>
      </c>
      <c r="L2176">
        <v>5150</v>
      </c>
      <c r="M2176">
        <v>5190</v>
      </c>
      <c r="N2176">
        <v>200</v>
      </c>
      <c r="O2176" t="s">
        <v>1213</v>
      </c>
      <c r="P2176">
        <v>0.77045990279360599</v>
      </c>
      <c r="Q2176">
        <v>0.83270862087510999</v>
      </c>
      <c r="R2176">
        <v>0.377341165317789</v>
      </c>
      <c r="S2176">
        <v>8.0075468158865903E-2</v>
      </c>
      <c r="T2176">
        <v>1.93612168135249</v>
      </c>
      <c r="U2176">
        <v>1.93612168135249</v>
      </c>
      <c r="V2176">
        <v>2.1908998939540001</v>
      </c>
      <c r="W2176">
        <v>12.82</v>
      </c>
      <c r="X2176">
        <v>10.94</v>
      </c>
      <c r="Y2176">
        <v>-83286</v>
      </c>
      <c r="Z2176">
        <v>-8329</v>
      </c>
      <c r="AA2176">
        <v>-0.42</v>
      </c>
      <c r="AB2176">
        <v>10</v>
      </c>
      <c r="AC2176">
        <v>5</v>
      </c>
      <c r="AD2176">
        <v>5</v>
      </c>
      <c r="AE2176">
        <v>50</v>
      </c>
      <c r="AF2176">
        <v>12</v>
      </c>
      <c r="AG2176">
        <v>2</v>
      </c>
      <c r="AH2176">
        <v>4</v>
      </c>
      <c r="AI2176">
        <v>4</v>
      </c>
    </row>
    <row r="2177" spans="1:35" x14ac:dyDescent="0.2">
      <c r="A2177" s="102">
        <v>524</v>
      </c>
      <c r="B2177">
        <v>4095</v>
      </c>
      <c r="C2177" t="s">
        <v>1863</v>
      </c>
      <c r="D2177" t="s">
        <v>1234</v>
      </c>
      <c r="E2177">
        <v>980</v>
      </c>
      <c r="F2177">
        <v>994</v>
      </c>
      <c r="G2177">
        <v>700</v>
      </c>
      <c r="H2177" t="s">
        <v>1210</v>
      </c>
      <c r="I2177">
        <v>4581</v>
      </c>
      <c r="J2177" t="s">
        <v>1627</v>
      </c>
      <c r="K2177" t="s">
        <v>1232</v>
      </c>
      <c r="L2177">
        <v>6610</v>
      </c>
      <c r="M2177">
        <v>6690</v>
      </c>
      <c r="N2177">
        <v>100</v>
      </c>
      <c r="O2177" t="s">
        <v>1213</v>
      </c>
      <c r="P2177">
        <v>0.92164718367240805</v>
      </c>
      <c r="Q2177">
        <v>0.90993207098166995</v>
      </c>
      <c r="R2177">
        <v>8.9440586362496705E-3</v>
      </c>
      <c r="S2177">
        <v>5.9640836061979098E-2</v>
      </c>
      <c r="T2177">
        <v>0.20813025992279</v>
      </c>
      <c r="U2177">
        <v>0.20813025992279</v>
      </c>
      <c r="V2177">
        <v>0.23881729401287199</v>
      </c>
      <c r="W2177">
        <v>0.87</v>
      </c>
      <c r="X2177">
        <v>4.01</v>
      </c>
      <c r="Y2177">
        <v>-83517</v>
      </c>
      <c r="Z2177">
        <v>-5220</v>
      </c>
      <c r="AA2177">
        <v>-0.19</v>
      </c>
      <c r="AB2177">
        <v>16</v>
      </c>
      <c r="AC2177">
        <v>10</v>
      </c>
      <c r="AD2177">
        <v>6</v>
      </c>
      <c r="AE2177">
        <v>62.5</v>
      </c>
      <c r="AF2177">
        <v>15</v>
      </c>
      <c r="AG2177">
        <v>2</v>
      </c>
      <c r="AH2177">
        <v>3</v>
      </c>
      <c r="AI2177">
        <v>11</v>
      </c>
    </row>
    <row r="2178" spans="1:35" x14ac:dyDescent="0.2">
      <c r="A2178" s="102">
        <v>382</v>
      </c>
      <c r="B2178">
        <v>4555</v>
      </c>
      <c r="C2178" t="s">
        <v>669</v>
      </c>
      <c r="D2178" t="s">
        <v>1232</v>
      </c>
      <c r="E2178">
        <v>6250</v>
      </c>
      <c r="F2178">
        <v>6120</v>
      </c>
      <c r="G2178">
        <v>100</v>
      </c>
      <c r="H2178" t="s">
        <v>1213</v>
      </c>
      <c r="I2178">
        <v>8586</v>
      </c>
      <c r="J2178" t="s">
        <v>1322</v>
      </c>
      <c r="K2178" t="s">
        <v>1216</v>
      </c>
      <c r="L2178">
        <v>2810</v>
      </c>
      <c r="M2178">
        <v>2762</v>
      </c>
      <c r="N2178">
        <v>200</v>
      </c>
      <c r="O2178" t="s">
        <v>1210</v>
      </c>
      <c r="P2178">
        <v>0.77283458240358205</v>
      </c>
      <c r="Q2178">
        <v>0.91931754336251803</v>
      </c>
      <c r="R2178">
        <v>1.54577210475416E-2</v>
      </c>
      <c r="S2178">
        <v>5.45949939361157E-3</v>
      </c>
      <c r="T2178">
        <v>-2.4174702940522601</v>
      </c>
      <c r="U2178">
        <v>2.4174702940522601</v>
      </c>
      <c r="V2178">
        <v>2.4038722567573498</v>
      </c>
      <c r="W2178">
        <v>-8.11</v>
      </c>
      <c r="X2178">
        <v>9.74</v>
      </c>
      <c r="Y2178">
        <v>-84629</v>
      </c>
      <c r="Z2178">
        <v>-9403</v>
      </c>
      <c r="AA2178">
        <v>-0.31</v>
      </c>
      <c r="AB2178">
        <v>9</v>
      </c>
      <c r="AC2178">
        <v>5</v>
      </c>
      <c r="AD2178">
        <v>4</v>
      </c>
      <c r="AE2178">
        <v>55.56</v>
      </c>
      <c r="AF2178">
        <v>12</v>
      </c>
      <c r="AG2178">
        <v>3</v>
      </c>
      <c r="AH2178">
        <v>3</v>
      </c>
      <c r="AI2178">
        <v>3</v>
      </c>
    </row>
    <row r="2179" spans="1:35" x14ac:dyDescent="0.2">
      <c r="A2179" s="102">
        <v>1292</v>
      </c>
      <c r="B2179">
        <v>4183</v>
      </c>
      <c r="C2179" t="s">
        <v>1400</v>
      </c>
      <c r="D2179" t="s">
        <v>1234</v>
      </c>
      <c r="E2179">
        <v>2350</v>
      </c>
      <c r="F2179">
        <v>2339</v>
      </c>
      <c r="G2179">
        <v>400</v>
      </c>
      <c r="H2179" t="s">
        <v>1210</v>
      </c>
      <c r="I2179">
        <v>5991</v>
      </c>
      <c r="J2179" t="s">
        <v>1046</v>
      </c>
      <c r="K2179" t="s">
        <v>1404</v>
      </c>
      <c r="L2179">
        <v>828</v>
      </c>
      <c r="M2179">
        <v>824</v>
      </c>
      <c r="N2179">
        <v>1100</v>
      </c>
      <c r="O2179" t="s">
        <v>1213</v>
      </c>
      <c r="P2179">
        <v>0.88388291332168201</v>
      </c>
      <c r="Q2179">
        <v>0.87102869537528405</v>
      </c>
      <c r="R2179">
        <v>0.102876329091938</v>
      </c>
      <c r="S2179">
        <v>3.2657389680667198E-2</v>
      </c>
      <c r="T2179">
        <v>1.3436462009425001</v>
      </c>
      <c r="U2179">
        <v>1.3436462009425001</v>
      </c>
      <c r="V2179">
        <v>1.52148117072945</v>
      </c>
      <c r="W2179">
        <v>3.71</v>
      </c>
      <c r="X2179">
        <v>3.12</v>
      </c>
      <c r="Y2179">
        <v>-84862</v>
      </c>
      <c r="Z2179">
        <v>-5304</v>
      </c>
      <c r="AA2179">
        <v>-0.24</v>
      </c>
      <c r="AB2179">
        <v>16</v>
      </c>
      <c r="AC2179">
        <v>6</v>
      </c>
      <c r="AD2179">
        <v>10</v>
      </c>
      <c r="AE2179">
        <v>37.5</v>
      </c>
      <c r="AF2179">
        <v>14</v>
      </c>
      <c r="AG2179">
        <v>5</v>
      </c>
      <c r="AH2179">
        <v>3</v>
      </c>
      <c r="AI2179">
        <v>8</v>
      </c>
    </row>
    <row r="2180" spans="1:35" x14ac:dyDescent="0.2">
      <c r="A2180" s="102">
        <v>803</v>
      </c>
      <c r="B2180">
        <v>3563</v>
      </c>
      <c r="C2180" t="s">
        <v>1407</v>
      </c>
      <c r="D2180" t="s">
        <v>1235</v>
      </c>
      <c r="E2180">
        <v>7470</v>
      </c>
      <c r="F2180">
        <v>7700</v>
      </c>
      <c r="G2180">
        <v>100</v>
      </c>
      <c r="H2180" t="s">
        <v>1213</v>
      </c>
      <c r="I2180">
        <v>5486</v>
      </c>
      <c r="J2180" t="s">
        <v>696</v>
      </c>
      <c r="K2180" t="s">
        <v>1263</v>
      </c>
      <c r="L2180">
        <v>1560</v>
      </c>
      <c r="M2180">
        <v>1543</v>
      </c>
      <c r="N2180">
        <v>500</v>
      </c>
      <c r="O2180" t="s">
        <v>1210</v>
      </c>
      <c r="P2180">
        <v>0.62866385634593502</v>
      </c>
      <c r="Q2180">
        <v>0.89635236510062799</v>
      </c>
      <c r="R2180">
        <v>0.27963893743829898</v>
      </c>
      <c r="S2180">
        <v>4.8283315774941001E-2</v>
      </c>
      <c r="T2180">
        <v>-2.3142919287224699</v>
      </c>
      <c r="U2180">
        <v>2.3142919287224699</v>
      </c>
      <c r="V2180">
        <v>2.4277930760252202</v>
      </c>
      <c r="W2180">
        <v>-13.07</v>
      </c>
      <c r="X2180">
        <v>0.19</v>
      </c>
      <c r="Y2180">
        <v>-85057</v>
      </c>
      <c r="Z2180">
        <v>-3866</v>
      </c>
      <c r="AA2180">
        <v>-0.06</v>
      </c>
      <c r="AB2180">
        <v>22</v>
      </c>
      <c r="AC2180">
        <v>12</v>
      </c>
      <c r="AD2180">
        <v>10</v>
      </c>
      <c r="AE2180">
        <v>54.55</v>
      </c>
      <c r="AF2180">
        <v>10</v>
      </c>
      <c r="AG2180">
        <v>10</v>
      </c>
      <c r="AH2180">
        <v>10</v>
      </c>
      <c r="AI2180">
        <v>2</v>
      </c>
    </row>
    <row r="2181" spans="1:35" x14ac:dyDescent="0.2">
      <c r="A2181" s="102">
        <v>544</v>
      </c>
      <c r="B2181">
        <v>2607</v>
      </c>
      <c r="C2181" t="s">
        <v>1238</v>
      </c>
      <c r="D2181" t="s">
        <v>1237</v>
      </c>
      <c r="E2181">
        <v>2550</v>
      </c>
      <c r="F2181">
        <v>2505</v>
      </c>
      <c r="G2181">
        <v>400</v>
      </c>
      <c r="H2181" t="s">
        <v>1210</v>
      </c>
      <c r="I2181">
        <v>8273</v>
      </c>
      <c r="J2181" t="s">
        <v>1330</v>
      </c>
      <c r="K2181" t="s">
        <v>1235</v>
      </c>
      <c r="L2181">
        <v>2908</v>
      </c>
      <c r="M2181">
        <v>2963</v>
      </c>
      <c r="N2181">
        <v>300</v>
      </c>
      <c r="O2181" t="s">
        <v>1213</v>
      </c>
      <c r="P2181">
        <v>0.92904410923673397</v>
      </c>
      <c r="Q2181">
        <v>0.90874675102314995</v>
      </c>
      <c r="R2181">
        <v>3.1181180027314201E-3</v>
      </c>
      <c r="S2181">
        <v>4.0687355958463102E-2</v>
      </c>
      <c r="T2181">
        <v>1.85199035476427</v>
      </c>
      <c r="U2181">
        <v>1.85199035476427</v>
      </c>
      <c r="V2181">
        <v>2.4989748190541099</v>
      </c>
      <c r="W2181">
        <v>8.77</v>
      </c>
      <c r="X2181">
        <v>12.72</v>
      </c>
      <c r="Y2181">
        <v>-85127</v>
      </c>
      <c r="Z2181">
        <v>-7094</v>
      </c>
      <c r="AA2181">
        <v>-0.54</v>
      </c>
      <c r="AB2181">
        <v>12</v>
      </c>
      <c r="AC2181">
        <v>6</v>
      </c>
      <c r="AD2181">
        <v>6</v>
      </c>
      <c r="AE2181">
        <v>50</v>
      </c>
      <c r="AF2181">
        <v>15</v>
      </c>
      <c r="AG2181">
        <v>2</v>
      </c>
      <c r="AH2181">
        <v>3</v>
      </c>
      <c r="AI2181">
        <v>7</v>
      </c>
    </row>
    <row r="2182" spans="1:35" x14ac:dyDescent="0.2">
      <c r="A2182" s="102">
        <v>2022</v>
      </c>
      <c r="B2182">
        <v>4204</v>
      </c>
      <c r="C2182" t="s">
        <v>227</v>
      </c>
      <c r="D2182" t="s">
        <v>1234</v>
      </c>
      <c r="E2182">
        <v>1638</v>
      </c>
      <c r="F2182">
        <v>1609</v>
      </c>
      <c r="G2182">
        <v>600</v>
      </c>
      <c r="H2182" t="s">
        <v>1210</v>
      </c>
      <c r="I2182">
        <v>6481</v>
      </c>
      <c r="J2182" t="s">
        <v>1601</v>
      </c>
      <c r="K2182" t="s">
        <v>1222</v>
      </c>
      <c r="L2182">
        <v>2470</v>
      </c>
      <c r="M2182">
        <v>2473</v>
      </c>
      <c r="N2182">
        <v>400</v>
      </c>
      <c r="O2182" t="s">
        <v>1213</v>
      </c>
      <c r="P2182">
        <v>0.82107116980748196</v>
      </c>
      <c r="Q2182">
        <v>0.83200926277194998</v>
      </c>
      <c r="R2182">
        <v>7.1625979235427498E-3</v>
      </c>
      <c r="S2182">
        <v>9.6265367068878699E-2</v>
      </c>
      <c r="T2182">
        <v>0.82166133612843495</v>
      </c>
      <c r="U2182">
        <v>0.82166133612843495</v>
      </c>
      <c r="V2182">
        <v>0.98688956724455101</v>
      </c>
      <c r="W2182">
        <v>2.5099999999999998</v>
      </c>
      <c r="X2182">
        <v>2.41</v>
      </c>
      <c r="Y2182">
        <v>-85351</v>
      </c>
      <c r="Z2182">
        <v>-4064</v>
      </c>
      <c r="AA2182">
        <v>-0.2</v>
      </c>
      <c r="AB2182">
        <v>21</v>
      </c>
      <c r="AC2182">
        <v>10</v>
      </c>
      <c r="AD2182">
        <v>11</v>
      </c>
      <c r="AE2182">
        <v>47.62</v>
      </c>
      <c r="AF2182">
        <v>12</v>
      </c>
      <c r="AG2182">
        <v>8</v>
      </c>
      <c r="AH2182">
        <v>8</v>
      </c>
      <c r="AI2182">
        <v>5</v>
      </c>
    </row>
    <row r="2183" spans="1:35" x14ac:dyDescent="0.2">
      <c r="A2183" s="102">
        <v>394</v>
      </c>
      <c r="B2183">
        <v>2331</v>
      </c>
      <c r="C2183" t="s">
        <v>1355</v>
      </c>
      <c r="D2183" t="s">
        <v>1224</v>
      </c>
      <c r="E2183">
        <v>5100</v>
      </c>
      <c r="F2183">
        <v>5050</v>
      </c>
      <c r="G2183">
        <v>200</v>
      </c>
      <c r="H2183" t="s">
        <v>1210</v>
      </c>
      <c r="I2183">
        <v>9684</v>
      </c>
      <c r="J2183" t="s">
        <v>1389</v>
      </c>
      <c r="K2183" t="s">
        <v>1212</v>
      </c>
      <c r="L2183">
        <v>4300</v>
      </c>
      <c r="M2183">
        <v>4350</v>
      </c>
      <c r="N2183">
        <v>200</v>
      </c>
      <c r="O2183" t="s">
        <v>1213</v>
      </c>
      <c r="P2183">
        <v>0.87348821937547405</v>
      </c>
      <c r="Q2183">
        <v>0.91848434638591303</v>
      </c>
      <c r="R2183">
        <v>3.3335848103339102E-2</v>
      </c>
      <c r="S2183">
        <v>7.7233813972422899E-3</v>
      </c>
      <c r="T2183">
        <v>1.9617455051855801</v>
      </c>
      <c r="U2183">
        <v>1.9617455051855801</v>
      </c>
      <c r="V2183">
        <v>2.3169170463555302</v>
      </c>
      <c r="W2183">
        <v>6.06</v>
      </c>
      <c r="X2183">
        <v>13.86</v>
      </c>
      <c r="Y2183">
        <v>-85378</v>
      </c>
      <c r="Z2183">
        <v>-5692</v>
      </c>
      <c r="AA2183">
        <v>0.01</v>
      </c>
      <c r="AB2183">
        <v>15</v>
      </c>
      <c r="AC2183">
        <v>9</v>
      </c>
      <c r="AD2183">
        <v>6</v>
      </c>
      <c r="AE2183">
        <v>60</v>
      </c>
      <c r="AF2183">
        <v>7</v>
      </c>
      <c r="AG2183">
        <v>9</v>
      </c>
      <c r="AH2183">
        <v>6</v>
      </c>
      <c r="AI2183">
        <v>0</v>
      </c>
    </row>
    <row r="2184" spans="1:35" x14ac:dyDescent="0.2">
      <c r="A2184" s="102">
        <v>1186</v>
      </c>
      <c r="B2184">
        <v>5401</v>
      </c>
      <c r="C2184" t="s">
        <v>1536</v>
      </c>
      <c r="D2184" t="s">
        <v>1263</v>
      </c>
      <c r="E2184">
        <v>1230</v>
      </c>
      <c r="F2184">
        <v>1216</v>
      </c>
      <c r="G2184">
        <v>800</v>
      </c>
      <c r="H2184" t="s">
        <v>1213</v>
      </c>
      <c r="I2184">
        <v>7181</v>
      </c>
      <c r="J2184" t="s">
        <v>61</v>
      </c>
      <c r="K2184" t="s">
        <v>1386</v>
      </c>
      <c r="L2184">
        <v>1669</v>
      </c>
      <c r="M2184">
        <v>1657</v>
      </c>
      <c r="N2184">
        <v>600</v>
      </c>
      <c r="O2184" t="s">
        <v>1210</v>
      </c>
      <c r="P2184">
        <v>0.84631802714102999</v>
      </c>
      <c r="Q2184">
        <v>0.87617513023565696</v>
      </c>
      <c r="R2184">
        <v>0.33537099332352299</v>
      </c>
      <c r="S2184">
        <v>3.13944122491304E-2</v>
      </c>
      <c r="T2184">
        <v>-2.3888609768751401</v>
      </c>
      <c r="U2184">
        <v>2.3888609768751401</v>
      </c>
      <c r="V2184">
        <v>2.4149269443091499</v>
      </c>
      <c r="W2184">
        <v>-15.87</v>
      </c>
      <c r="X2184">
        <v>2.15</v>
      </c>
      <c r="Y2184">
        <v>-85486</v>
      </c>
      <c r="Z2184">
        <v>-4499</v>
      </c>
      <c r="AA2184">
        <v>-0.26</v>
      </c>
      <c r="AB2184">
        <v>19</v>
      </c>
      <c r="AC2184">
        <v>9</v>
      </c>
      <c r="AD2184">
        <v>10</v>
      </c>
      <c r="AE2184">
        <v>47.37</v>
      </c>
      <c r="AF2184">
        <v>15</v>
      </c>
      <c r="AG2184">
        <v>4</v>
      </c>
      <c r="AH2184">
        <v>4</v>
      </c>
      <c r="AI2184">
        <v>11</v>
      </c>
    </row>
    <row r="2185" spans="1:35" x14ac:dyDescent="0.2">
      <c r="A2185" s="102">
        <v>2606</v>
      </c>
      <c r="B2185">
        <v>4540</v>
      </c>
      <c r="C2185" t="s">
        <v>1612</v>
      </c>
      <c r="D2185" t="s">
        <v>1232</v>
      </c>
      <c r="E2185">
        <v>2519</v>
      </c>
      <c r="F2185">
        <v>2516</v>
      </c>
      <c r="G2185">
        <v>400</v>
      </c>
      <c r="H2185" t="s">
        <v>1213</v>
      </c>
      <c r="I2185">
        <v>9201</v>
      </c>
      <c r="J2185" t="s">
        <v>1461</v>
      </c>
      <c r="K2185" t="s">
        <v>1462</v>
      </c>
      <c r="L2185">
        <v>2595.5</v>
      </c>
      <c r="M2185">
        <v>2678</v>
      </c>
      <c r="N2185">
        <v>400</v>
      </c>
      <c r="O2185" t="s">
        <v>1210</v>
      </c>
      <c r="P2185">
        <v>0.96001151732235401</v>
      </c>
      <c r="Q2185">
        <v>0.80218050157541099</v>
      </c>
      <c r="R2185">
        <v>2.76707936475411E-2</v>
      </c>
      <c r="S2185">
        <v>3.2862620623086203E-2</v>
      </c>
      <c r="T2185">
        <v>-0.75197765839040198</v>
      </c>
      <c r="U2185">
        <v>0.75197765839040198</v>
      </c>
      <c r="V2185">
        <v>0.33930080832281301</v>
      </c>
      <c r="W2185">
        <v>-1.28</v>
      </c>
      <c r="X2185">
        <v>6.05</v>
      </c>
      <c r="Y2185">
        <v>-85523</v>
      </c>
      <c r="Z2185">
        <v>-9503</v>
      </c>
      <c r="AA2185">
        <v>-0.61</v>
      </c>
      <c r="AB2185">
        <v>9</v>
      </c>
      <c r="AC2185">
        <v>4</v>
      </c>
      <c r="AD2185">
        <v>5</v>
      </c>
      <c r="AE2185">
        <v>44.44</v>
      </c>
      <c r="AF2185">
        <v>14</v>
      </c>
      <c r="AG2185">
        <v>1</v>
      </c>
      <c r="AH2185">
        <v>3</v>
      </c>
      <c r="AI2185">
        <v>5</v>
      </c>
    </row>
    <row r="2186" spans="1:35" x14ac:dyDescent="0.2">
      <c r="A2186" s="102">
        <v>1562</v>
      </c>
      <c r="B2186">
        <v>4290</v>
      </c>
      <c r="C2186" t="s">
        <v>1264</v>
      </c>
      <c r="D2186" t="s">
        <v>1224</v>
      </c>
      <c r="E2186">
        <v>842</v>
      </c>
      <c r="F2186">
        <v>834</v>
      </c>
      <c r="G2186">
        <v>1200</v>
      </c>
      <c r="H2186" t="s">
        <v>1213</v>
      </c>
      <c r="I2186">
        <v>9746</v>
      </c>
      <c r="J2186" t="s">
        <v>1410</v>
      </c>
      <c r="K2186" t="s">
        <v>1212</v>
      </c>
      <c r="L2186">
        <v>4850</v>
      </c>
      <c r="M2186">
        <v>4890</v>
      </c>
      <c r="N2186">
        <v>200</v>
      </c>
      <c r="O2186" t="s">
        <v>1210</v>
      </c>
      <c r="P2186">
        <v>0.634765780717233</v>
      </c>
      <c r="Q2186">
        <v>0.85580003026796703</v>
      </c>
      <c r="R2186">
        <v>4.7546358126675403E-2</v>
      </c>
      <c r="S2186">
        <v>5.2878881773639197E-2</v>
      </c>
      <c r="T2186">
        <v>-2.44040333428193</v>
      </c>
      <c r="U2186">
        <v>2.44040333428193</v>
      </c>
      <c r="V2186">
        <v>1.2220334038052201</v>
      </c>
      <c r="W2186">
        <v>-7.99</v>
      </c>
      <c r="X2186">
        <v>2.33</v>
      </c>
      <c r="Y2186">
        <v>-85823</v>
      </c>
      <c r="Z2186">
        <v>-6130</v>
      </c>
      <c r="AA2186">
        <v>-0.34</v>
      </c>
      <c r="AB2186">
        <v>14</v>
      </c>
      <c r="AC2186">
        <v>5</v>
      </c>
      <c r="AD2186">
        <v>9</v>
      </c>
      <c r="AE2186">
        <v>35.71</v>
      </c>
      <c r="AF2186">
        <v>11</v>
      </c>
      <c r="AG2186">
        <v>4</v>
      </c>
      <c r="AH2186">
        <v>5</v>
      </c>
      <c r="AI2186">
        <v>5</v>
      </c>
    </row>
    <row r="2187" spans="1:35" x14ac:dyDescent="0.2">
      <c r="A2187" s="102">
        <v>198</v>
      </c>
      <c r="B2187">
        <v>1333</v>
      </c>
      <c r="C2187" t="s">
        <v>1325</v>
      </c>
      <c r="D2187" t="s">
        <v>1326</v>
      </c>
      <c r="E2187">
        <v>2283</v>
      </c>
      <c r="F2187">
        <v>2266</v>
      </c>
      <c r="G2187">
        <v>400</v>
      </c>
      <c r="H2187" t="s">
        <v>1213</v>
      </c>
      <c r="I2187">
        <v>2267</v>
      </c>
      <c r="J2187" t="s">
        <v>1447</v>
      </c>
      <c r="K2187" t="s">
        <v>1237</v>
      </c>
      <c r="L2187">
        <v>4980</v>
      </c>
      <c r="M2187">
        <v>4935</v>
      </c>
      <c r="N2187">
        <v>200</v>
      </c>
      <c r="O2187" t="s">
        <v>1210</v>
      </c>
      <c r="P2187">
        <v>0.95300508165819997</v>
      </c>
      <c r="Q2187">
        <v>0.935362010659604</v>
      </c>
      <c r="R2187">
        <v>6.4905311209254295E-4</v>
      </c>
      <c r="S2187">
        <v>3.1891456527258499E-2</v>
      </c>
      <c r="T2187">
        <v>-0.130245282168274</v>
      </c>
      <c r="U2187">
        <v>0.130245282168274</v>
      </c>
      <c r="V2187">
        <v>0.25954702098034699</v>
      </c>
      <c r="W2187">
        <v>-0.27</v>
      </c>
      <c r="X2187">
        <v>8.17</v>
      </c>
      <c r="Y2187">
        <v>-86320</v>
      </c>
      <c r="Z2187">
        <v>-8632</v>
      </c>
      <c r="AA2187">
        <v>-0.62</v>
      </c>
      <c r="AB2187">
        <v>10</v>
      </c>
      <c r="AC2187">
        <v>3</v>
      </c>
      <c r="AD2187">
        <v>7</v>
      </c>
      <c r="AE2187">
        <v>30</v>
      </c>
      <c r="AF2187">
        <v>13</v>
      </c>
      <c r="AG2187">
        <v>3</v>
      </c>
      <c r="AH2187">
        <v>3</v>
      </c>
      <c r="AI2187">
        <v>4</v>
      </c>
    </row>
    <row r="2188" spans="1:35" x14ac:dyDescent="0.2">
      <c r="A2188" s="102">
        <v>712</v>
      </c>
      <c r="B2188">
        <v>8306</v>
      </c>
      <c r="C2188" t="s">
        <v>1401</v>
      </c>
      <c r="D2188" t="s">
        <v>1265</v>
      </c>
      <c r="E2188">
        <v>530</v>
      </c>
      <c r="F2188">
        <v>531.9</v>
      </c>
      <c r="G2188">
        <v>2000</v>
      </c>
      <c r="H2188" t="s">
        <v>1210</v>
      </c>
      <c r="I2188">
        <v>8410</v>
      </c>
      <c r="J2188" t="s">
        <v>1419</v>
      </c>
      <c r="K2188" t="s">
        <v>1265</v>
      </c>
      <c r="L2188">
        <v>285</v>
      </c>
      <c r="M2188">
        <v>284</v>
      </c>
      <c r="N2188">
        <v>3700</v>
      </c>
      <c r="O2188" t="s">
        <v>1213</v>
      </c>
      <c r="P2188">
        <v>0.91717056433343802</v>
      </c>
      <c r="Q2188">
        <v>0.90027373274788602</v>
      </c>
      <c r="R2188">
        <v>3.2244571002078899E-2</v>
      </c>
      <c r="S2188">
        <v>4.0577781941254297E-2</v>
      </c>
      <c r="T2188">
        <v>2.5345754776699501</v>
      </c>
      <c r="U2188">
        <v>2.5345754776699501</v>
      </c>
      <c r="V2188">
        <v>2.3976221561867899</v>
      </c>
      <c r="W2188">
        <v>7.88</v>
      </c>
      <c r="X2188">
        <v>1.22</v>
      </c>
      <c r="Y2188">
        <v>-86353</v>
      </c>
      <c r="Z2188">
        <v>-5757</v>
      </c>
      <c r="AA2188">
        <v>-0.28000000000000003</v>
      </c>
      <c r="AB2188">
        <v>15</v>
      </c>
      <c r="AC2188">
        <v>7</v>
      </c>
      <c r="AD2188">
        <v>8</v>
      </c>
      <c r="AE2188">
        <v>46.67</v>
      </c>
      <c r="AF2188">
        <v>15</v>
      </c>
      <c r="AG2188">
        <v>2</v>
      </c>
      <c r="AH2188">
        <v>4</v>
      </c>
      <c r="AI2188">
        <v>9</v>
      </c>
    </row>
    <row r="2189" spans="1:35" x14ac:dyDescent="0.2">
      <c r="A2189" s="102">
        <v>1542</v>
      </c>
      <c r="B2189">
        <v>2212</v>
      </c>
      <c r="C2189" t="s">
        <v>579</v>
      </c>
      <c r="D2189" t="s">
        <v>1237</v>
      </c>
      <c r="E2189">
        <v>1820</v>
      </c>
      <c r="F2189">
        <v>1835</v>
      </c>
      <c r="G2189">
        <v>500</v>
      </c>
      <c r="H2189" t="s">
        <v>1210</v>
      </c>
      <c r="I2189">
        <v>8585</v>
      </c>
      <c r="J2189" t="s">
        <v>1630</v>
      </c>
      <c r="K2189" t="s">
        <v>1216</v>
      </c>
      <c r="L2189">
        <v>134</v>
      </c>
      <c r="M2189">
        <v>133</v>
      </c>
      <c r="N2189">
        <v>6900</v>
      </c>
      <c r="O2189" t="s">
        <v>1213</v>
      </c>
      <c r="P2189">
        <v>0.66080454483275397</v>
      </c>
      <c r="Q2189">
        <v>0.857008230039076</v>
      </c>
      <c r="R2189">
        <v>0.41977171021619097</v>
      </c>
      <c r="S2189">
        <v>8.0771116437755502E-2</v>
      </c>
      <c r="T2189">
        <v>3.4390155777848901</v>
      </c>
      <c r="U2189">
        <v>3.4390155777848901</v>
      </c>
      <c r="V2189">
        <v>2.2088288362027502</v>
      </c>
      <c r="W2189">
        <v>11.78</v>
      </c>
      <c r="X2189">
        <v>0.02</v>
      </c>
      <c r="Y2189">
        <v>-86974</v>
      </c>
      <c r="Z2189">
        <v>-4349</v>
      </c>
      <c r="AA2189">
        <v>-0.25</v>
      </c>
      <c r="AB2189">
        <v>20</v>
      </c>
      <c r="AC2189">
        <v>9</v>
      </c>
      <c r="AD2189">
        <v>11</v>
      </c>
      <c r="AE2189">
        <v>45</v>
      </c>
      <c r="AF2189">
        <v>13</v>
      </c>
      <c r="AG2189">
        <v>6</v>
      </c>
      <c r="AH2189">
        <v>6</v>
      </c>
      <c r="AI2189">
        <v>8</v>
      </c>
    </row>
    <row r="2190" spans="1:35" x14ac:dyDescent="0.2">
      <c r="A2190" s="102">
        <v>2210</v>
      </c>
      <c r="B2190">
        <v>4114</v>
      </c>
      <c r="C2190" t="s">
        <v>1360</v>
      </c>
      <c r="D2190" t="s">
        <v>1234</v>
      </c>
      <c r="E2190">
        <v>5560</v>
      </c>
      <c r="F2190">
        <v>5480</v>
      </c>
      <c r="G2190">
        <v>200</v>
      </c>
      <c r="H2190" t="s">
        <v>1210</v>
      </c>
      <c r="I2190">
        <v>4927</v>
      </c>
      <c r="J2190" t="s">
        <v>1484</v>
      </c>
      <c r="K2190" t="s">
        <v>1234</v>
      </c>
      <c r="L2190">
        <v>2030</v>
      </c>
      <c r="M2190">
        <v>2064</v>
      </c>
      <c r="N2190">
        <v>500</v>
      </c>
      <c r="O2190" t="s">
        <v>1213</v>
      </c>
      <c r="P2190">
        <v>0.92657357900287696</v>
      </c>
      <c r="Q2190">
        <v>0.82177423920454196</v>
      </c>
      <c r="R2190">
        <v>2.0010050252130099E-2</v>
      </c>
      <c r="S2190">
        <v>8.2504393686415503E-2</v>
      </c>
      <c r="T2190">
        <v>0.75475467495049098</v>
      </c>
      <c r="U2190">
        <v>0.75475467495049098</v>
      </c>
      <c r="V2190">
        <v>1.16610004946695</v>
      </c>
      <c r="W2190">
        <v>2.38</v>
      </c>
      <c r="X2190">
        <v>5.84</v>
      </c>
      <c r="Y2190">
        <v>-87209</v>
      </c>
      <c r="Z2190">
        <v>-12458</v>
      </c>
      <c r="AA2190">
        <v>-0.61</v>
      </c>
      <c r="AB2190">
        <v>7</v>
      </c>
      <c r="AC2190">
        <v>3</v>
      </c>
      <c r="AD2190">
        <v>4</v>
      </c>
      <c r="AE2190">
        <v>42.86</v>
      </c>
      <c r="AF2190">
        <v>12</v>
      </c>
      <c r="AG2190">
        <v>2</v>
      </c>
      <c r="AH2190">
        <v>3</v>
      </c>
      <c r="AI2190">
        <v>2</v>
      </c>
    </row>
    <row r="2191" spans="1:35" x14ac:dyDescent="0.2">
      <c r="A2191" s="102">
        <v>118</v>
      </c>
      <c r="B2191">
        <v>1333</v>
      </c>
      <c r="C2191" t="s">
        <v>1325</v>
      </c>
      <c r="D2191" t="s">
        <v>1326</v>
      </c>
      <c r="E2191">
        <v>2283</v>
      </c>
      <c r="F2191">
        <v>2266</v>
      </c>
      <c r="G2191">
        <v>400</v>
      </c>
      <c r="H2191" t="s">
        <v>1210</v>
      </c>
      <c r="I2191">
        <v>7201</v>
      </c>
      <c r="J2191" t="s">
        <v>1250</v>
      </c>
      <c r="K2191" t="s">
        <v>1227</v>
      </c>
      <c r="L2191">
        <v>454.3</v>
      </c>
      <c r="M2191">
        <v>463.6</v>
      </c>
      <c r="N2191">
        <v>2000</v>
      </c>
      <c r="O2191" t="s">
        <v>1213</v>
      </c>
      <c r="P2191">
        <v>0.92391840834795602</v>
      </c>
      <c r="Q2191">
        <v>0.94478190429193298</v>
      </c>
      <c r="R2191">
        <v>0.18196847425237</v>
      </c>
      <c r="S2191">
        <v>4.5407819460860199E-2</v>
      </c>
      <c r="T2191">
        <v>1.7480845547650901</v>
      </c>
      <c r="U2191">
        <v>1.7480845547650901</v>
      </c>
      <c r="V2191">
        <v>2.43952124995293</v>
      </c>
      <c r="W2191">
        <v>10.039999999999999</v>
      </c>
      <c r="X2191">
        <v>2.29</v>
      </c>
      <c r="Y2191">
        <v>-87467</v>
      </c>
      <c r="Z2191">
        <v>-4373</v>
      </c>
      <c r="AA2191">
        <v>-0.21</v>
      </c>
      <c r="AB2191">
        <v>20</v>
      </c>
      <c r="AC2191">
        <v>10</v>
      </c>
      <c r="AD2191">
        <v>10</v>
      </c>
      <c r="AE2191">
        <v>50</v>
      </c>
      <c r="AF2191">
        <v>11</v>
      </c>
      <c r="AG2191">
        <v>8</v>
      </c>
      <c r="AH2191">
        <v>7</v>
      </c>
      <c r="AI2191">
        <v>5</v>
      </c>
    </row>
    <row r="2192" spans="1:35" x14ac:dyDescent="0.2">
      <c r="A2192" s="102">
        <v>1649</v>
      </c>
      <c r="B2192">
        <v>1969</v>
      </c>
      <c r="C2192" t="s">
        <v>1557</v>
      </c>
      <c r="D2192" t="s">
        <v>1220</v>
      </c>
      <c r="E2192">
        <v>1684</v>
      </c>
      <c r="F2192">
        <v>1668</v>
      </c>
      <c r="G2192">
        <v>300</v>
      </c>
      <c r="H2192" t="s">
        <v>1213</v>
      </c>
      <c r="I2192">
        <v>6981</v>
      </c>
      <c r="J2192" t="s">
        <v>1392</v>
      </c>
      <c r="K2192" t="s">
        <v>1215</v>
      </c>
      <c r="L2192">
        <v>5836</v>
      </c>
      <c r="M2192">
        <v>5721</v>
      </c>
      <c r="N2192">
        <v>100</v>
      </c>
      <c r="O2192" t="s">
        <v>1210</v>
      </c>
      <c r="P2192">
        <v>0.76694120244439501</v>
      </c>
      <c r="Q2192">
        <v>0.85124984257652203</v>
      </c>
      <c r="R2192">
        <v>0.40687134231389499</v>
      </c>
      <c r="S2192">
        <v>3.0863818059231999E-2</v>
      </c>
      <c r="T2192">
        <v>-0.54508947180476996</v>
      </c>
      <c r="U2192">
        <v>0.54508947180476996</v>
      </c>
      <c r="V2192">
        <v>1.02361511638694</v>
      </c>
      <c r="W2192">
        <v>-1.87</v>
      </c>
      <c r="X2192">
        <v>12.53</v>
      </c>
      <c r="Y2192">
        <v>-87677</v>
      </c>
      <c r="Z2192">
        <v>-4615</v>
      </c>
      <c r="AA2192">
        <v>-0.26</v>
      </c>
      <c r="AB2192">
        <v>19</v>
      </c>
      <c r="AC2192">
        <v>9</v>
      </c>
      <c r="AD2192">
        <v>10</v>
      </c>
      <c r="AE2192">
        <v>47.37</v>
      </c>
      <c r="AF2192">
        <v>11</v>
      </c>
      <c r="AG2192">
        <v>6</v>
      </c>
      <c r="AH2192">
        <v>7</v>
      </c>
      <c r="AI2192">
        <v>6</v>
      </c>
    </row>
    <row r="2193" spans="1:35" x14ac:dyDescent="0.2">
      <c r="A2193" s="102">
        <v>168</v>
      </c>
      <c r="B2193">
        <v>3231</v>
      </c>
      <c r="C2193" t="s">
        <v>438</v>
      </c>
      <c r="D2193" t="s">
        <v>1231</v>
      </c>
      <c r="E2193">
        <v>2387</v>
      </c>
      <c r="F2193">
        <v>2328</v>
      </c>
      <c r="G2193">
        <v>400</v>
      </c>
      <c r="H2193" t="s">
        <v>1210</v>
      </c>
      <c r="I2193">
        <v>6951</v>
      </c>
      <c r="J2193" t="s">
        <v>226</v>
      </c>
      <c r="K2193" t="s">
        <v>1215</v>
      </c>
      <c r="L2193">
        <v>2868</v>
      </c>
      <c r="M2193">
        <v>2841</v>
      </c>
      <c r="N2193">
        <v>300</v>
      </c>
      <c r="O2193" t="s">
        <v>1213</v>
      </c>
      <c r="P2193">
        <v>0.74090493992364803</v>
      </c>
      <c r="Q2193">
        <v>0.93852499445926496</v>
      </c>
      <c r="R2193">
        <v>6.9741287528263399E-3</v>
      </c>
      <c r="S2193">
        <v>1.1599927912977001E-2</v>
      </c>
      <c r="T2193">
        <v>8.2044618405633193E-2</v>
      </c>
      <c r="U2193">
        <v>8.2044618405633193E-2</v>
      </c>
      <c r="V2193">
        <v>0.30176240226574902</v>
      </c>
      <c r="W2193">
        <v>0.46</v>
      </c>
      <c r="X2193">
        <v>9.26</v>
      </c>
      <c r="Y2193">
        <v>-87720</v>
      </c>
      <c r="Z2193">
        <v>-5160</v>
      </c>
      <c r="AA2193">
        <v>-0.19</v>
      </c>
      <c r="AB2193">
        <v>17</v>
      </c>
      <c r="AC2193">
        <v>9</v>
      </c>
      <c r="AD2193">
        <v>8</v>
      </c>
      <c r="AE2193">
        <v>52.94</v>
      </c>
      <c r="AF2193">
        <v>8</v>
      </c>
      <c r="AG2193">
        <v>8</v>
      </c>
      <c r="AH2193">
        <v>6</v>
      </c>
      <c r="AI2193">
        <v>3</v>
      </c>
    </row>
    <row r="2194" spans="1:35" x14ac:dyDescent="0.2">
      <c r="A2194" s="102">
        <v>513</v>
      </c>
      <c r="B2194">
        <v>1414</v>
      </c>
      <c r="C2194" t="s">
        <v>1385</v>
      </c>
      <c r="D2194" t="s">
        <v>1220</v>
      </c>
      <c r="E2194">
        <v>3930</v>
      </c>
      <c r="F2194">
        <v>3940</v>
      </c>
      <c r="G2194">
        <v>200</v>
      </c>
      <c r="H2194" t="s">
        <v>1210</v>
      </c>
      <c r="I2194">
        <v>6952</v>
      </c>
      <c r="J2194" t="s">
        <v>435</v>
      </c>
      <c r="K2194" t="s">
        <v>1215</v>
      </c>
      <c r="L2194">
        <v>1868</v>
      </c>
      <c r="M2194">
        <v>1857</v>
      </c>
      <c r="N2194">
        <v>400</v>
      </c>
      <c r="O2194" t="s">
        <v>1213</v>
      </c>
      <c r="P2194">
        <v>0.69642773495106003</v>
      </c>
      <c r="Q2194">
        <v>0.91038124021488298</v>
      </c>
      <c r="R2194">
        <v>0.454083518219422</v>
      </c>
      <c r="S2194">
        <v>2.24251838045516E-2</v>
      </c>
      <c r="T2194">
        <v>4.4218172342542002E-2</v>
      </c>
      <c r="U2194">
        <v>4.4218172342542002E-2</v>
      </c>
      <c r="V2194">
        <v>0.19091501586295301</v>
      </c>
      <c r="W2194">
        <v>0.16</v>
      </c>
      <c r="X2194">
        <v>5.74</v>
      </c>
      <c r="Y2194">
        <v>-87858</v>
      </c>
      <c r="Z2194">
        <v>-3661</v>
      </c>
      <c r="AA2194">
        <v>-0.22</v>
      </c>
      <c r="AB2194">
        <v>24</v>
      </c>
      <c r="AC2194">
        <v>13</v>
      </c>
      <c r="AD2194">
        <v>11</v>
      </c>
      <c r="AE2194">
        <v>54.17</v>
      </c>
      <c r="AF2194">
        <v>12</v>
      </c>
      <c r="AG2194">
        <v>8</v>
      </c>
      <c r="AH2194">
        <v>8</v>
      </c>
      <c r="AI2194">
        <v>8</v>
      </c>
    </row>
    <row r="2195" spans="1:35" x14ac:dyDescent="0.2">
      <c r="A2195" s="102">
        <v>2610</v>
      </c>
      <c r="B2195">
        <v>3865</v>
      </c>
      <c r="C2195" t="s">
        <v>1160</v>
      </c>
      <c r="D2195" t="s">
        <v>1421</v>
      </c>
      <c r="E2195">
        <v>439</v>
      </c>
      <c r="F2195">
        <v>439</v>
      </c>
      <c r="G2195">
        <v>2300</v>
      </c>
      <c r="H2195" t="s">
        <v>1210</v>
      </c>
      <c r="I2195">
        <v>9616</v>
      </c>
      <c r="J2195" t="s">
        <v>1572</v>
      </c>
      <c r="K2195" t="s">
        <v>1224</v>
      </c>
      <c r="L2195">
        <v>3300</v>
      </c>
      <c r="M2195">
        <v>3315</v>
      </c>
      <c r="N2195">
        <v>300</v>
      </c>
      <c r="O2195" t="s">
        <v>1213</v>
      </c>
      <c r="P2195">
        <v>0.94222906143761398</v>
      </c>
      <c r="Q2195">
        <v>0.80192395486791102</v>
      </c>
      <c r="R2195">
        <v>0.17252073891306699</v>
      </c>
      <c r="S2195">
        <v>9.8242427800948703E-2</v>
      </c>
      <c r="T2195">
        <v>3.3742571005877</v>
      </c>
      <c r="U2195">
        <v>3.3742571005877</v>
      </c>
      <c r="V2195">
        <v>3.2775122339691798</v>
      </c>
      <c r="W2195">
        <v>14.42</v>
      </c>
      <c r="X2195">
        <v>1.53</v>
      </c>
      <c r="Y2195">
        <v>-88546</v>
      </c>
      <c r="Z2195">
        <v>-4025</v>
      </c>
      <c r="AA2195">
        <v>-0.26</v>
      </c>
      <c r="AB2195">
        <v>22</v>
      </c>
      <c r="AC2195">
        <v>11</v>
      </c>
      <c r="AD2195">
        <v>11</v>
      </c>
      <c r="AE2195">
        <v>50</v>
      </c>
      <c r="AF2195">
        <v>10</v>
      </c>
      <c r="AG2195">
        <v>9</v>
      </c>
      <c r="AH2195">
        <v>10</v>
      </c>
      <c r="AI2195">
        <v>3</v>
      </c>
    </row>
    <row r="2196" spans="1:35" x14ac:dyDescent="0.2">
      <c r="A2196" s="102">
        <v>2440</v>
      </c>
      <c r="B2196">
        <v>2433</v>
      </c>
      <c r="C2196" t="s">
        <v>1634</v>
      </c>
      <c r="D2196" t="s">
        <v>1224</v>
      </c>
      <c r="E2196">
        <v>1243</v>
      </c>
      <c r="F2196">
        <v>1259</v>
      </c>
      <c r="G2196">
        <v>900</v>
      </c>
      <c r="H2196" t="s">
        <v>1213</v>
      </c>
      <c r="I2196">
        <v>4061</v>
      </c>
      <c r="J2196" t="s">
        <v>1440</v>
      </c>
      <c r="K2196" t="s">
        <v>1234</v>
      </c>
      <c r="L2196">
        <v>2746</v>
      </c>
      <c r="M2196">
        <v>2728</v>
      </c>
      <c r="N2196">
        <v>400</v>
      </c>
      <c r="O2196" t="s">
        <v>1210</v>
      </c>
      <c r="P2196">
        <v>0.93166363103782401</v>
      </c>
      <c r="Q2196">
        <v>0.81111624430407103</v>
      </c>
      <c r="R2196">
        <v>0.313686679241587</v>
      </c>
      <c r="S2196">
        <v>8.1566924701752998E-3</v>
      </c>
      <c r="T2196">
        <v>-3.01239217135024</v>
      </c>
      <c r="U2196">
        <v>3.01239217135024</v>
      </c>
      <c r="V2196">
        <v>3.7329461292473902</v>
      </c>
      <c r="W2196">
        <v>-14.35</v>
      </c>
      <c r="X2196">
        <v>3.84</v>
      </c>
      <c r="Y2196">
        <v>-88649</v>
      </c>
      <c r="Z2196">
        <v>-5215</v>
      </c>
      <c r="AA2196">
        <v>-0.31</v>
      </c>
      <c r="AB2196">
        <v>17</v>
      </c>
      <c r="AC2196">
        <v>8</v>
      </c>
      <c r="AD2196">
        <v>9</v>
      </c>
      <c r="AE2196">
        <v>47.06</v>
      </c>
      <c r="AF2196">
        <v>13</v>
      </c>
      <c r="AG2196">
        <v>3</v>
      </c>
      <c r="AH2196">
        <v>5</v>
      </c>
      <c r="AI2196">
        <v>9</v>
      </c>
    </row>
    <row r="2197" spans="1:35" x14ac:dyDescent="0.2">
      <c r="A2197" s="102">
        <v>2192</v>
      </c>
      <c r="B2197">
        <v>7453</v>
      </c>
      <c r="C2197" t="s">
        <v>51</v>
      </c>
      <c r="D2197" t="s">
        <v>1235</v>
      </c>
      <c r="E2197">
        <v>1486</v>
      </c>
      <c r="F2197">
        <v>1478</v>
      </c>
      <c r="G2197">
        <v>700</v>
      </c>
      <c r="H2197" t="s">
        <v>1213</v>
      </c>
      <c r="I2197">
        <v>9072</v>
      </c>
      <c r="J2197" t="s">
        <v>1327</v>
      </c>
      <c r="K2197" t="s">
        <v>1328</v>
      </c>
      <c r="L2197">
        <v>2105</v>
      </c>
      <c r="M2197">
        <v>2087</v>
      </c>
      <c r="N2197">
        <v>500</v>
      </c>
      <c r="O2197" t="s">
        <v>1210</v>
      </c>
      <c r="P2197">
        <v>0.85526930819702196</v>
      </c>
      <c r="Q2197">
        <v>0.82263873252500097</v>
      </c>
      <c r="R2197">
        <v>0.481588349980203</v>
      </c>
      <c r="S2197">
        <v>2.9019892523572101E-2</v>
      </c>
      <c r="T2197">
        <v>-1.4448541857352799</v>
      </c>
      <c r="U2197">
        <v>1.4448541857352799</v>
      </c>
      <c r="V2197">
        <v>1.46648417587915</v>
      </c>
      <c r="W2197">
        <v>-18.95</v>
      </c>
      <c r="X2197">
        <v>0.85</v>
      </c>
      <c r="Y2197">
        <v>-89062</v>
      </c>
      <c r="Z2197">
        <v>-5239</v>
      </c>
      <c r="AA2197">
        <v>-0.21</v>
      </c>
      <c r="AB2197">
        <v>17</v>
      </c>
      <c r="AC2197">
        <v>8</v>
      </c>
      <c r="AD2197">
        <v>9</v>
      </c>
      <c r="AE2197">
        <v>47.06</v>
      </c>
      <c r="AF2197">
        <v>14</v>
      </c>
      <c r="AG2197">
        <v>3</v>
      </c>
      <c r="AH2197">
        <v>5</v>
      </c>
      <c r="AI2197">
        <v>9</v>
      </c>
    </row>
    <row r="2198" spans="1:35" x14ac:dyDescent="0.2">
      <c r="A2198" s="102">
        <v>149</v>
      </c>
      <c r="B2198">
        <v>6976</v>
      </c>
      <c r="C2198" t="s">
        <v>759</v>
      </c>
      <c r="D2198" t="s">
        <v>1215</v>
      </c>
      <c r="E2198">
        <v>3000</v>
      </c>
      <c r="F2198">
        <v>3020</v>
      </c>
      <c r="G2198">
        <v>300</v>
      </c>
      <c r="H2198" t="s">
        <v>1210</v>
      </c>
      <c r="I2198">
        <v>8572</v>
      </c>
      <c r="J2198" t="s">
        <v>1178</v>
      </c>
      <c r="K2198" t="s">
        <v>1216</v>
      </c>
      <c r="L2198">
        <v>447</v>
      </c>
      <c r="M2198">
        <v>444</v>
      </c>
      <c r="N2198">
        <v>2000</v>
      </c>
      <c r="O2198" t="s">
        <v>1213</v>
      </c>
      <c r="P2198">
        <v>0.87964530661233398</v>
      </c>
      <c r="Q2198">
        <v>0.94002780300022204</v>
      </c>
      <c r="R2198">
        <v>0.164770467208432</v>
      </c>
      <c r="S2198">
        <v>3.31084348860042E-2</v>
      </c>
      <c r="T2198">
        <v>0.95233338205151796</v>
      </c>
      <c r="U2198">
        <v>0.95233338205151796</v>
      </c>
      <c r="V2198">
        <v>0.84209836197525501</v>
      </c>
      <c r="W2198">
        <v>3.08</v>
      </c>
      <c r="X2198">
        <v>1.99</v>
      </c>
      <c r="Y2198">
        <v>-89589</v>
      </c>
      <c r="Z2198">
        <v>-4072</v>
      </c>
      <c r="AA2198">
        <v>-0.27</v>
      </c>
      <c r="AB2198">
        <v>22</v>
      </c>
      <c r="AC2198">
        <v>11</v>
      </c>
      <c r="AD2198">
        <v>11</v>
      </c>
      <c r="AE2198">
        <v>50</v>
      </c>
      <c r="AF2198">
        <v>10</v>
      </c>
      <c r="AG2198">
        <v>12</v>
      </c>
      <c r="AH2198">
        <v>7</v>
      </c>
      <c r="AI2198">
        <v>3</v>
      </c>
    </row>
    <row r="2199" spans="1:35" x14ac:dyDescent="0.2">
      <c r="A2199" s="102">
        <v>866</v>
      </c>
      <c r="B2199">
        <v>2607</v>
      </c>
      <c r="C2199" t="s">
        <v>1238</v>
      </c>
      <c r="D2199" t="s">
        <v>1237</v>
      </c>
      <c r="E2199">
        <v>2550</v>
      </c>
      <c r="F2199">
        <v>2505</v>
      </c>
      <c r="G2199">
        <v>400</v>
      </c>
      <c r="H2199" t="s">
        <v>1213</v>
      </c>
      <c r="I2199">
        <v>7976</v>
      </c>
      <c r="J2199" t="s">
        <v>1260</v>
      </c>
      <c r="K2199" t="s">
        <v>1233</v>
      </c>
      <c r="L2199">
        <v>1495</v>
      </c>
      <c r="M2199">
        <v>1488</v>
      </c>
      <c r="N2199">
        <v>700</v>
      </c>
      <c r="O2199" t="s">
        <v>1210</v>
      </c>
      <c r="P2199">
        <v>0.93263055941446604</v>
      </c>
      <c r="Q2199">
        <v>0.89303014965751903</v>
      </c>
      <c r="R2199">
        <v>1.0059177764534801E-2</v>
      </c>
      <c r="S2199">
        <v>5.5199570398798102E-2</v>
      </c>
      <c r="T2199">
        <v>-2.3988732481080701</v>
      </c>
      <c r="U2199">
        <v>2.3988732481080701</v>
      </c>
      <c r="V2199">
        <v>1.20301531847127</v>
      </c>
      <c r="W2199">
        <v>-5.5</v>
      </c>
      <c r="X2199">
        <v>3.95</v>
      </c>
      <c r="Y2199">
        <v>-91101</v>
      </c>
      <c r="Z2199">
        <v>-5694</v>
      </c>
      <c r="AA2199">
        <v>-0.37</v>
      </c>
      <c r="AB2199">
        <v>16</v>
      </c>
      <c r="AC2199">
        <v>6</v>
      </c>
      <c r="AD2199">
        <v>10</v>
      </c>
      <c r="AE2199">
        <v>37.5</v>
      </c>
      <c r="AF2199">
        <v>11</v>
      </c>
      <c r="AG2199">
        <v>5</v>
      </c>
      <c r="AH2199">
        <v>8</v>
      </c>
      <c r="AI2199">
        <v>3</v>
      </c>
    </row>
    <row r="2200" spans="1:35" x14ac:dyDescent="0.2">
      <c r="A2200" s="102">
        <v>211</v>
      </c>
      <c r="B2200">
        <v>4927</v>
      </c>
      <c r="C2200" t="s">
        <v>1484</v>
      </c>
      <c r="D2200" t="s">
        <v>1234</v>
      </c>
      <c r="E2200">
        <v>2030</v>
      </c>
      <c r="F2200">
        <v>2064</v>
      </c>
      <c r="G2200">
        <v>500</v>
      </c>
      <c r="H2200" t="s">
        <v>1213</v>
      </c>
      <c r="I2200">
        <v>6178</v>
      </c>
      <c r="J2200" t="s">
        <v>1632</v>
      </c>
      <c r="K2200" t="s">
        <v>1224</v>
      </c>
      <c r="L2200">
        <v>945.4</v>
      </c>
      <c r="M2200">
        <v>940.7</v>
      </c>
      <c r="N2200">
        <v>1100</v>
      </c>
      <c r="O2200" t="s">
        <v>1210</v>
      </c>
      <c r="P2200">
        <v>0.85965492821973899</v>
      </c>
      <c r="Q2200">
        <v>0.93449528091476397</v>
      </c>
      <c r="R2200">
        <v>0.176094632869713</v>
      </c>
      <c r="S2200">
        <v>5.0529442290835697E-2</v>
      </c>
      <c r="T2200">
        <v>-2.3129854071511602</v>
      </c>
      <c r="U2200">
        <v>2.3129854071511602</v>
      </c>
      <c r="V2200">
        <v>2.56389022103345</v>
      </c>
      <c r="W2200">
        <v>-13.21</v>
      </c>
      <c r="X2200">
        <v>0.27</v>
      </c>
      <c r="Y2200">
        <v>-91126</v>
      </c>
      <c r="Z2200">
        <v>-5360</v>
      </c>
      <c r="AA2200">
        <v>-0.35</v>
      </c>
      <c r="AB2200">
        <v>17</v>
      </c>
      <c r="AC2200">
        <v>6</v>
      </c>
      <c r="AD2200">
        <v>11</v>
      </c>
      <c r="AE2200">
        <v>35.29</v>
      </c>
      <c r="AF2200">
        <v>12</v>
      </c>
      <c r="AG2200">
        <v>5</v>
      </c>
      <c r="AH2200">
        <v>8</v>
      </c>
      <c r="AI2200">
        <v>4</v>
      </c>
    </row>
    <row r="2201" spans="1:35" x14ac:dyDescent="0.2">
      <c r="A2201" s="102">
        <v>695</v>
      </c>
      <c r="B2201">
        <v>6370</v>
      </c>
      <c r="C2201" t="s">
        <v>1446</v>
      </c>
      <c r="D2201" t="s">
        <v>1222</v>
      </c>
      <c r="E2201">
        <v>2840</v>
      </c>
      <c r="F2201">
        <v>2795</v>
      </c>
      <c r="G2201">
        <v>300</v>
      </c>
      <c r="H2201" t="s">
        <v>1210</v>
      </c>
      <c r="I2201">
        <v>8253</v>
      </c>
      <c r="J2201" t="s">
        <v>525</v>
      </c>
      <c r="K2201" t="s">
        <v>1216</v>
      </c>
      <c r="L2201">
        <v>1573</v>
      </c>
      <c r="M2201">
        <v>1568</v>
      </c>
      <c r="N2201">
        <v>500</v>
      </c>
      <c r="O2201" t="s">
        <v>1213</v>
      </c>
      <c r="P2201">
        <v>0.61813036566214297</v>
      </c>
      <c r="Q2201">
        <v>0.90122212136461999</v>
      </c>
      <c r="R2201">
        <v>0.22211611850097801</v>
      </c>
      <c r="S2201">
        <v>1.8965254264422599E-2</v>
      </c>
      <c r="T2201">
        <v>0.48393220521020602</v>
      </c>
      <c r="U2201">
        <v>0.48393220521020602</v>
      </c>
      <c r="V2201">
        <v>0.54741660485917498</v>
      </c>
      <c r="W2201">
        <v>1.76</v>
      </c>
      <c r="X2201">
        <v>6.5</v>
      </c>
      <c r="Y2201">
        <v>-91210</v>
      </c>
      <c r="Z2201">
        <v>-5701</v>
      </c>
      <c r="AA2201">
        <v>-0.23</v>
      </c>
      <c r="AB2201">
        <v>16</v>
      </c>
      <c r="AC2201">
        <v>7</v>
      </c>
      <c r="AD2201">
        <v>9</v>
      </c>
      <c r="AE2201">
        <v>43.75</v>
      </c>
      <c r="AF2201">
        <v>13</v>
      </c>
      <c r="AG2201">
        <v>4</v>
      </c>
      <c r="AH2201">
        <v>5</v>
      </c>
      <c r="AI2201">
        <v>7</v>
      </c>
    </row>
    <row r="2202" spans="1:35" x14ac:dyDescent="0.2">
      <c r="A2202" s="102">
        <v>514</v>
      </c>
      <c r="B2202">
        <v>3046</v>
      </c>
      <c r="C2202" t="s">
        <v>610</v>
      </c>
      <c r="D2202" t="s">
        <v>1235</v>
      </c>
      <c r="E2202">
        <v>6720</v>
      </c>
      <c r="F2202">
        <v>6630</v>
      </c>
      <c r="G2202">
        <v>100</v>
      </c>
      <c r="H2202" t="s">
        <v>1210</v>
      </c>
      <c r="I2202">
        <v>6951</v>
      </c>
      <c r="J2202" t="s">
        <v>226</v>
      </c>
      <c r="K2202" t="s">
        <v>1215</v>
      </c>
      <c r="L2202">
        <v>2868</v>
      </c>
      <c r="M2202">
        <v>2841</v>
      </c>
      <c r="N2202">
        <v>200</v>
      </c>
      <c r="O2202" t="s">
        <v>1213</v>
      </c>
      <c r="P2202">
        <v>0.87599026478608999</v>
      </c>
      <c r="Q2202">
        <v>0.91037761323742405</v>
      </c>
      <c r="R2202">
        <v>0.30984092595926099</v>
      </c>
      <c r="S2202">
        <v>9.4515583060005001E-2</v>
      </c>
      <c r="T2202">
        <v>1.74288714749263</v>
      </c>
      <c r="U2202">
        <v>1.74288714749263</v>
      </c>
      <c r="V2202">
        <v>1.92792459311603</v>
      </c>
      <c r="W2202">
        <v>5.33</v>
      </c>
      <c r="X2202">
        <v>14.3</v>
      </c>
      <c r="Y2202">
        <v>-92250</v>
      </c>
      <c r="Z2202">
        <v>-6589</v>
      </c>
      <c r="AA2202">
        <v>-7.0000000000000007E-2</v>
      </c>
      <c r="AB2202">
        <v>14</v>
      </c>
      <c r="AC2202">
        <v>7</v>
      </c>
      <c r="AD2202">
        <v>7</v>
      </c>
      <c r="AE2202">
        <v>50</v>
      </c>
      <c r="AF2202">
        <v>11</v>
      </c>
      <c r="AG2202">
        <v>7</v>
      </c>
      <c r="AH2202">
        <v>5</v>
      </c>
      <c r="AI2202">
        <v>2</v>
      </c>
    </row>
    <row r="2203" spans="1:35" x14ac:dyDescent="0.2">
      <c r="A2203" s="102">
        <v>1762</v>
      </c>
      <c r="B2203">
        <v>4507</v>
      </c>
      <c r="C2203" t="s">
        <v>1637</v>
      </c>
      <c r="D2203" t="s">
        <v>1232</v>
      </c>
      <c r="E2203">
        <v>5985</v>
      </c>
      <c r="F2203">
        <v>5845</v>
      </c>
      <c r="G2203">
        <v>100</v>
      </c>
      <c r="H2203" t="s">
        <v>1210</v>
      </c>
      <c r="I2203">
        <v>7846</v>
      </c>
      <c r="J2203" t="s">
        <v>796</v>
      </c>
      <c r="K2203" t="s">
        <v>1233</v>
      </c>
      <c r="L2203">
        <v>3545</v>
      </c>
      <c r="M2203">
        <v>3515</v>
      </c>
      <c r="N2203">
        <v>200</v>
      </c>
      <c r="O2203" t="s">
        <v>1213</v>
      </c>
      <c r="P2203">
        <v>0.62353512633560104</v>
      </c>
      <c r="Q2203">
        <v>0.84598409710308797</v>
      </c>
      <c r="R2203">
        <v>0.36673409390988299</v>
      </c>
      <c r="S2203">
        <v>4.9615360636098699E-3</v>
      </c>
      <c r="T2203">
        <v>2.6729291112456899</v>
      </c>
      <c r="U2203">
        <v>2.6729291112456899</v>
      </c>
      <c r="V2203">
        <v>2.7215226816048301</v>
      </c>
      <c r="W2203">
        <v>9.2100000000000009</v>
      </c>
      <c r="X2203">
        <v>20.27</v>
      </c>
      <c r="Y2203">
        <v>-92598</v>
      </c>
      <c r="Z2203">
        <v>-11575</v>
      </c>
      <c r="AA2203">
        <v>-0.7</v>
      </c>
      <c r="AB2203">
        <v>8</v>
      </c>
      <c r="AC2203">
        <v>4</v>
      </c>
      <c r="AD2203">
        <v>4</v>
      </c>
      <c r="AE2203">
        <v>50</v>
      </c>
      <c r="AF2203">
        <v>14</v>
      </c>
      <c r="AG2203">
        <v>2</v>
      </c>
      <c r="AH2203">
        <v>3</v>
      </c>
      <c r="AI2203">
        <v>3</v>
      </c>
    </row>
    <row r="2204" spans="1:35" x14ac:dyDescent="0.2">
      <c r="A2204" s="102">
        <v>1689</v>
      </c>
      <c r="B2204">
        <v>4114</v>
      </c>
      <c r="C2204" t="s">
        <v>1360</v>
      </c>
      <c r="D2204" t="s">
        <v>1234</v>
      </c>
      <c r="E2204">
        <v>5560</v>
      </c>
      <c r="F2204">
        <v>5480</v>
      </c>
      <c r="G2204">
        <v>200</v>
      </c>
      <c r="H2204" t="s">
        <v>1210</v>
      </c>
      <c r="I2204">
        <v>7202</v>
      </c>
      <c r="J2204" t="s">
        <v>764</v>
      </c>
      <c r="K2204" t="s">
        <v>1227</v>
      </c>
      <c r="L2204">
        <v>1021</v>
      </c>
      <c r="M2204">
        <v>1016</v>
      </c>
      <c r="N2204">
        <v>1100</v>
      </c>
      <c r="O2204" t="s">
        <v>1213</v>
      </c>
      <c r="P2204">
        <v>0.84923656848231599</v>
      </c>
      <c r="Q2204">
        <v>0.84942158155022796</v>
      </c>
      <c r="R2204">
        <v>8.5637123208149493E-2</v>
      </c>
      <c r="S2204">
        <v>1.81250235922089E-2</v>
      </c>
      <c r="T2204">
        <v>0.226084762447292</v>
      </c>
      <c r="U2204">
        <v>0.226084762447292</v>
      </c>
      <c r="V2204">
        <v>0.38201496955652797</v>
      </c>
      <c r="W2204">
        <v>0.98</v>
      </c>
      <c r="X2204">
        <v>1.97</v>
      </c>
      <c r="Y2204">
        <v>-93343</v>
      </c>
      <c r="Z2204">
        <v>-5834</v>
      </c>
      <c r="AA2204">
        <v>-0.33</v>
      </c>
      <c r="AB2204">
        <v>16</v>
      </c>
      <c r="AC2204">
        <v>8</v>
      </c>
      <c r="AD2204">
        <v>8</v>
      </c>
      <c r="AE2204">
        <v>50</v>
      </c>
      <c r="AF2204">
        <v>13</v>
      </c>
      <c r="AG2204">
        <v>4</v>
      </c>
      <c r="AH2204">
        <v>5</v>
      </c>
      <c r="AI2204">
        <v>7</v>
      </c>
    </row>
    <row r="2205" spans="1:35" x14ac:dyDescent="0.2">
      <c r="A2205" s="102">
        <v>999</v>
      </c>
      <c r="B2205">
        <v>1951</v>
      </c>
      <c r="C2205" t="s">
        <v>1611</v>
      </c>
      <c r="D2205" t="s">
        <v>1220</v>
      </c>
      <c r="E2205">
        <v>2362</v>
      </c>
      <c r="F2205">
        <v>2359</v>
      </c>
      <c r="G2205">
        <v>400</v>
      </c>
      <c r="H2205" t="s">
        <v>1213</v>
      </c>
      <c r="I2205">
        <v>8086</v>
      </c>
      <c r="J2205" t="s">
        <v>1487</v>
      </c>
      <c r="K2205" t="s">
        <v>1219</v>
      </c>
      <c r="L2205">
        <v>1160</v>
      </c>
      <c r="M2205">
        <v>1150</v>
      </c>
      <c r="N2205">
        <v>800</v>
      </c>
      <c r="O2205" t="s">
        <v>1210</v>
      </c>
      <c r="P2205">
        <v>0.85431490907880803</v>
      </c>
      <c r="Q2205">
        <v>0.88556547206790603</v>
      </c>
      <c r="R2205">
        <v>0.371787715949842</v>
      </c>
      <c r="S2205">
        <v>6.1299573444294798E-3</v>
      </c>
      <c r="T2205">
        <v>-2.3154510904833399</v>
      </c>
      <c r="U2205">
        <v>2.3154510904833399</v>
      </c>
      <c r="V2205">
        <v>2.2976838503518899</v>
      </c>
      <c r="W2205">
        <v>-5.69</v>
      </c>
      <c r="X2205">
        <v>2.5</v>
      </c>
      <c r="Y2205">
        <v>-93345</v>
      </c>
      <c r="Z2205">
        <v>-5834</v>
      </c>
      <c r="AA2205">
        <v>-0.25</v>
      </c>
      <c r="AB2205">
        <v>16</v>
      </c>
      <c r="AC2205">
        <v>7</v>
      </c>
      <c r="AD2205">
        <v>9</v>
      </c>
      <c r="AE2205">
        <v>43.75</v>
      </c>
      <c r="AF2205">
        <v>13</v>
      </c>
      <c r="AG2205">
        <v>7</v>
      </c>
      <c r="AH2205">
        <v>4</v>
      </c>
      <c r="AI2205">
        <v>5</v>
      </c>
    </row>
    <row r="2206" spans="1:35" x14ac:dyDescent="0.2">
      <c r="A2206" s="102">
        <v>2220</v>
      </c>
      <c r="B2206">
        <v>4919</v>
      </c>
      <c r="C2206" t="s">
        <v>679</v>
      </c>
      <c r="D2206" t="s">
        <v>1234</v>
      </c>
      <c r="E2206">
        <v>5440</v>
      </c>
      <c r="F2206">
        <v>5210</v>
      </c>
      <c r="G2206">
        <v>200</v>
      </c>
      <c r="H2206" t="s">
        <v>1213</v>
      </c>
      <c r="I2206">
        <v>6952</v>
      </c>
      <c r="J2206" t="s">
        <v>435</v>
      </c>
      <c r="K2206" t="s">
        <v>1215</v>
      </c>
      <c r="L2206">
        <v>1868</v>
      </c>
      <c r="M2206">
        <v>1857</v>
      </c>
      <c r="N2206">
        <v>600</v>
      </c>
      <c r="O2206" t="s">
        <v>1210</v>
      </c>
      <c r="P2206">
        <v>0.69562408460480496</v>
      </c>
      <c r="Q2206">
        <v>0.82132972797256998</v>
      </c>
      <c r="R2206">
        <v>3.9704227841240398E-2</v>
      </c>
      <c r="S2206">
        <v>5.3912951009286803E-3</v>
      </c>
      <c r="T2206">
        <v>-0.68060022202304504</v>
      </c>
      <c r="U2206">
        <v>0.68060022202304504</v>
      </c>
      <c r="V2206">
        <v>2.17293276385945E-2</v>
      </c>
      <c r="W2206">
        <v>-2.86</v>
      </c>
      <c r="X2206">
        <v>6.93</v>
      </c>
      <c r="Y2206">
        <v>-93494</v>
      </c>
      <c r="Z2206">
        <v>-4675</v>
      </c>
      <c r="AA2206">
        <v>-0.09</v>
      </c>
      <c r="AB2206">
        <v>20</v>
      </c>
      <c r="AC2206">
        <v>11</v>
      </c>
      <c r="AD2206">
        <v>9</v>
      </c>
      <c r="AE2206">
        <v>55</v>
      </c>
      <c r="AF2206">
        <v>10</v>
      </c>
      <c r="AG2206">
        <v>6</v>
      </c>
      <c r="AH2206">
        <v>8</v>
      </c>
      <c r="AI2206">
        <v>6</v>
      </c>
    </row>
    <row r="2207" spans="1:35" x14ac:dyDescent="0.2">
      <c r="A2207" s="102">
        <v>1371</v>
      </c>
      <c r="B2207">
        <v>4516</v>
      </c>
      <c r="C2207" t="s">
        <v>1626</v>
      </c>
      <c r="D2207" t="s">
        <v>1232</v>
      </c>
      <c r="E2207">
        <v>7960</v>
      </c>
      <c r="F2207">
        <v>7990</v>
      </c>
      <c r="G2207">
        <v>100</v>
      </c>
      <c r="H2207" t="s">
        <v>1210</v>
      </c>
      <c r="I2207">
        <v>7735</v>
      </c>
      <c r="J2207" t="s">
        <v>1613</v>
      </c>
      <c r="K2207" t="s">
        <v>1215</v>
      </c>
      <c r="L2207">
        <v>5500</v>
      </c>
      <c r="M2207">
        <v>5470</v>
      </c>
      <c r="N2207">
        <v>100</v>
      </c>
      <c r="O2207" t="s">
        <v>1213</v>
      </c>
      <c r="P2207">
        <v>0.57086555684682705</v>
      </c>
      <c r="Q2207">
        <v>0.86653542150553897</v>
      </c>
      <c r="R2207">
        <v>0.136354096275244</v>
      </c>
      <c r="S2207">
        <v>2.6273972229988202E-2</v>
      </c>
      <c r="T2207">
        <v>1.1888195319477599</v>
      </c>
      <c r="U2207">
        <v>1.1888195319477599</v>
      </c>
      <c r="V2207">
        <v>0.73263270784880896</v>
      </c>
      <c r="W2207">
        <v>8.82</v>
      </c>
      <c r="X2207">
        <v>31.54</v>
      </c>
      <c r="Y2207">
        <v>-93698</v>
      </c>
      <c r="Z2207">
        <v>-8518</v>
      </c>
      <c r="AA2207">
        <v>-0.72</v>
      </c>
      <c r="AB2207">
        <v>11</v>
      </c>
      <c r="AC2207">
        <v>4</v>
      </c>
      <c r="AD2207">
        <v>7</v>
      </c>
      <c r="AE2207">
        <v>36.36</v>
      </c>
      <c r="AF2207">
        <v>9</v>
      </c>
      <c r="AG2207">
        <v>4</v>
      </c>
      <c r="AH2207">
        <v>6</v>
      </c>
      <c r="AI2207">
        <v>1</v>
      </c>
    </row>
    <row r="2208" spans="1:35" x14ac:dyDescent="0.2">
      <c r="A2208" s="102">
        <v>398</v>
      </c>
      <c r="B2208">
        <v>3765</v>
      </c>
      <c r="C2208" t="s">
        <v>1490</v>
      </c>
      <c r="D2208" t="s">
        <v>1212</v>
      </c>
      <c r="E2208">
        <v>1725</v>
      </c>
      <c r="F2208">
        <v>1707</v>
      </c>
      <c r="G2208">
        <v>600</v>
      </c>
      <c r="H2208" t="s">
        <v>1213</v>
      </c>
      <c r="I2208">
        <v>4902</v>
      </c>
      <c r="J2208" t="s">
        <v>1614</v>
      </c>
      <c r="K2208" t="s">
        <v>1215</v>
      </c>
      <c r="L2208">
        <v>592</v>
      </c>
      <c r="M2208">
        <v>586</v>
      </c>
      <c r="N2208">
        <v>1700</v>
      </c>
      <c r="O2208" t="s">
        <v>1210</v>
      </c>
      <c r="P2208">
        <v>0.89916149933642797</v>
      </c>
      <c r="Q2208">
        <v>0.91832747961482497</v>
      </c>
      <c r="R2208">
        <v>0.12619582406794599</v>
      </c>
      <c r="S2208">
        <v>7.1100662659123903E-2</v>
      </c>
      <c r="T2208">
        <v>-1.4802156846005601</v>
      </c>
      <c r="U2208">
        <v>1.4802156846005601</v>
      </c>
      <c r="V2208">
        <v>1.43570951192624</v>
      </c>
      <c r="W2208">
        <v>-8.23</v>
      </c>
      <c r="X2208">
        <v>2.73</v>
      </c>
      <c r="Y2208">
        <v>-93811</v>
      </c>
      <c r="Z2208">
        <v>-6254</v>
      </c>
      <c r="AA2208">
        <v>-0.27</v>
      </c>
      <c r="AB2208">
        <v>15</v>
      </c>
      <c r="AC2208">
        <v>6</v>
      </c>
      <c r="AD2208">
        <v>9</v>
      </c>
      <c r="AE2208">
        <v>40</v>
      </c>
      <c r="AF2208">
        <v>10</v>
      </c>
      <c r="AG2208">
        <v>6</v>
      </c>
      <c r="AH2208">
        <v>7</v>
      </c>
      <c r="AI2208">
        <v>2</v>
      </c>
    </row>
    <row r="2209" spans="1:35" x14ac:dyDescent="0.2">
      <c r="A2209" s="102">
        <v>1196</v>
      </c>
      <c r="B2209">
        <v>4536</v>
      </c>
      <c r="C2209" t="s">
        <v>1488</v>
      </c>
      <c r="D2209" t="s">
        <v>1232</v>
      </c>
      <c r="E2209">
        <v>1782</v>
      </c>
      <c r="F2209">
        <v>1732</v>
      </c>
      <c r="G2209">
        <v>500</v>
      </c>
      <c r="H2209" t="s">
        <v>1213</v>
      </c>
      <c r="I2209">
        <v>4613</v>
      </c>
      <c r="J2209" t="s">
        <v>224</v>
      </c>
      <c r="K2209" t="s">
        <v>1234</v>
      </c>
      <c r="L2209">
        <v>2400</v>
      </c>
      <c r="M2209">
        <v>2357</v>
      </c>
      <c r="N2209">
        <v>400</v>
      </c>
      <c r="O2209" t="s">
        <v>1210</v>
      </c>
      <c r="P2209">
        <v>0.59709902849194196</v>
      </c>
      <c r="Q2209">
        <v>0.87559656880576897</v>
      </c>
      <c r="R2209">
        <v>0.20096343632497099</v>
      </c>
      <c r="S2209">
        <v>8.5438327536481201E-2</v>
      </c>
      <c r="T2209">
        <v>-1.1740626817723301</v>
      </c>
      <c r="U2209">
        <v>1.1740626817723301</v>
      </c>
      <c r="V2209">
        <v>0.89026187602920004</v>
      </c>
      <c r="W2209">
        <v>-4.34</v>
      </c>
      <c r="X2209">
        <v>8.15</v>
      </c>
      <c r="Y2209">
        <v>-93973</v>
      </c>
      <c r="Z2209">
        <v>-5528</v>
      </c>
      <c r="AA2209">
        <v>-0.28000000000000003</v>
      </c>
      <c r="AB2209">
        <v>17</v>
      </c>
      <c r="AC2209">
        <v>7</v>
      </c>
      <c r="AD2209">
        <v>10</v>
      </c>
      <c r="AE2209">
        <v>41.18</v>
      </c>
      <c r="AF2209">
        <v>13</v>
      </c>
      <c r="AG2209">
        <v>6</v>
      </c>
      <c r="AH2209">
        <v>6</v>
      </c>
      <c r="AI2209">
        <v>5</v>
      </c>
    </row>
    <row r="2210" spans="1:35" x14ac:dyDescent="0.2">
      <c r="A2210" s="102">
        <v>2163</v>
      </c>
      <c r="B2210">
        <v>1605</v>
      </c>
      <c r="C2210" t="s">
        <v>1434</v>
      </c>
      <c r="D2210" t="s">
        <v>1417</v>
      </c>
      <c r="E2210">
        <v>915</v>
      </c>
      <c r="F2210">
        <v>932.9</v>
      </c>
      <c r="G2210">
        <v>1100</v>
      </c>
      <c r="H2210" t="s">
        <v>1210</v>
      </c>
      <c r="I2210">
        <v>6770</v>
      </c>
      <c r="J2210" t="s">
        <v>22</v>
      </c>
      <c r="K2210" t="s">
        <v>1215</v>
      </c>
      <c r="L2210">
        <v>1668</v>
      </c>
      <c r="M2210">
        <v>1659</v>
      </c>
      <c r="N2210">
        <v>600</v>
      </c>
      <c r="O2210" t="s">
        <v>1213</v>
      </c>
      <c r="P2210">
        <v>0.74302980681679198</v>
      </c>
      <c r="Q2210">
        <v>0.82448978618203395</v>
      </c>
      <c r="R2210">
        <v>0.30069623799703599</v>
      </c>
      <c r="S2210">
        <v>7.2667960845023694E-2</v>
      </c>
      <c r="T2210">
        <v>1.82526465626296</v>
      </c>
      <c r="U2210">
        <v>1.82526465626296</v>
      </c>
      <c r="V2210">
        <v>1.8016032597409199</v>
      </c>
      <c r="W2210">
        <v>16.54</v>
      </c>
      <c r="X2210">
        <v>3.09</v>
      </c>
      <c r="Y2210">
        <v>-94055</v>
      </c>
      <c r="Z2210">
        <v>-4703</v>
      </c>
      <c r="AA2210">
        <v>-0.21</v>
      </c>
      <c r="AB2210">
        <v>20</v>
      </c>
      <c r="AC2210">
        <v>9</v>
      </c>
      <c r="AD2210">
        <v>11</v>
      </c>
      <c r="AE2210">
        <v>45</v>
      </c>
      <c r="AF2210">
        <v>12</v>
      </c>
      <c r="AG2210">
        <v>8</v>
      </c>
      <c r="AH2210">
        <v>7</v>
      </c>
      <c r="AI2210">
        <v>5</v>
      </c>
    </row>
    <row r="2211" spans="1:35" x14ac:dyDescent="0.2">
      <c r="A2211" s="102">
        <v>2158</v>
      </c>
      <c r="B2211">
        <v>3593</v>
      </c>
      <c r="C2211" t="s">
        <v>1985</v>
      </c>
      <c r="D2211" t="s">
        <v>1480</v>
      </c>
      <c r="E2211">
        <v>3125</v>
      </c>
      <c r="F2211">
        <v>3085</v>
      </c>
      <c r="G2211">
        <v>300</v>
      </c>
      <c r="H2211" t="s">
        <v>1210</v>
      </c>
      <c r="I2211">
        <v>7846</v>
      </c>
      <c r="J2211" t="s">
        <v>796</v>
      </c>
      <c r="K2211" t="s">
        <v>1233</v>
      </c>
      <c r="L2211">
        <v>3545</v>
      </c>
      <c r="M2211">
        <v>3515</v>
      </c>
      <c r="N2211">
        <v>300</v>
      </c>
      <c r="O2211" t="s">
        <v>1213</v>
      </c>
      <c r="P2211">
        <v>0.64105528942002099</v>
      </c>
      <c r="Q2211">
        <v>0.82485995206624496</v>
      </c>
      <c r="R2211">
        <v>3.2952131107157299E-2</v>
      </c>
      <c r="S2211">
        <v>2.7353668139051799E-2</v>
      </c>
      <c r="T2211">
        <v>1.65094352640647</v>
      </c>
      <c r="U2211">
        <v>1.65094352640647</v>
      </c>
      <c r="V2211">
        <v>1.3173540804256001</v>
      </c>
      <c r="W2211">
        <v>6.21</v>
      </c>
      <c r="X2211">
        <v>12.23</v>
      </c>
      <c r="Y2211">
        <v>-94065</v>
      </c>
      <c r="Z2211">
        <v>-11758</v>
      </c>
      <c r="AA2211">
        <v>-0.15</v>
      </c>
      <c r="AB2211">
        <v>8</v>
      </c>
      <c r="AC2211">
        <v>3</v>
      </c>
      <c r="AD2211">
        <v>5</v>
      </c>
      <c r="AE2211">
        <v>37.5</v>
      </c>
      <c r="AF2211">
        <v>7</v>
      </c>
      <c r="AG2211">
        <v>3</v>
      </c>
      <c r="AH2211">
        <v>3</v>
      </c>
      <c r="AI2211">
        <v>2</v>
      </c>
    </row>
    <row r="2212" spans="1:35" x14ac:dyDescent="0.2">
      <c r="A2212" s="102">
        <v>1898</v>
      </c>
      <c r="B2212">
        <v>6501</v>
      </c>
      <c r="C2212" t="s">
        <v>1393</v>
      </c>
      <c r="D2212" t="s">
        <v>1215</v>
      </c>
      <c r="E2212">
        <v>3782</v>
      </c>
      <c r="F2212">
        <v>3637</v>
      </c>
      <c r="G2212">
        <v>300</v>
      </c>
      <c r="H2212" t="s">
        <v>1213</v>
      </c>
      <c r="I2212">
        <v>6755</v>
      </c>
      <c r="J2212" t="s">
        <v>526</v>
      </c>
      <c r="K2212" t="s">
        <v>1215</v>
      </c>
      <c r="L2212">
        <v>2203</v>
      </c>
      <c r="M2212">
        <v>2146</v>
      </c>
      <c r="N2212">
        <v>500</v>
      </c>
      <c r="O2212" t="s">
        <v>1210</v>
      </c>
      <c r="P2212">
        <v>0.50599981828186202</v>
      </c>
      <c r="Q2212">
        <v>0.83934019231421697</v>
      </c>
      <c r="R2212">
        <v>0.458421425864735</v>
      </c>
      <c r="S2212">
        <v>6.8302695424322796E-2</v>
      </c>
      <c r="T2212">
        <v>-1.08474386076556</v>
      </c>
      <c r="U2212">
        <v>1.08474386076556</v>
      </c>
      <c r="V2212">
        <v>0.97858232424768399</v>
      </c>
      <c r="W2212">
        <v>-9.2799999999999994</v>
      </c>
      <c r="X2212">
        <v>1.66</v>
      </c>
      <c r="Y2212">
        <v>-94719</v>
      </c>
      <c r="Z2212">
        <v>-4985</v>
      </c>
      <c r="AA2212">
        <v>-0.16</v>
      </c>
      <c r="AB2212">
        <v>19</v>
      </c>
      <c r="AC2212">
        <v>10</v>
      </c>
      <c r="AD2212">
        <v>9</v>
      </c>
      <c r="AE2212">
        <v>52.63</v>
      </c>
      <c r="AF2212">
        <v>12</v>
      </c>
      <c r="AG2212">
        <v>8</v>
      </c>
      <c r="AH2212">
        <v>8</v>
      </c>
      <c r="AI2212">
        <v>3</v>
      </c>
    </row>
    <row r="2213" spans="1:35" x14ac:dyDescent="0.2">
      <c r="A2213" s="102">
        <v>797</v>
      </c>
      <c r="B2213">
        <v>4095</v>
      </c>
      <c r="C2213" t="s">
        <v>1863</v>
      </c>
      <c r="D2213" t="s">
        <v>1234</v>
      </c>
      <c r="E2213">
        <v>980</v>
      </c>
      <c r="F2213">
        <v>994</v>
      </c>
      <c r="G2213">
        <v>800</v>
      </c>
      <c r="H2213" t="s">
        <v>1210</v>
      </c>
      <c r="I2213">
        <v>4324</v>
      </c>
      <c r="J2213" t="s">
        <v>1438</v>
      </c>
      <c r="K2213" t="s">
        <v>1224</v>
      </c>
      <c r="L2213">
        <v>2860</v>
      </c>
      <c r="M2213">
        <v>2812</v>
      </c>
      <c r="N2213">
        <v>300</v>
      </c>
      <c r="O2213" t="s">
        <v>1213</v>
      </c>
      <c r="P2213">
        <v>0.81862838638905799</v>
      </c>
      <c r="Q2213">
        <v>0.89654905821235797</v>
      </c>
      <c r="R2213">
        <v>0.10120520640045</v>
      </c>
      <c r="S2213">
        <v>2.6423147997035601E-2</v>
      </c>
      <c r="T2213">
        <v>2.8396921547242102</v>
      </c>
      <c r="U2213">
        <v>2.8396921547242102</v>
      </c>
      <c r="V2213">
        <v>2.1885203648568599</v>
      </c>
      <c r="W2213">
        <v>12.87</v>
      </c>
      <c r="X2213">
        <v>5.74</v>
      </c>
      <c r="Y2213">
        <v>-95096</v>
      </c>
      <c r="Z2213">
        <v>-5283</v>
      </c>
      <c r="AA2213">
        <v>-0.18</v>
      </c>
      <c r="AB2213">
        <v>18</v>
      </c>
      <c r="AC2213">
        <v>9</v>
      </c>
      <c r="AD2213">
        <v>9</v>
      </c>
      <c r="AE2213">
        <v>50</v>
      </c>
      <c r="AF2213">
        <v>10</v>
      </c>
      <c r="AG2213">
        <v>6</v>
      </c>
      <c r="AH2213">
        <v>7</v>
      </c>
      <c r="AI2213">
        <v>5</v>
      </c>
    </row>
    <row r="2214" spans="1:35" x14ac:dyDescent="0.2">
      <c r="A2214" s="102">
        <v>1274</v>
      </c>
      <c r="B2214">
        <v>2607</v>
      </c>
      <c r="C2214" t="s">
        <v>1238</v>
      </c>
      <c r="D2214" t="s">
        <v>1237</v>
      </c>
      <c r="E2214">
        <v>2550</v>
      </c>
      <c r="F2214">
        <v>2505</v>
      </c>
      <c r="G2214">
        <v>400</v>
      </c>
      <c r="H2214" t="s">
        <v>1213</v>
      </c>
      <c r="I2214">
        <v>5019</v>
      </c>
      <c r="J2214" t="s">
        <v>1464</v>
      </c>
      <c r="K2214" t="s">
        <v>1465</v>
      </c>
      <c r="L2214">
        <v>2639</v>
      </c>
      <c r="M2214">
        <v>2658</v>
      </c>
      <c r="N2214">
        <v>400</v>
      </c>
      <c r="O2214" t="s">
        <v>1210</v>
      </c>
      <c r="P2214">
        <v>0.65085741573678302</v>
      </c>
      <c r="Q2214">
        <v>0.87187983877053599</v>
      </c>
      <c r="R2214">
        <v>0.37430595242432302</v>
      </c>
      <c r="S2214">
        <v>2.8755413213255199E-2</v>
      </c>
      <c r="T2214">
        <v>-1.6431937595400501</v>
      </c>
      <c r="U2214">
        <v>1.6431937595400501</v>
      </c>
      <c r="V2214">
        <v>1.11182255083522</v>
      </c>
      <c r="W2214">
        <v>-6.7</v>
      </c>
      <c r="X2214">
        <v>5.76</v>
      </c>
      <c r="Y2214">
        <v>-95889</v>
      </c>
      <c r="Z2214">
        <v>-5993</v>
      </c>
      <c r="AA2214">
        <v>-0.43</v>
      </c>
      <c r="AB2214">
        <v>16</v>
      </c>
      <c r="AC2214">
        <v>6</v>
      </c>
      <c r="AD2214">
        <v>10</v>
      </c>
      <c r="AE2214">
        <v>37.5</v>
      </c>
      <c r="AF2214">
        <v>8</v>
      </c>
      <c r="AG2214">
        <v>6</v>
      </c>
      <c r="AH2214">
        <v>9</v>
      </c>
      <c r="AI2214">
        <v>1</v>
      </c>
    </row>
    <row r="2215" spans="1:35" x14ac:dyDescent="0.2">
      <c r="A2215" s="102">
        <v>2389</v>
      </c>
      <c r="B2215">
        <v>2412</v>
      </c>
      <c r="C2215" t="s">
        <v>2137</v>
      </c>
      <c r="D2215" t="s">
        <v>1224</v>
      </c>
      <c r="E2215">
        <v>1654</v>
      </c>
      <c r="F2215">
        <v>1646</v>
      </c>
      <c r="G2215">
        <v>600</v>
      </c>
      <c r="H2215" t="s">
        <v>1210</v>
      </c>
      <c r="I2215">
        <v>6770</v>
      </c>
      <c r="J2215" t="s">
        <v>22</v>
      </c>
      <c r="K2215" t="s">
        <v>1215</v>
      </c>
      <c r="L2215">
        <v>1668</v>
      </c>
      <c r="M2215">
        <v>1659</v>
      </c>
      <c r="N2215">
        <v>600</v>
      </c>
      <c r="O2215" t="s">
        <v>1213</v>
      </c>
      <c r="P2215">
        <v>0.935145887817458</v>
      </c>
      <c r="Q2215">
        <v>0.81337103584150705</v>
      </c>
      <c r="R2215">
        <v>0.21335726994493801</v>
      </c>
      <c r="S2215">
        <v>2.8945362693487599E-2</v>
      </c>
      <c r="T2215">
        <v>0.82295856930474598</v>
      </c>
      <c r="U2215">
        <v>0.82295856930474598</v>
      </c>
      <c r="V2215">
        <v>1.18466754300661</v>
      </c>
      <c r="W2215">
        <v>5.07</v>
      </c>
      <c r="X2215">
        <v>0.78</v>
      </c>
      <c r="Y2215">
        <v>-95921</v>
      </c>
      <c r="Z2215">
        <v>-4568</v>
      </c>
      <c r="AA2215">
        <v>-0.17</v>
      </c>
      <c r="AB2215">
        <v>21</v>
      </c>
      <c r="AC2215">
        <v>10</v>
      </c>
      <c r="AD2215">
        <v>11</v>
      </c>
      <c r="AE2215">
        <v>47.62</v>
      </c>
      <c r="AF2215">
        <v>9</v>
      </c>
      <c r="AG2215">
        <v>9</v>
      </c>
      <c r="AH2215">
        <v>7</v>
      </c>
      <c r="AI2215">
        <v>5</v>
      </c>
    </row>
    <row r="2216" spans="1:35" x14ac:dyDescent="0.2">
      <c r="A2216" s="102">
        <v>1961</v>
      </c>
      <c r="B2216">
        <v>1963</v>
      </c>
      <c r="C2216" t="s">
        <v>1451</v>
      </c>
      <c r="D2216" t="s">
        <v>1220</v>
      </c>
      <c r="E2216">
        <v>1352</v>
      </c>
      <c r="F2216">
        <v>1325</v>
      </c>
      <c r="G2216">
        <v>800</v>
      </c>
      <c r="H2216" t="s">
        <v>1213</v>
      </c>
      <c r="I2216">
        <v>3116</v>
      </c>
      <c r="J2216" t="s">
        <v>1394</v>
      </c>
      <c r="K2216" t="s">
        <v>1227</v>
      </c>
      <c r="L2216">
        <v>1490</v>
      </c>
      <c r="M2216">
        <v>1491</v>
      </c>
      <c r="N2216">
        <v>700</v>
      </c>
      <c r="O2216" t="s">
        <v>1210</v>
      </c>
      <c r="P2216">
        <v>0.88240530111398696</v>
      </c>
      <c r="Q2216">
        <v>0.835614213891818</v>
      </c>
      <c r="R2216">
        <v>0.11659376497523501</v>
      </c>
      <c r="S2216">
        <v>7.1984118979495096E-2</v>
      </c>
      <c r="T2216">
        <v>-2.6539671318689901</v>
      </c>
      <c r="U2216">
        <v>2.6539671318689901</v>
      </c>
      <c r="V2216">
        <v>1.7875160288390299</v>
      </c>
      <c r="W2216">
        <v>-8.6999999999999993</v>
      </c>
      <c r="X2216">
        <v>1.56</v>
      </c>
      <c r="Y2216">
        <v>-96753</v>
      </c>
      <c r="Z2216">
        <v>-5375</v>
      </c>
      <c r="AA2216">
        <v>-0.26</v>
      </c>
      <c r="AB2216">
        <v>18</v>
      </c>
      <c r="AC2216">
        <v>8</v>
      </c>
      <c r="AD2216">
        <v>10</v>
      </c>
      <c r="AE2216">
        <v>44.44</v>
      </c>
      <c r="AF2216">
        <v>12</v>
      </c>
      <c r="AG2216">
        <v>4</v>
      </c>
      <c r="AH2216">
        <v>5</v>
      </c>
      <c r="AI2216">
        <v>9</v>
      </c>
    </row>
    <row r="2217" spans="1:35" x14ac:dyDescent="0.2">
      <c r="A2217" s="102">
        <v>2641</v>
      </c>
      <c r="B2217">
        <v>6645</v>
      </c>
      <c r="C2217" t="s">
        <v>742</v>
      </c>
      <c r="D2217" t="s">
        <v>1215</v>
      </c>
      <c r="E2217">
        <v>5900</v>
      </c>
      <c r="F2217">
        <v>5840</v>
      </c>
      <c r="G2217">
        <v>100</v>
      </c>
      <c r="H2217" t="s">
        <v>1210</v>
      </c>
      <c r="I2217">
        <v>9303</v>
      </c>
      <c r="J2217" t="s">
        <v>1591</v>
      </c>
      <c r="K2217" t="s">
        <v>1610</v>
      </c>
      <c r="L2217">
        <v>1288</v>
      </c>
      <c r="M2217">
        <v>1263</v>
      </c>
      <c r="N2217">
        <v>500</v>
      </c>
      <c r="O2217" t="s">
        <v>1213</v>
      </c>
      <c r="P2217">
        <v>0.63963231266430398</v>
      </c>
      <c r="Q2217">
        <v>0.80053419537822201</v>
      </c>
      <c r="R2217">
        <v>0.213899306432902</v>
      </c>
      <c r="S2217">
        <v>2.9386494133008898E-4</v>
      </c>
      <c r="T2217">
        <v>2.0958996478683498</v>
      </c>
      <c r="U2217">
        <v>2.0958996478683498</v>
      </c>
      <c r="V2217">
        <v>2.3670226114531001</v>
      </c>
      <c r="W2217">
        <v>5.13</v>
      </c>
      <c r="X2217">
        <v>8.1300000000000008</v>
      </c>
      <c r="Y2217">
        <v>-96906</v>
      </c>
      <c r="Z2217">
        <v>-3727</v>
      </c>
      <c r="AA2217">
        <v>-0.24</v>
      </c>
      <c r="AB2217">
        <v>26</v>
      </c>
      <c r="AC2217">
        <v>12</v>
      </c>
      <c r="AD2217">
        <v>14</v>
      </c>
      <c r="AE2217">
        <v>46.15</v>
      </c>
      <c r="AF2217">
        <v>10</v>
      </c>
      <c r="AG2217">
        <v>11</v>
      </c>
      <c r="AH2217">
        <v>9</v>
      </c>
      <c r="AI2217">
        <v>6</v>
      </c>
    </row>
    <row r="2218" spans="1:35" x14ac:dyDescent="0.2">
      <c r="A2218" s="102">
        <v>43</v>
      </c>
      <c r="B2218">
        <v>3038</v>
      </c>
      <c r="C2218" t="s">
        <v>1047</v>
      </c>
      <c r="D2218" t="s">
        <v>1217</v>
      </c>
      <c r="E2218">
        <v>4000</v>
      </c>
      <c r="F2218">
        <v>3935</v>
      </c>
      <c r="G2218">
        <v>200</v>
      </c>
      <c r="H2218" t="s">
        <v>1210</v>
      </c>
      <c r="I2218">
        <v>6098</v>
      </c>
      <c r="J2218" t="s">
        <v>236</v>
      </c>
      <c r="K2218" t="s">
        <v>1224</v>
      </c>
      <c r="L2218">
        <v>3874</v>
      </c>
      <c r="M2218">
        <v>3758</v>
      </c>
      <c r="N2218">
        <v>200</v>
      </c>
      <c r="O2218" t="s">
        <v>1213</v>
      </c>
      <c r="P2218">
        <v>0.85778656695925903</v>
      </c>
      <c r="Q2218">
        <v>0.95840013813522995</v>
      </c>
      <c r="R2218">
        <v>5.5500949478639698E-3</v>
      </c>
      <c r="S2218">
        <v>9.3064519898133696E-4</v>
      </c>
      <c r="T2218">
        <v>1.83977553009557</v>
      </c>
      <c r="U2218">
        <v>1.83977553009557</v>
      </c>
      <c r="V2218">
        <v>1.83871074924677</v>
      </c>
      <c r="W2218">
        <v>11.83</v>
      </c>
      <c r="X2218">
        <v>4.5</v>
      </c>
      <c r="Y2218">
        <v>-97299</v>
      </c>
      <c r="Z2218">
        <v>-4054</v>
      </c>
      <c r="AA2218">
        <v>-0.15</v>
      </c>
      <c r="AB2218">
        <v>24</v>
      </c>
      <c r="AC2218">
        <v>13</v>
      </c>
      <c r="AD2218">
        <v>11</v>
      </c>
      <c r="AE2218">
        <v>54.17</v>
      </c>
      <c r="AF2218">
        <v>11</v>
      </c>
      <c r="AG2218">
        <v>10</v>
      </c>
      <c r="AH2218">
        <v>11</v>
      </c>
      <c r="AI2218">
        <v>3</v>
      </c>
    </row>
    <row r="2219" spans="1:35" x14ac:dyDescent="0.2">
      <c r="A2219" s="102">
        <v>1842</v>
      </c>
      <c r="B2219">
        <v>5020</v>
      </c>
      <c r="C2219" t="s">
        <v>1535</v>
      </c>
      <c r="D2219" t="s">
        <v>1465</v>
      </c>
      <c r="E2219">
        <v>428.6</v>
      </c>
      <c r="F2219">
        <v>434</v>
      </c>
      <c r="G2219">
        <v>2500</v>
      </c>
      <c r="H2219" t="s">
        <v>1210</v>
      </c>
      <c r="I2219">
        <v>5401</v>
      </c>
      <c r="J2219" t="s">
        <v>1536</v>
      </c>
      <c r="K2219" t="s">
        <v>1263</v>
      </c>
      <c r="L2219">
        <v>1230</v>
      </c>
      <c r="M2219">
        <v>1216</v>
      </c>
      <c r="N2219">
        <v>900</v>
      </c>
      <c r="O2219" t="s">
        <v>1213</v>
      </c>
      <c r="P2219">
        <v>0.85221541643264698</v>
      </c>
      <c r="Q2219">
        <v>0.84233258118317</v>
      </c>
      <c r="R2219">
        <v>0.19409072841644801</v>
      </c>
      <c r="S2219">
        <v>6.9183411448586696E-2</v>
      </c>
      <c r="T2219">
        <v>2.7180188709922901</v>
      </c>
      <c r="U2219">
        <v>2.7180188709922901</v>
      </c>
      <c r="V2219">
        <v>2.5469931530141001</v>
      </c>
      <c r="W2219">
        <v>13.73</v>
      </c>
      <c r="X2219">
        <v>0.86</v>
      </c>
      <c r="Y2219">
        <v>-98046</v>
      </c>
      <c r="Z2219">
        <v>-4263</v>
      </c>
      <c r="AA2219">
        <v>-0.24</v>
      </c>
      <c r="AB2219">
        <v>23</v>
      </c>
      <c r="AC2219">
        <v>8</v>
      </c>
      <c r="AD2219">
        <v>15</v>
      </c>
      <c r="AE2219">
        <v>34.78</v>
      </c>
      <c r="AF2219">
        <v>12</v>
      </c>
      <c r="AG2219">
        <v>6</v>
      </c>
      <c r="AH2219">
        <v>7</v>
      </c>
      <c r="AI2219">
        <v>10</v>
      </c>
    </row>
    <row r="2220" spans="1:35" x14ac:dyDescent="0.2">
      <c r="A2220" s="102">
        <v>2211</v>
      </c>
      <c r="B2220">
        <v>1951</v>
      </c>
      <c r="C2220" t="s">
        <v>1611</v>
      </c>
      <c r="D2220" t="s">
        <v>1220</v>
      </c>
      <c r="E2220">
        <v>2362</v>
      </c>
      <c r="F2220">
        <v>2359</v>
      </c>
      <c r="G2220">
        <v>400</v>
      </c>
      <c r="H2220" t="s">
        <v>1210</v>
      </c>
      <c r="I2220">
        <v>7458</v>
      </c>
      <c r="J2220" t="s">
        <v>1623</v>
      </c>
      <c r="K2220" t="s">
        <v>1217</v>
      </c>
      <c r="L2220">
        <v>4355</v>
      </c>
      <c r="M2220">
        <v>4410</v>
      </c>
      <c r="N2220">
        <v>200</v>
      </c>
      <c r="O2220" t="s">
        <v>1213</v>
      </c>
      <c r="P2220">
        <v>0.84229806324985401</v>
      </c>
      <c r="Q2220">
        <v>0.82175366186371401</v>
      </c>
      <c r="R2220">
        <v>0.291247441119178</v>
      </c>
      <c r="S2220">
        <v>2.6068361457690498E-2</v>
      </c>
      <c r="T2220">
        <v>1.04984953772427</v>
      </c>
      <c r="U2220">
        <v>1.04984953772427</v>
      </c>
      <c r="V2220">
        <v>1.5116742373701</v>
      </c>
      <c r="W2220">
        <v>3.42</v>
      </c>
      <c r="X2220">
        <v>6.98</v>
      </c>
      <c r="Y2220">
        <v>-99207</v>
      </c>
      <c r="Z2220">
        <v>-6200</v>
      </c>
      <c r="AA2220">
        <v>-0.17</v>
      </c>
      <c r="AB2220">
        <v>16</v>
      </c>
      <c r="AC2220">
        <v>7</v>
      </c>
      <c r="AD2220">
        <v>9</v>
      </c>
      <c r="AE2220">
        <v>43.75</v>
      </c>
      <c r="AF2220">
        <v>14</v>
      </c>
      <c r="AG2220">
        <v>5</v>
      </c>
      <c r="AH2220">
        <v>3</v>
      </c>
      <c r="AI2220">
        <v>8</v>
      </c>
    </row>
    <row r="2221" spans="1:35" x14ac:dyDescent="0.2">
      <c r="A2221" s="102">
        <v>250</v>
      </c>
      <c r="B2221">
        <v>4739</v>
      </c>
      <c r="C2221" t="s">
        <v>1262</v>
      </c>
      <c r="D2221" t="s">
        <v>1212</v>
      </c>
      <c r="E2221">
        <v>3050</v>
      </c>
      <c r="F2221">
        <v>2994</v>
      </c>
      <c r="G2221">
        <v>300</v>
      </c>
      <c r="H2221" t="s">
        <v>1213</v>
      </c>
      <c r="I2221">
        <v>8036</v>
      </c>
      <c r="J2221" t="s">
        <v>1223</v>
      </c>
      <c r="K2221" t="s">
        <v>1217</v>
      </c>
      <c r="L2221">
        <v>7980</v>
      </c>
      <c r="M2221">
        <v>7970</v>
      </c>
      <c r="N2221">
        <v>100</v>
      </c>
      <c r="O2221" t="s">
        <v>1210</v>
      </c>
      <c r="P2221">
        <v>0.84363068219416004</v>
      </c>
      <c r="Q2221">
        <v>0.930265891453811</v>
      </c>
      <c r="R2221">
        <v>1.0974906173517301E-3</v>
      </c>
      <c r="S2221">
        <v>1.53219834101598E-3</v>
      </c>
      <c r="T2221">
        <v>-3.1504300030427701</v>
      </c>
      <c r="U2221">
        <v>3.1504300030427701</v>
      </c>
      <c r="V2221">
        <v>1.8171279169940899</v>
      </c>
      <c r="W2221">
        <v>-10.35</v>
      </c>
      <c r="X2221">
        <v>12.7</v>
      </c>
      <c r="Y2221">
        <v>-99440</v>
      </c>
      <c r="Z2221">
        <v>-7103</v>
      </c>
      <c r="AA2221">
        <v>-0.37</v>
      </c>
      <c r="AB2221">
        <v>14</v>
      </c>
      <c r="AC2221">
        <v>7</v>
      </c>
      <c r="AD2221">
        <v>7</v>
      </c>
      <c r="AE2221">
        <v>50</v>
      </c>
      <c r="AF2221">
        <v>12</v>
      </c>
      <c r="AG2221">
        <v>3</v>
      </c>
      <c r="AH2221">
        <v>4</v>
      </c>
      <c r="AI2221">
        <v>7</v>
      </c>
    </row>
    <row r="2222" spans="1:35" x14ac:dyDescent="0.2">
      <c r="A2222" s="102">
        <v>1053</v>
      </c>
      <c r="B2222">
        <v>1721</v>
      </c>
      <c r="C2222" t="s">
        <v>1846</v>
      </c>
      <c r="D2222" t="s">
        <v>1220</v>
      </c>
      <c r="E2222">
        <v>2626</v>
      </c>
      <c r="F2222">
        <v>2664</v>
      </c>
      <c r="G2222">
        <v>400</v>
      </c>
      <c r="H2222" t="s">
        <v>1213</v>
      </c>
      <c r="I2222">
        <v>9989</v>
      </c>
      <c r="J2222" t="s">
        <v>1986</v>
      </c>
      <c r="K2222" t="s">
        <v>1235</v>
      </c>
      <c r="L2222">
        <v>3175</v>
      </c>
      <c r="M2222">
        <v>3375</v>
      </c>
      <c r="N2222">
        <v>300</v>
      </c>
      <c r="O2222" t="s">
        <v>1210</v>
      </c>
      <c r="P2222">
        <v>0.89179817107757497</v>
      </c>
      <c r="Q2222">
        <v>0.88314877543246695</v>
      </c>
      <c r="R2222">
        <v>0.14881820137081</v>
      </c>
      <c r="S2222">
        <v>9.5349206999107705E-2</v>
      </c>
      <c r="T2222">
        <v>-1.3819266561575001</v>
      </c>
      <c r="U2222">
        <v>1.3819266561575001</v>
      </c>
      <c r="V2222">
        <v>0.59828448350836005</v>
      </c>
      <c r="W2222">
        <v>-4.6500000000000004</v>
      </c>
      <c r="X2222">
        <v>5.24</v>
      </c>
      <c r="Y2222">
        <v>-100213</v>
      </c>
      <c r="Z2222">
        <v>-11135</v>
      </c>
      <c r="AA2222">
        <v>-0.64</v>
      </c>
      <c r="AB2222">
        <v>9</v>
      </c>
      <c r="AC2222">
        <v>3</v>
      </c>
      <c r="AD2222">
        <v>6</v>
      </c>
      <c r="AE2222">
        <v>33.33</v>
      </c>
      <c r="AF2222">
        <v>15</v>
      </c>
      <c r="AG2222">
        <v>1</v>
      </c>
      <c r="AH2222">
        <v>2</v>
      </c>
      <c r="AI2222">
        <v>6</v>
      </c>
    </row>
    <row r="2223" spans="1:35" x14ac:dyDescent="0.2">
      <c r="A2223" s="102">
        <v>57</v>
      </c>
      <c r="B2223">
        <v>5333</v>
      </c>
      <c r="C2223" t="s">
        <v>234</v>
      </c>
      <c r="D2223" t="s">
        <v>1209</v>
      </c>
      <c r="E2223">
        <v>1712</v>
      </c>
      <c r="F2223">
        <v>1697</v>
      </c>
      <c r="G2223">
        <v>600</v>
      </c>
      <c r="H2223" t="s">
        <v>1210</v>
      </c>
      <c r="I2223">
        <v>8253</v>
      </c>
      <c r="J2223" t="s">
        <v>525</v>
      </c>
      <c r="K2223" t="s">
        <v>1216</v>
      </c>
      <c r="L2223">
        <v>1573</v>
      </c>
      <c r="M2223">
        <v>1568</v>
      </c>
      <c r="N2223">
        <v>600</v>
      </c>
      <c r="O2223" t="s">
        <v>1213</v>
      </c>
      <c r="P2223">
        <v>0.88952268514789701</v>
      </c>
      <c r="Q2223">
        <v>0.95551056590713801</v>
      </c>
      <c r="R2223">
        <v>8.0733731710093098E-2</v>
      </c>
      <c r="S2223">
        <v>2.6081921934130399E-2</v>
      </c>
      <c r="T2223">
        <v>1.8098502008730699</v>
      </c>
      <c r="U2223">
        <v>1.8098502008730699</v>
      </c>
      <c r="V2223">
        <v>1.8665090229835899</v>
      </c>
      <c r="W2223">
        <v>4.83</v>
      </c>
      <c r="X2223">
        <v>7.6</v>
      </c>
      <c r="Y2223">
        <v>-100283</v>
      </c>
      <c r="Z2223">
        <v>-6686</v>
      </c>
      <c r="AA2223">
        <v>-0.3</v>
      </c>
      <c r="AB2223">
        <v>15</v>
      </c>
      <c r="AC2223">
        <v>6</v>
      </c>
      <c r="AD2223">
        <v>9</v>
      </c>
      <c r="AE2223">
        <v>40</v>
      </c>
      <c r="AF2223">
        <v>13</v>
      </c>
      <c r="AG2223">
        <v>4</v>
      </c>
      <c r="AH2223">
        <v>5</v>
      </c>
      <c r="AI2223">
        <v>6</v>
      </c>
    </row>
    <row r="2224" spans="1:35" x14ac:dyDescent="0.2">
      <c r="A2224" s="102">
        <v>907</v>
      </c>
      <c r="B2224">
        <v>1414</v>
      </c>
      <c r="C2224" t="s">
        <v>1385</v>
      </c>
      <c r="D2224" t="s">
        <v>1220</v>
      </c>
      <c r="E2224">
        <v>3930</v>
      </c>
      <c r="F2224">
        <v>3940</v>
      </c>
      <c r="G2224">
        <v>200</v>
      </c>
      <c r="H2224" t="s">
        <v>1213</v>
      </c>
      <c r="I2224">
        <v>6755</v>
      </c>
      <c r="J2224" t="s">
        <v>526</v>
      </c>
      <c r="K2224" t="s">
        <v>1215</v>
      </c>
      <c r="L2224">
        <v>2203</v>
      </c>
      <c r="M2224">
        <v>2146</v>
      </c>
      <c r="N2224">
        <v>400</v>
      </c>
      <c r="O2224" t="s">
        <v>1210</v>
      </c>
      <c r="P2224">
        <v>0.71614786205881797</v>
      </c>
      <c r="Q2224">
        <v>0.89109079992630902</v>
      </c>
      <c r="R2224">
        <v>0.218639264218639</v>
      </c>
      <c r="S2224">
        <v>7.3141813174160006E-2</v>
      </c>
      <c r="T2224">
        <v>-0.61612377680510599</v>
      </c>
      <c r="U2224">
        <v>0.61612377680510599</v>
      </c>
      <c r="V2224">
        <v>0.92730540855689902</v>
      </c>
      <c r="W2224">
        <v>-4.37</v>
      </c>
      <c r="X2224">
        <v>8.93</v>
      </c>
      <c r="Y2224">
        <v>-100387</v>
      </c>
      <c r="Z2224">
        <v>-5019</v>
      </c>
      <c r="AA2224">
        <v>-0.26</v>
      </c>
      <c r="AB2224">
        <v>20</v>
      </c>
      <c r="AC2224">
        <v>8</v>
      </c>
      <c r="AD2224">
        <v>12</v>
      </c>
      <c r="AE2224">
        <v>40</v>
      </c>
      <c r="AF2224">
        <v>11</v>
      </c>
      <c r="AG2224">
        <v>7</v>
      </c>
      <c r="AH2224">
        <v>6</v>
      </c>
      <c r="AI2224">
        <v>7</v>
      </c>
    </row>
    <row r="2225" spans="1:35" x14ac:dyDescent="0.2">
      <c r="A2225" s="102">
        <v>533</v>
      </c>
      <c r="B2225">
        <v>2001</v>
      </c>
      <c r="C2225" t="s">
        <v>1132</v>
      </c>
      <c r="D2225" t="s">
        <v>1237</v>
      </c>
      <c r="E2225">
        <v>1586</v>
      </c>
      <c r="F2225">
        <v>1604</v>
      </c>
      <c r="G2225">
        <v>500</v>
      </c>
      <c r="H2225" t="s">
        <v>1210</v>
      </c>
      <c r="I2225">
        <v>4534</v>
      </c>
      <c r="J2225" t="s">
        <v>1455</v>
      </c>
      <c r="K2225" t="s">
        <v>1232</v>
      </c>
      <c r="L2225">
        <v>3825</v>
      </c>
      <c r="M2225">
        <v>3795</v>
      </c>
      <c r="N2225">
        <v>200</v>
      </c>
      <c r="O2225" t="s">
        <v>1213</v>
      </c>
      <c r="P2225">
        <v>0.90967029969317503</v>
      </c>
      <c r="Q2225">
        <v>0.90948221697912701</v>
      </c>
      <c r="R2225">
        <v>9.2985910418316494E-3</v>
      </c>
      <c r="S2225">
        <v>7.2779488232968106E-2</v>
      </c>
      <c r="T2225">
        <v>3.5216084319571799</v>
      </c>
      <c r="U2225">
        <v>3.5216084319571799</v>
      </c>
      <c r="V2225">
        <v>2.19970071529603</v>
      </c>
      <c r="W2225">
        <v>8.01</v>
      </c>
      <c r="X2225">
        <v>5.67</v>
      </c>
      <c r="Y2225">
        <v>-101196</v>
      </c>
      <c r="Z2225">
        <v>-5953</v>
      </c>
      <c r="AA2225">
        <v>-0.27</v>
      </c>
      <c r="AB2225">
        <v>17</v>
      </c>
      <c r="AC2225">
        <v>6</v>
      </c>
      <c r="AD2225">
        <v>11</v>
      </c>
      <c r="AE2225">
        <v>35.29</v>
      </c>
      <c r="AF2225">
        <v>14</v>
      </c>
      <c r="AG2225">
        <v>5</v>
      </c>
      <c r="AH2225">
        <v>5</v>
      </c>
      <c r="AI2225">
        <v>7</v>
      </c>
    </row>
    <row r="2226" spans="1:35" x14ac:dyDescent="0.2">
      <c r="A2226" s="102">
        <v>2263</v>
      </c>
      <c r="B2226">
        <v>2264</v>
      </c>
      <c r="C2226" t="s">
        <v>1470</v>
      </c>
      <c r="D2226" t="s">
        <v>1237</v>
      </c>
      <c r="E2226">
        <v>3800</v>
      </c>
      <c r="F2226">
        <v>3830</v>
      </c>
      <c r="G2226">
        <v>200</v>
      </c>
      <c r="H2226" t="s">
        <v>1210</v>
      </c>
      <c r="I2226">
        <v>4849</v>
      </c>
      <c r="J2226" t="s">
        <v>544</v>
      </c>
      <c r="K2226" t="s">
        <v>1224</v>
      </c>
      <c r="L2226">
        <v>3035</v>
      </c>
      <c r="M2226">
        <v>2976</v>
      </c>
      <c r="N2226">
        <v>300</v>
      </c>
      <c r="O2226" t="s">
        <v>1213</v>
      </c>
      <c r="P2226">
        <v>0.89144073425848502</v>
      </c>
      <c r="Q2226">
        <v>0.81920803489323302</v>
      </c>
      <c r="R2226">
        <v>0.26966187398177</v>
      </c>
      <c r="S2226">
        <v>2.68051346878284E-2</v>
      </c>
      <c r="T2226">
        <v>3.4292094723316202</v>
      </c>
      <c r="U2226">
        <v>3.4292094723316202</v>
      </c>
      <c r="V2226">
        <v>3.1116903557039302</v>
      </c>
      <c r="W2226">
        <v>26.73</v>
      </c>
      <c r="X2226">
        <v>16.55</v>
      </c>
      <c r="Y2226">
        <v>-101273</v>
      </c>
      <c r="Z2226">
        <v>-33758</v>
      </c>
      <c r="AA2226">
        <v>-1.75</v>
      </c>
      <c r="AB2226">
        <v>3</v>
      </c>
      <c r="AC2226">
        <v>1</v>
      </c>
      <c r="AD2226">
        <v>2</v>
      </c>
      <c r="AE2226">
        <v>33.33</v>
      </c>
      <c r="AF2226">
        <v>11</v>
      </c>
      <c r="AG2226">
        <v>1</v>
      </c>
      <c r="AH2226">
        <v>2</v>
      </c>
      <c r="AI2226">
        <v>0</v>
      </c>
    </row>
    <row r="2227" spans="1:35" x14ac:dyDescent="0.2">
      <c r="A2227" s="102">
        <v>338</v>
      </c>
      <c r="B2227">
        <v>6981</v>
      </c>
      <c r="C2227" t="s">
        <v>1392</v>
      </c>
      <c r="D2227" t="s">
        <v>1215</v>
      </c>
      <c r="E2227">
        <v>5836</v>
      </c>
      <c r="F2227">
        <v>5721</v>
      </c>
      <c r="G2227">
        <v>100</v>
      </c>
      <c r="H2227" t="s">
        <v>1210</v>
      </c>
      <c r="I2227">
        <v>7205</v>
      </c>
      <c r="J2227" t="s">
        <v>57</v>
      </c>
      <c r="K2227" t="s">
        <v>1227</v>
      </c>
      <c r="L2227">
        <v>900</v>
      </c>
      <c r="M2227">
        <v>892</v>
      </c>
      <c r="N2227">
        <v>600</v>
      </c>
      <c r="O2227" t="s">
        <v>1213</v>
      </c>
      <c r="P2227">
        <v>0.80109861049932596</v>
      </c>
      <c r="Q2227">
        <v>0.92337095221786802</v>
      </c>
      <c r="R2227">
        <v>4.0165592769467497E-2</v>
      </c>
      <c r="S2227">
        <v>3.8621558056223103E-2</v>
      </c>
      <c r="T2227">
        <v>1.82158819878027</v>
      </c>
      <c r="U2227">
        <v>1.82158819878027</v>
      </c>
      <c r="V2227">
        <v>2.1964172406045099</v>
      </c>
      <c r="W2227">
        <v>7.13</v>
      </c>
      <c r="X2227">
        <v>6.45</v>
      </c>
      <c r="Y2227">
        <v>-101531</v>
      </c>
      <c r="Z2227">
        <v>-5641</v>
      </c>
      <c r="AA2227">
        <v>0.08</v>
      </c>
      <c r="AB2227">
        <v>18</v>
      </c>
      <c r="AC2227">
        <v>11</v>
      </c>
      <c r="AD2227">
        <v>7</v>
      </c>
      <c r="AE2227">
        <v>61.11</v>
      </c>
      <c r="AF2227">
        <v>13</v>
      </c>
      <c r="AG2227">
        <v>8</v>
      </c>
      <c r="AH2227">
        <v>6</v>
      </c>
      <c r="AI2227">
        <v>4</v>
      </c>
    </row>
    <row r="2228" spans="1:35" x14ac:dyDescent="0.2">
      <c r="A2228" s="102">
        <v>1309</v>
      </c>
      <c r="B2228">
        <v>2127</v>
      </c>
      <c r="C2228" t="s">
        <v>1387</v>
      </c>
      <c r="D2228" t="s">
        <v>1224</v>
      </c>
      <c r="E2228">
        <v>3240</v>
      </c>
      <c r="F2228">
        <v>3280</v>
      </c>
      <c r="G2228">
        <v>300</v>
      </c>
      <c r="H2228" t="s">
        <v>1213</v>
      </c>
      <c r="I2228">
        <v>2413</v>
      </c>
      <c r="J2228" t="s">
        <v>1229</v>
      </c>
      <c r="K2228" t="s">
        <v>1224</v>
      </c>
      <c r="L2228">
        <v>2800</v>
      </c>
      <c r="M2228">
        <v>2786</v>
      </c>
      <c r="N2228">
        <v>400</v>
      </c>
      <c r="O2228" t="s">
        <v>1210</v>
      </c>
      <c r="P2228">
        <v>0.56892966421959701</v>
      </c>
      <c r="Q2228">
        <v>0.87018482987587997</v>
      </c>
      <c r="R2228">
        <v>6.6928988548372897E-2</v>
      </c>
      <c r="S2228">
        <v>9.8400348889345401E-2</v>
      </c>
      <c r="T2228">
        <v>-0.35752360442869502</v>
      </c>
      <c r="U2228">
        <v>0.35752360442869502</v>
      </c>
      <c r="V2228">
        <v>0.583018359816317</v>
      </c>
      <c r="W2228">
        <v>-1.42</v>
      </c>
      <c r="X2228">
        <v>13.25</v>
      </c>
      <c r="Y2228">
        <v>-101729</v>
      </c>
      <c r="Z2228">
        <v>-5354</v>
      </c>
      <c r="AA2228">
        <v>-0.26</v>
      </c>
      <c r="AB2228">
        <v>19</v>
      </c>
      <c r="AC2228">
        <v>8</v>
      </c>
      <c r="AD2228">
        <v>11</v>
      </c>
      <c r="AE2228">
        <v>42.11</v>
      </c>
      <c r="AF2228">
        <v>11</v>
      </c>
      <c r="AG2228">
        <v>7</v>
      </c>
      <c r="AH2228">
        <v>10</v>
      </c>
      <c r="AI2228">
        <v>2</v>
      </c>
    </row>
    <row r="2229" spans="1:35" x14ac:dyDescent="0.2">
      <c r="A2229" s="102">
        <v>782</v>
      </c>
      <c r="B2229">
        <v>1941</v>
      </c>
      <c r="C2229" t="s">
        <v>1579</v>
      </c>
      <c r="D2229" t="s">
        <v>1220</v>
      </c>
      <c r="E2229">
        <v>2286</v>
      </c>
      <c r="F2229">
        <v>2249</v>
      </c>
      <c r="G2229">
        <v>300</v>
      </c>
      <c r="H2229" t="s">
        <v>1210</v>
      </c>
      <c r="I2229">
        <v>6856</v>
      </c>
      <c r="J2229" t="s">
        <v>231</v>
      </c>
      <c r="K2229" t="s">
        <v>1215</v>
      </c>
      <c r="L2229">
        <v>5980</v>
      </c>
      <c r="M2229">
        <v>5890</v>
      </c>
      <c r="N2229">
        <v>100</v>
      </c>
      <c r="O2229" t="s">
        <v>1213</v>
      </c>
      <c r="P2229">
        <v>0.85722735910834602</v>
      </c>
      <c r="Q2229">
        <v>0.89719194941320102</v>
      </c>
      <c r="R2229">
        <v>0.117422382844465</v>
      </c>
      <c r="S2229">
        <v>7.2461486399787696E-3</v>
      </c>
      <c r="T2229">
        <v>2.8430035898500399</v>
      </c>
      <c r="U2229">
        <v>2.8430035898500399</v>
      </c>
      <c r="V2229">
        <v>2.9001464358170899</v>
      </c>
      <c r="W2229">
        <v>8.07</v>
      </c>
      <c r="X2229">
        <v>14.55</v>
      </c>
      <c r="Y2229">
        <v>-102027</v>
      </c>
      <c r="Z2229">
        <v>-7848</v>
      </c>
      <c r="AA2229">
        <v>-0.39</v>
      </c>
      <c r="AB2229">
        <v>13</v>
      </c>
      <c r="AC2229">
        <v>6</v>
      </c>
      <c r="AD2229">
        <v>7</v>
      </c>
      <c r="AE2229">
        <v>46.15</v>
      </c>
      <c r="AF2229">
        <v>11</v>
      </c>
      <c r="AG2229">
        <v>3</v>
      </c>
      <c r="AH2229">
        <v>4</v>
      </c>
      <c r="AI2229">
        <v>6</v>
      </c>
    </row>
    <row r="2230" spans="1:35" x14ac:dyDescent="0.2">
      <c r="A2230" s="102">
        <v>2042</v>
      </c>
      <c r="B2230">
        <v>7224</v>
      </c>
      <c r="C2230" t="s">
        <v>766</v>
      </c>
      <c r="D2230" t="s">
        <v>1227</v>
      </c>
      <c r="E2230">
        <v>1200</v>
      </c>
      <c r="F2230">
        <v>1218</v>
      </c>
      <c r="G2230">
        <v>900</v>
      </c>
      <c r="H2230" t="s">
        <v>1210</v>
      </c>
      <c r="I2230">
        <v>7701</v>
      </c>
      <c r="J2230" t="s">
        <v>1631</v>
      </c>
      <c r="K2230" t="s">
        <v>1219</v>
      </c>
      <c r="L2230">
        <v>2704</v>
      </c>
      <c r="M2230">
        <v>2628</v>
      </c>
      <c r="N2230">
        <v>400</v>
      </c>
      <c r="O2230" t="s">
        <v>1213</v>
      </c>
      <c r="P2230">
        <v>0.93920478157702703</v>
      </c>
      <c r="Q2230">
        <v>0.83123787350917899</v>
      </c>
      <c r="R2230">
        <v>0.16835226027602301</v>
      </c>
      <c r="S2230">
        <v>1.7242943109087E-2</v>
      </c>
      <c r="T2230">
        <v>2.1453967046117701</v>
      </c>
      <c r="U2230">
        <v>2.1453967046117701</v>
      </c>
      <c r="V2230">
        <v>0.165044289842978</v>
      </c>
      <c r="W2230">
        <v>4.79</v>
      </c>
      <c r="X2230">
        <v>4.28</v>
      </c>
      <c r="Y2230">
        <v>-102149</v>
      </c>
      <c r="Z2230">
        <v>-6009</v>
      </c>
      <c r="AA2230">
        <v>-0.27</v>
      </c>
      <c r="AB2230">
        <v>17</v>
      </c>
      <c r="AC2230">
        <v>7</v>
      </c>
      <c r="AD2230">
        <v>10</v>
      </c>
      <c r="AE2230">
        <v>41.18</v>
      </c>
      <c r="AF2230">
        <v>11</v>
      </c>
      <c r="AG2230">
        <v>5</v>
      </c>
      <c r="AH2230">
        <v>8</v>
      </c>
      <c r="AI2230">
        <v>4</v>
      </c>
    </row>
    <row r="2231" spans="1:35" x14ac:dyDescent="0.2">
      <c r="A2231" s="102">
        <v>1094</v>
      </c>
      <c r="B2231">
        <v>7453</v>
      </c>
      <c r="C2231" t="s">
        <v>51</v>
      </c>
      <c r="D2231" t="s">
        <v>1235</v>
      </c>
      <c r="E2231">
        <v>1486</v>
      </c>
      <c r="F2231">
        <v>1478</v>
      </c>
      <c r="G2231">
        <v>700</v>
      </c>
      <c r="H2231" t="s">
        <v>1213</v>
      </c>
      <c r="I2231">
        <v>9532</v>
      </c>
      <c r="J2231" t="s">
        <v>1435</v>
      </c>
      <c r="K2231" t="s">
        <v>1267</v>
      </c>
      <c r="L2231">
        <v>1764</v>
      </c>
      <c r="M2231">
        <v>1745</v>
      </c>
      <c r="N2231">
        <v>600</v>
      </c>
      <c r="O2231" t="s">
        <v>1210</v>
      </c>
      <c r="P2231">
        <v>0.92686989327504898</v>
      </c>
      <c r="Q2231">
        <v>0.88115389588642101</v>
      </c>
      <c r="R2231">
        <v>0.24456833596849301</v>
      </c>
      <c r="S2231">
        <v>1.41141564231392E-2</v>
      </c>
      <c r="T2231">
        <v>-2.1515789416751501</v>
      </c>
      <c r="U2231">
        <v>2.1515789416751501</v>
      </c>
      <c r="V2231">
        <v>2.1712522406848001</v>
      </c>
      <c r="W2231">
        <v>-30.46</v>
      </c>
      <c r="X2231">
        <v>1.18</v>
      </c>
      <c r="Y2231">
        <v>-103000</v>
      </c>
      <c r="Z2231">
        <v>-5722</v>
      </c>
      <c r="AA2231">
        <v>-0.23</v>
      </c>
      <c r="AB2231">
        <v>18</v>
      </c>
      <c r="AC2231">
        <v>8</v>
      </c>
      <c r="AD2231">
        <v>10</v>
      </c>
      <c r="AE2231">
        <v>44.44</v>
      </c>
      <c r="AF2231">
        <v>14</v>
      </c>
      <c r="AG2231">
        <v>7</v>
      </c>
      <c r="AH2231">
        <v>5</v>
      </c>
      <c r="AI2231">
        <v>6</v>
      </c>
    </row>
    <row r="2232" spans="1:35" x14ac:dyDescent="0.2">
      <c r="A2232" s="102">
        <v>645</v>
      </c>
      <c r="B2232">
        <v>3088</v>
      </c>
      <c r="C2232" t="s">
        <v>614</v>
      </c>
      <c r="D2232" t="s">
        <v>1235</v>
      </c>
      <c r="E2232">
        <v>3420</v>
      </c>
      <c r="F2232">
        <v>3535</v>
      </c>
      <c r="G2232">
        <v>300</v>
      </c>
      <c r="H2232" t="s">
        <v>1210</v>
      </c>
      <c r="I2232">
        <v>8585</v>
      </c>
      <c r="J2232" t="s">
        <v>1630</v>
      </c>
      <c r="K2232" t="s">
        <v>1216</v>
      </c>
      <c r="L2232">
        <v>134</v>
      </c>
      <c r="M2232">
        <v>133</v>
      </c>
      <c r="N2232">
        <v>8000</v>
      </c>
      <c r="O2232" t="s">
        <v>1213</v>
      </c>
      <c r="P2232">
        <v>0.702757515182305</v>
      </c>
      <c r="Q2232">
        <v>0.90367667062703805</v>
      </c>
      <c r="R2232">
        <v>0.20467634223404699</v>
      </c>
      <c r="S2232">
        <v>8.2620830984002303E-2</v>
      </c>
      <c r="T2232">
        <v>0.825173895813478</v>
      </c>
      <c r="U2232">
        <v>0.825173895813478</v>
      </c>
      <c r="V2232">
        <v>0.95917596076908496</v>
      </c>
      <c r="W2232">
        <v>2.98</v>
      </c>
      <c r="X2232">
        <v>0.33</v>
      </c>
      <c r="Y2232">
        <v>-103081</v>
      </c>
      <c r="Z2232">
        <v>-5727</v>
      </c>
      <c r="AA2232">
        <v>-0.21</v>
      </c>
      <c r="AB2232">
        <v>18</v>
      </c>
      <c r="AC2232">
        <v>10</v>
      </c>
      <c r="AD2232">
        <v>8</v>
      </c>
      <c r="AE2232">
        <v>55.56</v>
      </c>
      <c r="AF2232">
        <v>11</v>
      </c>
      <c r="AG2232">
        <v>7</v>
      </c>
      <c r="AH2232">
        <v>6</v>
      </c>
      <c r="AI2232">
        <v>5</v>
      </c>
    </row>
    <row r="2233" spans="1:35" x14ac:dyDescent="0.2">
      <c r="A2233" s="102">
        <v>789</v>
      </c>
      <c r="B2233">
        <v>8020</v>
      </c>
      <c r="C2233" t="s">
        <v>1324</v>
      </c>
      <c r="D2233" t="s">
        <v>1217</v>
      </c>
      <c r="E2233">
        <v>1186</v>
      </c>
      <c r="F2233">
        <v>1172</v>
      </c>
      <c r="G2233">
        <v>700</v>
      </c>
      <c r="H2233" t="s">
        <v>1210</v>
      </c>
      <c r="I2233">
        <v>9706</v>
      </c>
      <c r="J2233" t="s">
        <v>1332</v>
      </c>
      <c r="K2233" t="s">
        <v>1231</v>
      </c>
      <c r="L2233">
        <v>4295</v>
      </c>
      <c r="M2233">
        <v>4220</v>
      </c>
      <c r="N2233">
        <v>200</v>
      </c>
      <c r="O2233" t="s">
        <v>1213</v>
      </c>
      <c r="P2233">
        <v>0.80766235128997399</v>
      </c>
      <c r="Q2233">
        <v>0.89693369738446005</v>
      </c>
      <c r="R2233">
        <v>0.15271916546265701</v>
      </c>
      <c r="S2233">
        <v>7.90811665635021E-3</v>
      </c>
      <c r="T2233">
        <v>1.9587617969642599</v>
      </c>
      <c r="U2233">
        <v>1.9587617969642599</v>
      </c>
      <c r="V2233">
        <v>1.1567706248168801</v>
      </c>
      <c r="W2233">
        <v>8.39</v>
      </c>
      <c r="X2233">
        <v>2.8</v>
      </c>
      <c r="Y2233">
        <v>-103168</v>
      </c>
      <c r="Z2233">
        <v>-6448</v>
      </c>
      <c r="AA2233">
        <v>-0.35</v>
      </c>
      <c r="AB2233">
        <v>16</v>
      </c>
      <c r="AC2233">
        <v>7</v>
      </c>
      <c r="AD2233">
        <v>9</v>
      </c>
      <c r="AE2233">
        <v>43.75</v>
      </c>
      <c r="AF2233">
        <v>11</v>
      </c>
      <c r="AG2233">
        <v>5</v>
      </c>
      <c r="AH2233">
        <v>5</v>
      </c>
      <c r="AI2233">
        <v>6</v>
      </c>
    </row>
    <row r="2234" spans="1:35" x14ac:dyDescent="0.2">
      <c r="A2234" s="102">
        <v>585</v>
      </c>
      <c r="B2234">
        <v>5714</v>
      </c>
      <c r="C2234" t="s">
        <v>698</v>
      </c>
      <c r="D2234" t="s">
        <v>1225</v>
      </c>
      <c r="E2234">
        <v>3570</v>
      </c>
      <c r="F2234">
        <v>3565</v>
      </c>
      <c r="G2234">
        <v>300</v>
      </c>
      <c r="H2234" t="s">
        <v>1210</v>
      </c>
      <c r="I2234">
        <v>7205</v>
      </c>
      <c r="J2234" t="s">
        <v>57</v>
      </c>
      <c r="K2234" t="s">
        <v>1227</v>
      </c>
      <c r="L2234">
        <v>900</v>
      </c>
      <c r="M2234">
        <v>892</v>
      </c>
      <c r="N2234">
        <v>1200</v>
      </c>
      <c r="O2234" t="s">
        <v>1213</v>
      </c>
      <c r="P2234">
        <v>0.84391618077004105</v>
      </c>
      <c r="Q2234">
        <v>0.90671111275039495</v>
      </c>
      <c r="R2234">
        <v>0.113900268943312</v>
      </c>
      <c r="S2234">
        <v>6.0628620593101298E-2</v>
      </c>
      <c r="T2234">
        <v>2.1544186244362802</v>
      </c>
      <c r="U2234">
        <v>2.1544186244362802</v>
      </c>
      <c r="V2234">
        <v>2.0098283403652499</v>
      </c>
      <c r="W2234">
        <v>7.47</v>
      </c>
      <c r="X2234">
        <v>0.08</v>
      </c>
      <c r="Y2234">
        <v>-103288</v>
      </c>
      <c r="Z2234">
        <v>-6456</v>
      </c>
      <c r="AA2234">
        <v>-0.26</v>
      </c>
      <c r="AB2234">
        <v>16</v>
      </c>
      <c r="AC2234">
        <v>8</v>
      </c>
      <c r="AD2234">
        <v>8</v>
      </c>
      <c r="AE2234">
        <v>50</v>
      </c>
      <c r="AF2234">
        <v>13</v>
      </c>
      <c r="AG2234">
        <v>6</v>
      </c>
      <c r="AH2234">
        <v>6</v>
      </c>
      <c r="AI2234">
        <v>4</v>
      </c>
    </row>
    <row r="2235" spans="1:35" x14ac:dyDescent="0.2">
      <c r="A2235" s="102">
        <v>1277</v>
      </c>
      <c r="B2235">
        <v>1662</v>
      </c>
      <c r="C2235" t="s">
        <v>562</v>
      </c>
      <c r="D2235" t="s">
        <v>1417</v>
      </c>
      <c r="E2235">
        <v>2345</v>
      </c>
      <c r="F2235">
        <v>2311</v>
      </c>
      <c r="G2235">
        <v>400</v>
      </c>
      <c r="H2235" t="s">
        <v>1213</v>
      </c>
      <c r="I2235">
        <v>4613</v>
      </c>
      <c r="J2235" t="s">
        <v>224</v>
      </c>
      <c r="K2235" t="s">
        <v>1234</v>
      </c>
      <c r="L2235">
        <v>2400</v>
      </c>
      <c r="M2235">
        <v>2357</v>
      </c>
      <c r="N2235">
        <v>400</v>
      </c>
      <c r="O2235" t="s">
        <v>1210</v>
      </c>
      <c r="P2235">
        <v>0.65575978822601699</v>
      </c>
      <c r="Q2235">
        <v>0.87177442466371102</v>
      </c>
      <c r="R2235">
        <v>0.26435681942995298</v>
      </c>
      <c r="S2235">
        <v>3.4056396763836099E-3</v>
      </c>
      <c r="T2235">
        <v>-2.1341973917197601</v>
      </c>
      <c r="U2235">
        <v>2.1341973917197601</v>
      </c>
      <c r="V2235">
        <v>1.82707380703874</v>
      </c>
      <c r="W2235">
        <v>-10.65</v>
      </c>
      <c r="X2235">
        <v>1.95</v>
      </c>
      <c r="Y2235">
        <v>-103371</v>
      </c>
      <c r="Z2235">
        <v>-5743</v>
      </c>
      <c r="AA2235">
        <v>-0.25</v>
      </c>
      <c r="AB2235">
        <v>18</v>
      </c>
      <c r="AC2235">
        <v>7</v>
      </c>
      <c r="AD2235">
        <v>11</v>
      </c>
      <c r="AE2235">
        <v>38.89</v>
      </c>
      <c r="AF2235">
        <v>11</v>
      </c>
      <c r="AG2235">
        <v>6</v>
      </c>
      <c r="AH2235">
        <v>10</v>
      </c>
      <c r="AI2235">
        <v>2</v>
      </c>
    </row>
    <row r="2236" spans="1:35" x14ac:dyDescent="0.2">
      <c r="A2236" s="102">
        <v>740</v>
      </c>
      <c r="B2236">
        <v>5333</v>
      </c>
      <c r="C2236" t="s">
        <v>234</v>
      </c>
      <c r="D2236" t="s">
        <v>1209</v>
      </c>
      <c r="E2236">
        <v>1712</v>
      </c>
      <c r="F2236">
        <v>1697</v>
      </c>
      <c r="G2236">
        <v>600</v>
      </c>
      <c r="H2236" t="s">
        <v>1210</v>
      </c>
      <c r="I2236">
        <v>8020</v>
      </c>
      <c r="J2236" t="s">
        <v>1324</v>
      </c>
      <c r="K2236" t="s">
        <v>1217</v>
      </c>
      <c r="L2236">
        <v>1186</v>
      </c>
      <c r="M2236">
        <v>1172</v>
      </c>
      <c r="N2236">
        <v>900</v>
      </c>
      <c r="O2236" t="s">
        <v>1213</v>
      </c>
      <c r="P2236">
        <v>0.68980334079947403</v>
      </c>
      <c r="Q2236">
        <v>0.89919859226024401</v>
      </c>
      <c r="R2236">
        <v>0.119164409378149</v>
      </c>
      <c r="S2236">
        <v>9.7549753522002507E-3</v>
      </c>
      <c r="T2236">
        <v>2.1578248077056901</v>
      </c>
      <c r="U2236">
        <v>2.1578248077056901</v>
      </c>
      <c r="V2236">
        <v>2.4648491412755198</v>
      </c>
      <c r="W2236">
        <v>8.1999999999999993</v>
      </c>
      <c r="X2236">
        <v>3.59</v>
      </c>
      <c r="Y2236">
        <v>-103615</v>
      </c>
      <c r="Z2236">
        <v>-6476</v>
      </c>
      <c r="AA2236">
        <v>-0.34</v>
      </c>
      <c r="AB2236">
        <v>16</v>
      </c>
      <c r="AC2236">
        <v>8</v>
      </c>
      <c r="AD2236">
        <v>8</v>
      </c>
      <c r="AE2236">
        <v>50</v>
      </c>
      <c r="AF2236">
        <v>13</v>
      </c>
      <c r="AG2236">
        <v>3</v>
      </c>
      <c r="AH2236">
        <v>5</v>
      </c>
      <c r="AI2236">
        <v>8</v>
      </c>
    </row>
    <row r="2237" spans="1:35" x14ac:dyDescent="0.2">
      <c r="A2237" s="102">
        <v>1897</v>
      </c>
      <c r="B2237">
        <v>3086</v>
      </c>
      <c r="C2237" t="s">
        <v>613</v>
      </c>
      <c r="D2237" t="s">
        <v>1235</v>
      </c>
      <c r="E2237">
        <v>1144</v>
      </c>
      <c r="F2237">
        <v>1147</v>
      </c>
      <c r="G2237">
        <v>900</v>
      </c>
      <c r="H2237" t="s">
        <v>1213</v>
      </c>
      <c r="I2237">
        <v>8020</v>
      </c>
      <c r="J2237" t="s">
        <v>1324</v>
      </c>
      <c r="K2237" t="s">
        <v>1217</v>
      </c>
      <c r="L2237">
        <v>1186</v>
      </c>
      <c r="M2237">
        <v>1172</v>
      </c>
      <c r="N2237">
        <v>900</v>
      </c>
      <c r="O2237" t="s">
        <v>1210</v>
      </c>
      <c r="P2237">
        <v>0.83999130348502304</v>
      </c>
      <c r="Q2237">
        <v>0.83953217923238499</v>
      </c>
      <c r="R2237">
        <v>0.17410089671385001</v>
      </c>
      <c r="S2237">
        <v>5.4749669587054503E-2</v>
      </c>
      <c r="T2237">
        <v>-0.70464757976765902</v>
      </c>
      <c r="U2237">
        <v>0.70464757976765902</v>
      </c>
      <c r="V2237">
        <v>0.92784885159194197</v>
      </c>
      <c r="W2237">
        <v>-2.63</v>
      </c>
      <c r="X2237">
        <v>2.13</v>
      </c>
      <c r="Y2237">
        <v>-103626</v>
      </c>
      <c r="Z2237">
        <v>-6477</v>
      </c>
      <c r="AA2237">
        <v>-0.28000000000000003</v>
      </c>
      <c r="AB2237">
        <v>16</v>
      </c>
      <c r="AC2237">
        <v>10</v>
      </c>
      <c r="AD2237">
        <v>6</v>
      </c>
      <c r="AE2237">
        <v>62.5</v>
      </c>
      <c r="AF2237">
        <v>14</v>
      </c>
      <c r="AG2237">
        <v>5</v>
      </c>
      <c r="AH2237">
        <v>4</v>
      </c>
      <c r="AI2237">
        <v>7</v>
      </c>
    </row>
    <row r="2238" spans="1:35" x14ac:dyDescent="0.2">
      <c r="A2238" s="102">
        <v>2344</v>
      </c>
      <c r="B2238">
        <v>3407</v>
      </c>
      <c r="C2238" t="s">
        <v>1335</v>
      </c>
      <c r="D2238" t="s">
        <v>1234</v>
      </c>
      <c r="E2238">
        <v>930</v>
      </c>
      <c r="F2238">
        <v>900.7</v>
      </c>
      <c r="G2238">
        <v>1100</v>
      </c>
      <c r="H2238" t="s">
        <v>1213</v>
      </c>
      <c r="I2238">
        <v>5802</v>
      </c>
      <c r="J2238" t="s">
        <v>1428</v>
      </c>
      <c r="K2238" t="s">
        <v>1225</v>
      </c>
      <c r="L2238">
        <v>1310.5</v>
      </c>
      <c r="M2238">
        <v>1290.5</v>
      </c>
      <c r="N2238">
        <v>800</v>
      </c>
      <c r="O2238" t="s">
        <v>1210</v>
      </c>
      <c r="P2238">
        <v>0.95797162309182005</v>
      </c>
      <c r="Q2238">
        <v>0.81580811675903797</v>
      </c>
      <c r="R2238">
        <v>0.103924001808492</v>
      </c>
      <c r="S2238">
        <v>8.9372951541353995E-2</v>
      </c>
      <c r="T2238">
        <v>-1.8103452982999699</v>
      </c>
      <c r="U2238">
        <v>1.8103452982999699</v>
      </c>
      <c r="V2238">
        <v>1.4284760144527</v>
      </c>
      <c r="W2238">
        <v>-7.3</v>
      </c>
      <c r="X2238">
        <v>4.03</v>
      </c>
      <c r="Y2238">
        <v>-103638</v>
      </c>
      <c r="Z2238">
        <v>-5758</v>
      </c>
      <c r="AA2238">
        <v>-0.27</v>
      </c>
      <c r="AB2238">
        <v>18</v>
      </c>
      <c r="AC2238">
        <v>10</v>
      </c>
      <c r="AD2238">
        <v>8</v>
      </c>
      <c r="AE2238">
        <v>55.56</v>
      </c>
      <c r="AF2238">
        <v>15</v>
      </c>
      <c r="AG2238">
        <v>1</v>
      </c>
      <c r="AH2238">
        <v>4</v>
      </c>
      <c r="AI2238">
        <v>13</v>
      </c>
    </row>
    <row r="2239" spans="1:35" x14ac:dyDescent="0.2">
      <c r="A2239" s="102">
        <v>884</v>
      </c>
      <c r="B2239">
        <v>1414</v>
      </c>
      <c r="C2239" t="s">
        <v>1385</v>
      </c>
      <c r="D2239" t="s">
        <v>1220</v>
      </c>
      <c r="E2239">
        <v>3930</v>
      </c>
      <c r="F2239">
        <v>3940</v>
      </c>
      <c r="G2239">
        <v>200</v>
      </c>
      <c r="H2239" t="s">
        <v>1213</v>
      </c>
      <c r="I2239">
        <v>5333</v>
      </c>
      <c r="J2239" t="s">
        <v>234</v>
      </c>
      <c r="K2239" t="s">
        <v>1209</v>
      </c>
      <c r="L2239">
        <v>1712</v>
      </c>
      <c r="M2239">
        <v>1697</v>
      </c>
      <c r="N2239">
        <v>500</v>
      </c>
      <c r="O2239" t="s">
        <v>1210</v>
      </c>
      <c r="P2239">
        <v>0.83445692480600497</v>
      </c>
      <c r="Q2239">
        <v>0.89231246853415203</v>
      </c>
      <c r="R2239">
        <v>8.0197903228087994E-2</v>
      </c>
      <c r="S2239">
        <v>7.0717457100004003E-2</v>
      </c>
      <c r="T2239">
        <v>-0.98389960558798795</v>
      </c>
      <c r="U2239">
        <v>0.98389960558798795</v>
      </c>
      <c r="V2239">
        <v>1.7022716893491401</v>
      </c>
      <c r="W2239">
        <v>-2.25</v>
      </c>
      <c r="X2239">
        <v>7.68</v>
      </c>
      <c r="Y2239">
        <v>-104022</v>
      </c>
      <c r="Z2239">
        <v>-6935</v>
      </c>
      <c r="AA2239">
        <v>-0.43</v>
      </c>
      <c r="AB2239">
        <v>15</v>
      </c>
      <c r="AC2239">
        <v>7</v>
      </c>
      <c r="AD2239">
        <v>8</v>
      </c>
      <c r="AE2239">
        <v>46.67</v>
      </c>
      <c r="AF2239">
        <v>14</v>
      </c>
      <c r="AG2239">
        <v>3</v>
      </c>
      <c r="AH2239">
        <v>5</v>
      </c>
      <c r="AI2239">
        <v>7</v>
      </c>
    </row>
    <row r="2240" spans="1:35" x14ac:dyDescent="0.2">
      <c r="A2240" s="102">
        <v>2472</v>
      </c>
      <c r="B2240">
        <v>9003</v>
      </c>
      <c r="C2240" t="s">
        <v>1437</v>
      </c>
      <c r="D2240" t="s">
        <v>1328</v>
      </c>
      <c r="E2240">
        <v>2455</v>
      </c>
      <c r="F2240">
        <v>2456</v>
      </c>
      <c r="G2240">
        <v>400</v>
      </c>
      <c r="H2240" t="s">
        <v>1210</v>
      </c>
      <c r="I2240">
        <v>9076</v>
      </c>
      <c r="J2240" t="s">
        <v>894</v>
      </c>
      <c r="K2240" t="s">
        <v>1328</v>
      </c>
      <c r="L2240">
        <v>1170</v>
      </c>
      <c r="M2240">
        <v>1170</v>
      </c>
      <c r="N2240">
        <v>800</v>
      </c>
      <c r="O2240" t="s">
        <v>1213</v>
      </c>
      <c r="P2240">
        <v>0.94087162951264003</v>
      </c>
      <c r="Q2240">
        <v>0.80973374694447897</v>
      </c>
      <c r="R2240">
        <v>0.14962783164792501</v>
      </c>
      <c r="S2240">
        <v>7.9465091729028603E-2</v>
      </c>
      <c r="T2240">
        <v>1.9380188851159399</v>
      </c>
      <c r="U2240">
        <v>1.9380188851159399</v>
      </c>
      <c r="V2240">
        <v>1.99101183413174</v>
      </c>
      <c r="W2240">
        <v>3.66</v>
      </c>
      <c r="X2240">
        <v>4.72</v>
      </c>
      <c r="Y2240">
        <v>-104280</v>
      </c>
      <c r="Z2240">
        <v>-5793</v>
      </c>
      <c r="AA2240">
        <v>-0.28000000000000003</v>
      </c>
      <c r="AB2240">
        <v>18</v>
      </c>
      <c r="AC2240">
        <v>8</v>
      </c>
      <c r="AD2240">
        <v>10</v>
      </c>
      <c r="AE2240">
        <v>44.44</v>
      </c>
      <c r="AF2240">
        <v>13</v>
      </c>
      <c r="AG2240">
        <v>5</v>
      </c>
      <c r="AH2240">
        <v>4</v>
      </c>
      <c r="AI2240">
        <v>9</v>
      </c>
    </row>
    <row r="2241" spans="1:35" x14ac:dyDescent="0.2">
      <c r="A2241" s="102">
        <v>646</v>
      </c>
      <c r="B2241">
        <v>2267</v>
      </c>
      <c r="C2241" t="s">
        <v>1447</v>
      </c>
      <c r="D2241" t="s">
        <v>1237</v>
      </c>
      <c r="E2241">
        <v>4980</v>
      </c>
      <c r="F2241">
        <v>4935</v>
      </c>
      <c r="G2241">
        <v>200</v>
      </c>
      <c r="H2241" t="s">
        <v>1210</v>
      </c>
      <c r="I2241">
        <v>3865</v>
      </c>
      <c r="J2241" t="s">
        <v>1160</v>
      </c>
      <c r="K2241" t="s">
        <v>1421</v>
      </c>
      <c r="L2241">
        <v>439</v>
      </c>
      <c r="M2241">
        <v>439</v>
      </c>
      <c r="N2241">
        <v>2200</v>
      </c>
      <c r="O2241" t="s">
        <v>1213</v>
      </c>
      <c r="P2241">
        <v>0.934636780120493</v>
      </c>
      <c r="Q2241">
        <v>0.90359691634075701</v>
      </c>
      <c r="R2241">
        <v>1.9556732798742898E-2</v>
      </c>
      <c r="S2241">
        <v>3.50361042298592E-2</v>
      </c>
      <c r="T2241">
        <v>1.1505706334908301</v>
      </c>
      <c r="U2241">
        <v>1.1505706334908301</v>
      </c>
      <c r="V2241">
        <v>1.7902860367701301</v>
      </c>
      <c r="W2241">
        <v>2.62</v>
      </c>
      <c r="X2241">
        <v>2.15</v>
      </c>
      <c r="Y2241">
        <v>-104361</v>
      </c>
      <c r="Z2241">
        <v>-4744</v>
      </c>
      <c r="AA2241">
        <v>-0.14000000000000001</v>
      </c>
      <c r="AB2241">
        <v>22</v>
      </c>
      <c r="AC2241">
        <v>9</v>
      </c>
      <c r="AD2241">
        <v>13</v>
      </c>
      <c r="AE2241">
        <v>40.909999999999997</v>
      </c>
      <c r="AF2241">
        <v>11</v>
      </c>
      <c r="AG2241">
        <v>8</v>
      </c>
      <c r="AH2241">
        <v>8</v>
      </c>
      <c r="AI2241">
        <v>6</v>
      </c>
    </row>
    <row r="2242" spans="1:35" x14ac:dyDescent="0.2">
      <c r="A2242" s="102">
        <v>2613</v>
      </c>
      <c r="B2242">
        <v>1835</v>
      </c>
      <c r="C2242" t="s">
        <v>1063</v>
      </c>
      <c r="D2242" t="s">
        <v>1220</v>
      </c>
      <c r="E2242">
        <v>2737</v>
      </c>
      <c r="F2242">
        <v>2774</v>
      </c>
      <c r="G2242">
        <v>300</v>
      </c>
      <c r="H2242" t="s">
        <v>1213</v>
      </c>
      <c r="I2242">
        <v>2281</v>
      </c>
      <c r="J2242" t="s">
        <v>1064</v>
      </c>
      <c r="K2242" t="s">
        <v>1237</v>
      </c>
      <c r="L2242">
        <v>2280</v>
      </c>
      <c r="M2242">
        <v>2222</v>
      </c>
      <c r="N2242">
        <v>400</v>
      </c>
      <c r="O2242" t="s">
        <v>1210</v>
      </c>
      <c r="P2242">
        <v>0.83113607049096705</v>
      </c>
      <c r="Q2242">
        <v>0.80176941991747197</v>
      </c>
      <c r="R2242">
        <v>4.8298650997206198E-2</v>
      </c>
      <c r="S2242">
        <v>4.3859105667272901E-4</v>
      </c>
      <c r="T2242">
        <v>-0.99260581574303597</v>
      </c>
      <c r="U2242">
        <v>0.99260581574303597</v>
      </c>
      <c r="V2242">
        <v>2.5742144684153798</v>
      </c>
      <c r="W2242">
        <v>-2.16</v>
      </c>
      <c r="X2242">
        <v>6.8</v>
      </c>
      <c r="Y2242">
        <v>-104467</v>
      </c>
      <c r="Z2242">
        <v>-6529</v>
      </c>
      <c r="AA2242">
        <v>-0.38</v>
      </c>
      <c r="AB2242">
        <v>16</v>
      </c>
      <c r="AC2242">
        <v>7</v>
      </c>
      <c r="AD2242">
        <v>9</v>
      </c>
      <c r="AE2242">
        <v>43.75</v>
      </c>
      <c r="AF2242">
        <v>12</v>
      </c>
      <c r="AG2242">
        <v>6</v>
      </c>
      <c r="AH2242">
        <v>5</v>
      </c>
      <c r="AI2242">
        <v>5</v>
      </c>
    </row>
    <row r="2243" spans="1:35" x14ac:dyDescent="0.2">
      <c r="A2243" s="102">
        <v>2280</v>
      </c>
      <c r="B2243">
        <v>4917</v>
      </c>
      <c r="C2243" t="s">
        <v>1534</v>
      </c>
      <c r="D2243" t="s">
        <v>1234</v>
      </c>
      <c r="E2243">
        <v>2338</v>
      </c>
      <c r="F2243">
        <v>2306</v>
      </c>
      <c r="G2243">
        <v>300</v>
      </c>
      <c r="H2243" t="s">
        <v>1213</v>
      </c>
      <c r="I2243">
        <v>5471</v>
      </c>
      <c r="J2243" t="s">
        <v>1424</v>
      </c>
      <c r="K2243" t="s">
        <v>1263</v>
      </c>
      <c r="L2243">
        <v>3940</v>
      </c>
      <c r="M2243">
        <v>3925</v>
      </c>
      <c r="N2243">
        <v>200</v>
      </c>
      <c r="O2243" t="s">
        <v>1210</v>
      </c>
      <c r="P2243">
        <v>0.87950533217404503</v>
      </c>
      <c r="Q2243">
        <v>0.818478370762868</v>
      </c>
      <c r="R2243">
        <v>0.37864577972353602</v>
      </c>
      <c r="S2243">
        <v>1.1337863674114E-3</v>
      </c>
      <c r="T2243">
        <v>-0.88398718720935598</v>
      </c>
      <c r="U2243">
        <v>0.88398718720935598</v>
      </c>
      <c r="V2243">
        <v>0.61131901001379096</v>
      </c>
      <c r="W2243">
        <v>-3.74</v>
      </c>
      <c r="X2243">
        <v>11.87</v>
      </c>
      <c r="Y2243">
        <v>-104958</v>
      </c>
      <c r="Z2243">
        <v>-9542</v>
      </c>
      <c r="AA2243">
        <v>-0.65</v>
      </c>
      <c r="AB2243">
        <v>11</v>
      </c>
      <c r="AC2243">
        <v>5</v>
      </c>
      <c r="AD2243">
        <v>6</v>
      </c>
      <c r="AE2243">
        <v>45.45</v>
      </c>
      <c r="AF2243">
        <v>11</v>
      </c>
      <c r="AG2243">
        <v>5</v>
      </c>
      <c r="AH2243">
        <v>4</v>
      </c>
      <c r="AI2243">
        <v>2</v>
      </c>
    </row>
    <row r="2244" spans="1:35" x14ac:dyDescent="0.2">
      <c r="A2244" s="102">
        <v>1334</v>
      </c>
      <c r="B2244">
        <v>6674</v>
      </c>
      <c r="C2244" t="s">
        <v>230</v>
      </c>
      <c r="D2244" t="s">
        <v>1215</v>
      </c>
      <c r="E2244">
        <v>1904</v>
      </c>
      <c r="F2244">
        <v>1907</v>
      </c>
      <c r="G2244">
        <v>500</v>
      </c>
      <c r="H2244" t="s">
        <v>1213</v>
      </c>
      <c r="I2244">
        <v>7224</v>
      </c>
      <c r="J2244" t="s">
        <v>766</v>
      </c>
      <c r="K2244" t="s">
        <v>1227</v>
      </c>
      <c r="L2244">
        <v>1200</v>
      </c>
      <c r="M2244">
        <v>1218</v>
      </c>
      <c r="N2244">
        <v>800</v>
      </c>
      <c r="O2244" t="s">
        <v>1210</v>
      </c>
      <c r="P2244">
        <v>0.92188367098345203</v>
      </c>
      <c r="Q2244">
        <v>0.86865696233654499</v>
      </c>
      <c r="R2244">
        <v>9.8724631315805E-2</v>
      </c>
      <c r="S2244">
        <v>9.4065099980671196E-2</v>
      </c>
      <c r="T2244">
        <v>-1.08665270346272</v>
      </c>
      <c r="U2244">
        <v>1.08665270346272</v>
      </c>
      <c r="V2244">
        <v>0.393031050718888</v>
      </c>
      <c r="W2244">
        <v>-2.48</v>
      </c>
      <c r="X2244">
        <v>2.19</v>
      </c>
      <c r="Y2244">
        <v>-105038</v>
      </c>
      <c r="Z2244">
        <v>-7003</v>
      </c>
      <c r="AA2244">
        <v>-0.36</v>
      </c>
      <c r="AB2244">
        <v>15</v>
      </c>
      <c r="AC2244">
        <v>6</v>
      </c>
      <c r="AD2244">
        <v>9</v>
      </c>
      <c r="AE2244">
        <v>40</v>
      </c>
      <c r="AF2244">
        <v>13</v>
      </c>
      <c r="AG2244">
        <v>5</v>
      </c>
      <c r="AH2244">
        <v>5</v>
      </c>
      <c r="AI2244">
        <v>5</v>
      </c>
    </row>
    <row r="2245" spans="1:35" x14ac:dyDescent="0.2">
      <c r="A2245" s="102">
        <v>2574</v>
      </c>
      <c r="B2245">
        <v>2220</v>
      </c>
      <c r="C2245" t="s">
        <v>1514</v>
      </c>
      <c r="D2245" t="s">
        <v>1237</v>
      </c>
      <c r="E2245">
        <v>4500</v>
      </c>
      <c r="F2245">
        <v>4375</v>
      </c>
      <c r="G2245">
        <v>200</v>
      </c>
      <c r="H2245" t="s">
        <v>1210</v>
      </c>
      <c r="I2245">
        <v>3861</v>
      </c>
      <c r="J2245" t="s">
        <v>35</v>
      </c>
      <c r="K2245" t="s">
        <v>1421</v>
      </c>
      <c r="L2245">
        <v>516</v>
      </c>
      <c r="M2245">
        <v>515</v>
      </c>
      <c r="N2245">
        <v>1700</v>
      </c>
      <c r="O2245" t="s">
        <v>1213</v>
      </c>
      <c r="P2245">
        <v>0.70328436696705998</v>
      </c>
      <c r="Q2245">
        <v>0.80394429041534998</v>
      </c>
      <c r="R2245">
        <v>9.8361707077755905E-2</v>
      </c>
      <c r="S2245">
        <v>6.9322596663474101E-3</v>
      </c>
      <c r="T2245">
        <v>0.84247898718226499</v>
      </c>
      <c r="U2245">
        <v>0.84247898718226499</v>
      </c>
      <c r="V2245">
        <v>0.85891496647003995</v>
      </c>
      <c r="W2245">
        <v>2.52</v>
      </c>
      <c r="X2245">
        <v>0.06</v>
      </c>
      <c r="Y2245">
        <v>-106747</v>
      </c>
      <c r="Z2245">
        <v>-6279</v>
      </c>
      <c r="AA2245">
        <v>-0.43</v>
      </c>
      <c r="AB2245">
        <v>17</v>
      </c>
      <c r="AC2245">
        <v>7</v>
      </c>
      <c r="AD2245">
        <v>10</v>
      </c>
      <c r="AE2245">
        <v>41.18</v>
      </c>
      <c r="AF2245">
        <v>12</v>
      </c>
      <c r="AG2245">
        <v>6</v>
      </c>
      <c r="AH2245">
        <v>4</v>
      </c>
      <c r="AI2245">
        <v>7</v>
      </c>
    </row>
    <row r="2246" spans="1:35" x14ac:dyDescent="0.2">
      <c r="A2246" s="102">
        <v>2402</v>
      </c>
      <c r="B2246">
        <v>4540</v>
      </c>
      <c r="C2246" t="s">
        <v>1612</v>
      </c>
      <c r="D2246" t="s">
        <v>1232</v>
      </c>
      <c r="E2246">
        <v>2519</v>
      </c>
      <c r="F2246">
        <v>2516</v>
      </c>
      <c r="G2246">
        <v>400</v>
      </c>
      <c r="H2246" t="s">
        <v>1210</v>
      </c>
      <c r="I2246">
        <v>5411</v>
      </c>
      <c r="J2246" t="s">
        <v>1606</v>
      </c>
      <c r="K2246" t="s">
        <v>1263</v>
      </c>
      <c r="L2246">
        <v>1005</v>
      </c>
      <c r="M2246">
        <v>1002</v>
      </c>
      <c r="N2246">
        <v>1000</v>
      </c>
      <c r="O2246" t="s">
        <v>1213</v>
      </c>
      <c r="P2246">
        <v>0.94959688149395305</v>
      </c>
      <c r="Q2246">
        <v>0.81283079892116605</v>
      </c>
      <c r="R2246">
        <v>0.21763612902662599</v>
      </c>
      <c r="S2246">
        <v>8.9279901456362602E-3</v>
      </c>
      <c r="T2246">
        <v>1.8674941177572599</v>
      </c>
      <c r="U2246">
        <v>1.8674941177572599</v>
      </c>
      <c r="V2246">
        <v>1.76663989893262</v>
      </c>
      <c r="W2246">
        <v>8.59</v>
      </c>
      <c r="X2246">
        <v>0.44</v>
      </c>
      <c r="Y2246">
        <v>-109229</v>
      </c>
      <c r="Z2246">
        <v>-5461</v>
      </c>
      <c r="AA2246">
        <v>-0.37</v>
      </c>
      <c r="AB2246">
        <v>20</v>
      </c>
      <c r="AC2246">
        <v>10</v>
      </c>
      <c r="AD2246">
        <v>10</v>
      </c>
      <c r="AE2246">
        <v>50</v>
      </c>
      <c r="AF2246">
        <v>9</v>
      </c>
      <c r="AG2246">
        <v>7</v>
      </c>
      <c r="AH2246">
        <v>9</v>
      </c>
      <c r="AI2246">
        <v>4</v>
      </c>
    </row>
    <row r="2247" spans="1:35" x14ac:dyDescent="0.2">
      <c r="A2247" s="102">
        <v>204</v>
      </c>
      <c r="B2247">
        <v>4004</v>
      </c>
      <c r="C2247" t="s">
        <v>1399</v>
      </c>
      <c r="D2247" t="s">
        <v>1234</v>
      </c>
      <c r="E2247">
        <v>2320</v>
      </c>
      <c r="F2247">
        <v>2332</v>
      </c>
      <c r="G2247">
        <v>400</v>
      </c>
      <c r="H2247" t="s">
        <v>1213</v>
      </c>
      <c r="I2247">
        <v>9506</v>
      </c>
      <c r="J2247" t="s">
        <v>1266</v>
      </c>
      <c r="K2247" t="s">
        <v>1267</v>
      </c>
      <c r="L2247">
        <v>965</v>
      </c>
      <c r="M2247">
        <v>948</v>
      </c>
      <c r="N2247">
        <v>1000</v>
      </c>
      <c r="O2247" t="s">
        <v>1210</v>
      </c>
      <c r="P2247">
        <v>0.90701153543402202</v>
      </c>
      <c r="Q2247">
        <v>0.93501989457897705</v>
      </c>
      <c r="R2247">
        <v>0.100262632804843</v>
      </c>
      <c r="S2247">
        <v>1.12859377888262E-2</v>
      </c>
      <c r="T2247">
        <v>-2.34771733980413</v>
      </c>
      <c r="U2247">
        <v>2.34771733980413</v>
      </c>
      <c r="V2247">
        <v>2.4084461812823399</v>
      </c>
      <c r="W2247">
        <v>-9.7200000000000006</v>
      </c>
      <c r="X2247">
        <v>1.63</v>
      </c>
      <c r="Y2247">
        <v>-109452</v>
      </c>
      <c r="Z2247">
        <v>-3774</v>
      </c>
      <c r="AA2247">
        <v>-0.28000000000000003</v>
      </c>
      <c r="AB2247">
        <v>29</v>
      </c>
      <c r="AC2247">
        <v>15</v>
      </c>
      <c r="AD2247">
        <v>14</v>
      </c>
      <c r="AE2247">
        <v>51.72</v>
      </c>
      <c r="AF2247">
        <v>9</v>
      </c>
      <c r="AG2247">
        <v>13</v>
      </c>
      <c r="AH2247">
        <v>12</v>
      </c>
      <c r="AI2247">
        <v>4</v>
      </c>
    </row>
    <row r="2248" spans="1:35" x14ac:dyDescent="0.2">
      <c r="A2248" s="102">
        <v>1532</v>
      </c>
      <c r="B2248">
        <v>4324</v>
      </c>
      <c r="C2248" t="s">
        <v>1438</v>
      </c>
      <c r="D2248" t="s">
        <v>1224</v>
      </c>
      <c r="E2248">
        <v>2860</v>
      </c>
      <c r="F2248">
        <v>2812</v>
      </c>
      <c r="G2248">
        <v>300</v>
      </c>
      <c r="H2248" t="s">
        <v>1213</v>
      </c>
      <c r="I2248">
        <v>7976</v>
      </c>
      <c r="J2248" t="s">
        <v>1260</v>
      </c>
      <c r="K2248" t="s">
        <v>1233</v>
      </c>
      <c r="L2248">
        <v>1495</v>
      </c>
      <c r="M2248">
        <v>1488</v>
      </c>
      <c r="N2248">
        <v>600</v>
      </c>
      <c r="O2248" t="s">
        <v>1210</v>
      </c>
      <c r="P2248">
        <v>0.88918153820662404</v>
      </c>
      <c r="Q2248">
        <v>0.85748892739886096</v>
      </c>
      <c r="R2248">
        <v>8.5582313852368107E-3</v>
      </c>
      <c r="S2248">
        <v>2.7158817429239399E-2</v>
      </c>
      <c r="T2248">
        <v>-3.76827596219468</v>
      </c>
      <c r="U2248">
        <v>3.76827596219468</v>
      </c>
      <c r="V2248">
        <v>3.5933770452526499</v>
      </c>
      <c r="W2248">
        <v>-19.89</v>
      </c>
      <c r="X2248">
        <v>5.83</v>
      </c>
      <c r="Y2248">
        <v>-109631</v>
      </c>
      <c r="Z2248">
        <v>-6449</v>
      </c>
      <c r="AA2248">
        <v>-0.16</v>
      </c>
      <c r="AB2248">
        <v>17</v>
      </c>
      <c r="AC2248">
        <v>10</v>
      </c>
      <c r="AD2248">
        <v>7</v>
      </c>
      <c r="AE2248">
        <v>58.82</v>
      </c>
      <c r="AF2248">
        <v>9</v>
      </c>
      <c r="AG2248">
        <v>8</v>
      </c>
      <c r="AH2248">
        <v>7</v>
      </c>
      <c r="AI2248">
        <v>2</v>
      </c>
    </row>
    <row r="2249" spans="1:35" x14ac:dyDescent="0.2">
      <c r="A2249" s="102">
        <v>1129</v>
      </c>
      <c r="B2249">
        <v>2001</v>
      </c>
      <c r="C2249" t="s">
        <v>1132</v>
      </c>
      <c r="D2249" t="s">
        <v>1237</v>
      </c>
      <c r="E2249">
        <v>1586</v>
      </c>
      <c r="F2249">
        <v>1604</v>
      </c>
      <c r="G2249">
        <v>600</v>
      </c>
      <c r="H2249" t="s">
        <v>1210</v>
      </c>
      <c r="I2249">
        <v>4004</v>
      </c>
      <c r="J2249" t="s">
        <v>1399</v>
      </c>
      <c r="K2249" t="s">
        <v>1234</v>
      </c>
      <c r="L2249">
        <v>2320</v>
      </c>
      <c r="M2249">
        <v>2332</v>
      </c>
      <c r="N2249">
        <v>400</v>
      </c>
      <c r="O2249" t="s">
        <v>1213</v>
      </c>
      <c r="P2249">
        <v>0.86744706042848196</v>
      </c>
      <c r="Q2249">
        <v>0.87905827991795904</v>
      </c>
      <c r="R2249">
        <v>2.2951109274017199E-2</v>
      </c>
      <c r="S2249">
        <v>4.1533872548166297E-2</v>
      </c>
      <c r="T2249">
        <v>3.2256097585280199</v>
      </c>
      <c r="U2249">
        <v>3.2256097585280199</v>
      </c>
      <c r="V2249">
        <v>2.51893411801194</v>
      </c>
      <c r="W2249">
        <v>13.75</v>
      </c>
      <c r="X2249">
        <v>3.17</v>
      </c>
      <c r="Y2249">
        <v>-109928</v>
      </c>
      <c r="Z2249">
        <v>-5496</v>
      </c>
      <c r="AA2249">
        <v>-0.41</v>
      </c>
      <c r="AB2249">
        <v>20</v>
      </c>
      <c r="AC2249">
        <v>8</v>
      </c>
      <c r="AD2249">
        <v>12</v>
      </c>
      <c r="AE2249">
        <v>40</v>
      </c>
      <c r="AF2249">
        <v>11</v>
      </c>
      <c r="AG2249">
        <v>7</v>
      </c>
      <c r="AH2249">
        <v>9</v>
      </c>
      <c r="AI2249">
        <v>4</v>
      </c>
    </row>
    <row r="2250" spans="1:35" x14ac:dyDescent="0.2">
      <c r="A2250" s="102">
        <v>412</v>
      </c>
      <c r="B2250">
        <v>6588</v>
      </c>
      <c r="C2250" t="s">
        <v>434</v>
      </c>
      <c r="D2250" t="s">
        <v>1215</v>
      </c>
      <c r="E2250">
        <v>3910</v>
      </c>
      <c r="F2250">
        <v>3980</v>
      </c>
      <c r="G2250">
        <v>200</v>
      </c>
      <c r="H2250" t="s">
        <v>1210</v>
      </c>
      <c r="I2250">
        <v>6753</v>
      </c>
      <c r="J2250" t="s">
        <v>1979</v>
      </c>
      <c r="K2250" t="s">
        <v>1215</v>
      </c>
      <c r="L2250">
        <v>1250</v>
      </c>
      <c r="M2250">
        <v>1260</v>
      </c>
      <c r="N2250">
        <v>600</v>
      </c>
      <c r="O2250" t="s">
        <v>1213</v>
      </c>
      <c r="P2250">
        <v>0.90379484983662595</v>
      </c>
      <c r="Q2250">
        <v>0.91696737623171598</v>
      </c>
      <c r="R2250">
        <v>1.3092328074652999E-3</v>
      </c>
      <c r="S2250">
        <v>7.3855102249671206E-2</v>
      </c>
      <c r="T2250">
        <v>3.2109258474400901</v>
      </c>
      <c r="U2250">
        <v>3.2109258474400901</v>
      </c>
      <c r="V2250">
        <v>2.2674634174742798</v>
      </c>
      <c r="W2250">
        <v>14.31</v>
      </c>
      <c r="X2250">
        <v>5.03</v>
      </c>
      <c r="Y2250">
        <v>-110072</v>
      </c>
      <c r="Z2250">
        <v>-5504</v>
      </c>
      <c r="AA2250">
        <v>-0.21</v>
      </c>
      <c r="AB2250">
        <v>20</v>
      </c>
      <c r="AC2250">
        <v>10</v>
      </c>
      <c r="AD2250">
        <v>10</v>
      </c>
      <c r="AE2250">
        <v>50</v>
      </c>
      <c r="AF2250">
        <v>10</v>
      </c>
      <c r="AG2250">
        <v>7</v>
      </c>
      <c r="AH2250">
        <v>9</v>
      </c>
      <c r="AI2250">
        <v>4</v>
      </c>
    </row>
    <row r="2251" spans="1:35" x14ac:dyDescent="0.2">
      <c r="A2251" s="102">
        <v>1366</v>
      </c>
      <c r="B2251">
        <v>4203</v>
      </c>
      <c r="C2251" t="s">
        <v>658</v>
      </c>
      <c r="D2251" t="s">
        <v>1234</v>
      </c>
      <c r="E2251">
        <v>3185</v>
      </c>
      <c r="F2251">
        <v>3240</v>
      </c>
      <c r="G2251">
        <v>200</v>
      </c>
      <c r="H2251" t="s">
        <v>1213</v>
      </c>
      <c r="I2251">
        <v>5471</v>
      </c>
      <c r="J2251" t="s">
        <v>1424</v>
      </c>
      <c r="K2251" t="s">
        <v>1263</v>
      </c>
      <c r="L2251">
        <v>3940</v>
      </c>
      <c r="M2251">
        <v>3925</v>
      </c>
      <c r="N2251">
        <v>200</v>
      </c>
      <c r="O2251" t="s">
        <v>1210</v>
      </c>
      <c r="P2251">
        <v>0.82631509223093003</v>
      </c>
      <c r="Q2251">
        <v>0.86669410814987202</v>
      </c>
      <c r="R2251">
        <v>0.26489608584885599</v>
      </c>
      <c r="S2251">
        <v>5.81704895234526E-2</v>
      </c>
      <c r="T2251">
        <v>-1.8539646685437099</v>
      </c>
      <c r="U2251">
        <v>1.8539646685437099</v>
      </c>
      <c r="V2251">
        <v>1.7278960168381701</v>
      </c>
      <c r="W2251">
        <v>-7.22</v>
      </c>
      <c r="X2251">
        <v>17.45</v>
      </c>
      <c r="Y2251">
        <v>-110082</v>
      </c>
      <c r="Z2251">
        <v>-13760</v>
      </c>
      <c r="AA2251">
        <v>-0.68</v>
      </c>
      <c r="AB2251">
        <v>8</v>
      </c>
      <c r="AC2251">
        <v>4</v>
      </c>
      <c r="AD2251">
        <v>4</v>
      </c>
      <c r="AE2251">
        <v>50</v>
      </c>
      <c r="AF2251">
        <v>14</v>
      </c>
      <c r="AG2251">
        <v>2</v>
      </c>
      <c r="AH2251">
        <v>2</v>
      </c>
      <c r="AI2251">
        <v>4</v>
      </c>
    </row>
    <row r="2252" spans="1:35" x14ac:dyDescent="0.2">
      <c r="A2252" s="102">
        <v>1747</v>
      </c>
      <c r="B2252">
        <v>2678</v>
      </c>
      <c r="C2252" t="s">
        <v>596</v>
      </c>
      <c r="D2252" t="s">
        <v>1235</v>
      </c>
      <c r="E2252">
        <v>3080</v>
      </c>
      <c r="F2252">
        <v>3040</v>
      </c>
      <c r="G2252">
        <v>300</v>
      </c>
      <c r="H2252" t="s">
        <v>1210</v>
      </c>
      <c r="I2252">
        <v>6976</v>
      </c>
      <c r="J2252" t="s">
        <v>759</v>
      </c>
      <c r="K2252" t="s">
        <v>1215</v>
      </c>
      <c r="L2252">
        <v>3000</v>
      </c>
      <c r="M2252">
        <v>3020</v>
      </c>
      <c r="N2252">
        <v>300</v>
      </c>
      <c r="O2252" t="s">
        <v>1213</v>
      </c>
      <c r="P2252">
        <v>0.78089461676653804</v>
      </c>
      <c r="Q2252">
        <v>0.846677041721278</v>
      </c>
      <c r="R2252">
        <v>0.348119337342365</v>
      </c>
      <c r="S2252">
        <v>9.3236000408476599E-2</v>
      </c>
      <c r="T2252">
        <v>0.14156892272958099</v>
      </c>
      <c r="U2252">
        <v>0.14156892272958099</v>
      </c>
      <c r="V2252">
        <v>0.26818694746513</v>
      </c>
      <c r="W2252">
        <v>0.56000000000000005</v>
      </c>
      <c r="X2252">
        <v>0.66</v>
      </c>
      <c r="Y2252">
        <v>-110336</v>
      </c>
      <c r="Z2252">
        <v>-5807</v>
      </c>
      <c r="AA2252">
        <v>-0.14000000000000001</v>
      </c>
      <c r="AB2252">
        <v>19</v>
      </c>
      <c r="AC2252">
        <v>10</v>
      </c>
      <c r="AD2252">
        <v>9</v>
      </c>
      <c r="AE2252">
        <v>52.63</v>
      </c>
      <c r="AF2252">
        <v>8</v>
      </c>
      <c r="AG2252">
        <v>10</v>
      </c>
      <c r="AH2252">
        <v>9</v>
      </c>
      <c r="AI2252">
        <v>0</v>
      </c>
    </row>
    <row r="2253" spans="1:35" x14ac:dyDescent="0.2">
      <c r="A2253" s="102">
        <v>2084</v>
      </c>
      <c r="B2253">
        <v>3880</v>
      </c>
      <c r="C2253" t="s">
        <v>1155</v>
      </c>
      <c r="D2253" t="s">
        <v>1421</v>
      </c>
      <c r="E2253">
        <v>1426</v>
      </c>
      <c r="F2253">
        <v>1433</v>
      </c>
      <c r="G2253">
        <v>700</v>
      </c>
      <c r="H2253" t="s">
        <v>1210</v>
      </c>
      <c r="I2253">
        <v>8750</v>
      </c>
      <c r="J2253" t="s">
        <v>28</v>
      </c>
      <c r="K2253" t="s">
        <v>1386</v>
      </c>
      <c r="L2253">
        <v>1478.5</v>
      </c>
      <c r="M2253">
        <v>1478.5</v>
      </c>
      <c r="N2253">
        <v>700</v>
      </c>
      <c r="O2253" t="s">
        <v>1213</v>
      </c>
      <c r="P2253">
        <v>0.86653456109049698</v>
      </c>
      <c r="Q2253">
        <v>0.82900974154971896</v>
      </c>
      <c r="R2253">
        <v>1.6074012344155599E-3</v>
      </c>
      <c r="S2253">
        <v>1.97498807950648E-2</v>
      </c>
      <c r="T2253">
        <v>3.8204695556991801</v>
      </c>
      <c r="U2253">
        <v>3.8204695556991801</v>
      </c>
      <c r="V2253">
        <v>3.4065258618148602</v>
      </c>
      <c r="W2253">
        <v>12.72</v>
      </c>
      <c r="X2253">
        <v>3.08</v>
      </c>
      <c r="Y2253">
        <v>-110494</v>
      </c>
      <c r="Z2253">
        <v>-6500</v>
      </c>
      <c r="AA2253">
        <v>-0.34</v>
      </c>
      <c r="AB2253">
        <v>17</v>
      </c>
      <c r="AC2253">
        <v>9</v>
      </c>
      <c r="AD2253">
        <v>8</v>
      </c>
      <c r="AE2253">
        <v>52.94</v>
      </c>
      <c r="AF2253">
        <v>13</v>
      </c>
      <c r="AG2253">
        <v>5</v>
      </c>
      <c r="AH2253">
        <v>6</v>
      </c>
      <c r="AI2253">
        <v>6</v>
      </c>
    </row>
    <row r="2254" spans="1:35" x14ac:dyDescent="0.2">
      <c r="A2254" s="102">
        <v>2140</v>
      </c>
      <c r="B2254">
        <v>2503</v>
      </c>
      <c r="C2254" t="s">
        <v>1981</v>
      </c>
      <c r="D2254" t="s">
        <v>1237</v>
      </c>
      <c r="E2254">
        <v>2109</v>
      </c>
      <c r="F2254">
        <v>2075</v>
      </c>
      <c r="G2254">
        <v>500</v>
      </c>
      <c r="H2254" t="s">
        <v>1213</v>
      </c>
      <c r="I2254">
        <v>4042</v>
      </c>
      <c r="J2254" t="s">
        <v>1489</v>
      </c>
      <c r="K2254" t="s">
        <v>1234</v>
      </c>
      <c r="L2254">
        <v>1489</v>
      </c>
      <c r="M2254">
        <v>1481</v>
      </c>
      <c r="N2254">
        <v>700</v>
      </c>
      <c r="O2254" t="s">
        <v>1210</v>
      </c>
      <c r="P2254">
        <v>0.68088807438279497</v>
      </c>
      <c r="Q2254">
        <v>0.82571835389635095</v>
      </c>
      <c r="R2254">
        <v>0.32598493100116899</v>
      </c>
      <c r="S2254">
        <v>2.7700106500857299E-3</v>
      </c>
      <c r="T2254">
        <v>-1.25497515810521</v>
      </c>
      <c r="U2254">
        <v>1.25497515810521</v>
      </c>
      <c r="V2254">
        <v>1.2837237657426399</v>
      </c>
      <c r="W2254">
        <v>-4.8600000000000003</v>
      </c>
      <c r="X2254">
        <v>0.08</v>
      </c>
      <c r="Y2254">
        <v>-110601</v>
      </c>
      <c r="Z2254">
        <v>-7900</v>
      </c>
      <c r="AA2254">
        <v>-0.39</v>
      </c>
      <c r="AB2254">
        <v>14</v>
      </c>
      <c r="AC2254">
        <v>8</v>
      </c>
      <c r="AD2254">
        <v>6</v>
      </c>
      <c r="AE2254">
        <v>57.14</v>
      </c>
      <c r="AF2254">
        <v>13</v>
      </c>
      <c r="AG2254">
        <v>5</v>
      </c>
      <c r="AH2254">
        <v>5</v>
      </c>
      <c r="AI2254">
        <v>4</v>
      </c>
    </row>
    <row r="2255" spans="1:35" x14ac:dyDescent="0.2">
      <c r="A2255" s="102">
        <v>1616</v>
      </c>
      <c r="B2255">
        <v>4324</v>
      </c>
      <c r="C2255" t="s">
        <v>1438</v>
      </c>
      <c r="D2255" t="s">
        <v>1224</v>
      </c>
      <c r="E2255">
        <v>2860</v>
      </c>
      <c r="F2255">
        <v>2812</v>
      </c>
      <c r="G2255">
        <v>300</v>
      </c>
      <c r="H2255" t="s">
        <v>1213</v>
      </c>
      <c r="I2255">
        <v>5019</v>
      </c>
      <c r="J2255" t="s">
        <v>1464</v>
      </c>
      <c r="K2255" t="s">
        <v>1465</v>
      </c>
      <c r="L2255">
        <v>2639</v>
      </c>
      <c r="M2255">
        <v>2658</v>
      </c>
      <c r="N2255">
        <v>300</v>
      </c>
      <c r="O2255" t="s">
        <v>1210</v>
      </c>
      <c r="P2255">
        <v>0.60642362330627397</v>
      </c>
      <c r="Q2255">
        <v>0.85263859289913602</v>
      </c>
      <c r="R2255">
        <v>4.7862184532682997E-2</v>
      </c>
      <c r="S2255">
        <v>9.3046481216172393E-3</v>
      </c>
      <c r="T2255">
        <v>-2.9352225172838899</v>
      </c>
      <c r="U2255">
        <v>2.9352225172838899</v>
      </c>
      <c r="V2255">
        <v>2.7851167262157501</v>
      </c>
      <c r="W2255">
        <v>-21.3</v>
      </c>
      <c r="X2255">
        <v>5.48</v>
      </c>
      <c r="Y2255">
        <v>-110745</v>
      </c>
      <c r="Z2255">
        <v>-8519</v>
      </c>
      <c r="AA2255">
        <v>-0.4</v>
      </c>
      <c r="AB2255">
        <v>13</v>
      </c>
      <c r="AC2255">
        <v>6</v>
      </c>
      <c r="AD2255">
        <v>7</v>
      </c>
      <c r="AE2255">
        <v>46.15</v>
      </c>
      <c r="AF2255">
        <v>11</v>
      </c>
      <c r="AG2255">
        <v>4</v>
      </c>
      <c r="AH2255">
        <v>5</v>
      </c>
      <c r="AI2255">
        <v>4</v>
      </c>
    </row>
    <row r="2256" spans="1:35" x14ac:dyDescent="0.2">
      <c r="A2256" s="102">
        <v>734</v>
      </c>
      <c r="B2256">
        <v>1951</v>
      </c>
      <c r="C2256" t="s">
        <v>1611</v>
      </c>
      <c r="D2256" t="s">
        <v>1220</v>
      </c>
      <c r="E2256">
        <v>2362</v>
      </c>
      <c r="F2256">
        <v>2359</v>
      </c>
      <c r="G2256">
        <v>400</v>
      </c>
      <c r="H2256" t="s">
        <v>1210</v>
      </c>
      <c r="I2256">
        <v>7762</v>
      </c>
      <c r="J2256" t="s">
        <v>1412</v>
      </c>
      <c r="K2256" t="s">
        <v>1219</v>
      </c>
      <c r="L2256">
        <v>430</v>
      </c>
      <c r="M2256">
        <v>427</v>
      </c>
      <c r="N2256">
        <v>2200</v>
      </c>
      <c r="O2256" t="s">
        <v>1213</v>
      </c>
      <c r="P2256">
        <v>0.90825218650106199</v>
      </c>
      <c r="Q2256">
        <v>0.89955912954156603</v>
      </c>
      <c r="R2256">
        <v>0.36096306955134699</v>
      </c>
      <c r="S2256">
        <v>2.2241822698257099E-2</v>
      </c>
      <c r="T2256">
        <v>2.2010989856309999</v>
      </c>
      <c r="U2256">
        <v>2.2010989856309999</v>
      </c>
      <c r="V2256">
        <v>2.12204964298892</v>
      </c>
      <c r="W2256">
        <v>11.48</v>
      </c>
      <c r="X2256">
        <v>0.45</v>
      </c>
      <c r="Y2256">
        <v>-110829</v>
      </c>
      <c r="Z2256">
        <v>-6157</v>
      </c>
      <c r="AA2256">
        <v>-0.27</v>
      </c>
      <c r="AB2256">
        <v>18</v>
      </c>
      <c r="AC2256">
        <v>8</v>
      </c>
      <c r="AD2256">
        <v>10</v>
      </c>
      <c r="AE2256">
        <v>44.44</v>
      </c>
      <c r="AF2256">
        <v>14</v>
      </c>
      <c r="AG2256">
        <v>6</v>
      </c>
      <c r="AH2256">
        <v>5</v>
      </c>
      <c r="AI2256">
        <v>7</v>
      </c>
    </row>
    <row r="2257" spans="1:35" x14ac:dyDescent="0.2">
      <c r="A2257" s="102">
        <v>1760</v>
      </c>
      <c r="B2257">
        <v>2875</v>
      </c>
      <c r="C2257" t="s">
        <v>601</v>
      </c>
      <c r="D2257" t="s">
        <v>1237</v>
      </c>
      <c r="E2257">
        <v>4250</v>
      </c>
      <c r="F2257">
        <v>4275</v>
      </c>
      <c r="G2257">
        <v>200</v>
      </c>
      <c r="H2257" t="s">
        <v>1210</v>
      </c>
      <c r="I2257">
        <v>4091</v>
      </c>
      <c r="J2257" t="s">
        <v>1945</v>
      </c>
      <c r="K2257" t="s">
        <v>1234</v>
      </c>
      <c r="L2257">
        <v>1981</v>
      </c>
      <c r="M2257">
        <v>1931</v>
      </c>
      <c r="N2257">
        <v>400</v>
      </c>
      <c r="O2257" t="s">
        <v>1213</v>
      </c>
      <c r="P2257">
        <v>0.58376279856476199</v>
      </c>
      <c r="Q2257">
        <v>0.84602793631461604</v>
      </c>
      <c r="R2257">
        <v>0.43367257059898001</v>
      </c>
      <c r="S2257">
        <v>3.2390071649748303E-2</v>
      </c>
      <c r="T2257">
        <v>3.0792898457239999</v>
      </c>
      <c r="U2257">
        <v>3.0792898457239999</v>
      </c>
      <c r="V2257">
        <v>2.4857550890084501</v>
      </c>
      <c r="W2257">
        <v>12.7</v>
      </c>
      <c r="X2257">
        <v>9.66</v>
      </c>
      <c r="Y2257">
        <v>-111100</v>
      </c>
      <c r="Z2257">
        <v>-6535</v>
      </c>
      <c r="AA2257">
        <v>-0.31</v>
      </c>
      <c r="AB2257">
        <v>17</v>
      </c>
      <c r="AC2257">
        <v>7</v>
      </c>
      <c r="AD2257">
        <v>10</v>
      </c>
      <c r="AE2257">
        <v>41.18</v>
      </c>
      <c r="AF2257">
        <v>12</v>
      </c>
      <c r="AG2257">
        <v>5</v>
      </c>
      <c r="AH2257">
        <v>6</v>
      </c>
      <c r="AI2257">
        <v>6</v>
      </c>
    </row>
    <row r="2258" spans="1:35" x14ac:dyDescent="0.2">
      <c r="A2258" s="102">
        <v>413</v>
      </c>
      <c r="B2258">
        <v>2371</v>
      </c>
      <c r="C2258" t="s">
        <v>586</v>
      </c>
      <c r="D2258" t="s">
        <v>1224</v>
      </c>
      <c r="E2258">
        <v>2338</v>
      </c>
      <c r="F2258">
        <v>2310</v>
      </c>
      <c r="G2258">
        <v>400</v>
      </c>
      <c r="H2258" t="s">
        <v>1213</v>
      </c>
      <c r="I2258">
        <v>3110</v>
      </c>
      <c r="J2258" t="s">
        <v>538</v>
      </c>
      <c r="K2258" t="s">
        <v>1209</v>
      </c>
      <c r="L2258">
        <v>4185</v>
      </c>
      <c r="M2258">
        <v>4160</v>
      </c>
      <c r="N2258">
        <v>200</v>
      </c>
      <c r="O2258" t="s">
        <v>1210</v>
      </c>
      <c r="P2258">
        <v>0.72860953819353302</v>
      </c>
      <c r="Q2258">
        <v>0.916912894878397</v>
      </c>
      <c r="R2258">
        <v>0.37770931514425898</v>
      </c>
      <c r="S2258">
        <v>1.8072420897884301E-3</v>
      </c>
      <c r="T2258">
        <v>-1.72670658437501</v>
      </c>
      <c r="U2258">
        <v>1.72670658437501</v>
      </c>
      <c r="V2258">
        <v>1.8786200756804401</v>
      </c>
      <c r="W2258">
        <v>-12.53</v>
      </c>
      <c r="X2258">
        <v>11.06</v>
      </c>
      <c r="Y2258">
        <v>-111195</v>
      </c>
      <c r="Z2258">
        <v>-4448</v>
      </c>
      <c r="AA2258">
        <v>-0.21</v>
      </c>
      <c r="AB2258">
        <v>25</v>
      </c>
      <c r="AC2258">
        <v>11</v>
      </c>
      <c r="AD2258">
        <v>14</v>
      </c>
      <c r="AE2258">
        <v>44</v>
      </c>
      <c r="AF2258">
        <v>9</v>
      </c>
      <c r="AG2258">
        <v>11</v>
      </c>
      <c r="AH2258">
        <v>10</v>
      </c>
      <c r="AI2258">
        <v>4</v>
      </c>
    </row>
    <row r="2259" spans="1:35" x14ac:dyDescent="0.2">
      <c r="A2259" s="102">
        <v>2315</v>
      </c>
      <c r="B2259">
        <v>2427</v>
      </c>
      <c r="C2259" t="s">
        <v>1467</v>
      </c>
      <c r="D2259" t="s">
        <v>1224</v>
      </c>
      <c r="E2259">
        <v>800</v>
      </c>
      <c r="F2259">
        <v>787</v>
      </c>
      <c r="G2259">
        <v>1300</v>
      </c>
      <c r="H2259" t="s">
        <v>1213</v>
      </c>
      <c r="I2259">
        <v>4902</v>
      </c>
      <c r="J2259" t="s">
        <v>1614</v>
      </c>
      <c r="K2259" t="s">
        <v>1215</v>
      </c>
      <c r="L2259">
        <v>592</v>
      </c>
      <c r="M2259">
        <v>586</v>
      </c>
      <c r="N2259">
        <v>1700</v>
      </c>
      <c r="O2259" t="s">
        <v>1210</v>
      </c>
      <c r="P2259">
        <v>0.87642137247356899</v>
      </c>
      <c r="Q2259">
        <v>0.81714459740925105</v>
      </c>
      <c r="R2259">
        <v>0.35396757125921302</v>
      </c>
      <c r="S2259">
        <v>9.7349988195392506E-2</v>
      </c>
      <c r="T2259">
        <v>-2.4774025277224001</v>
      </c>
      <c r="U2259">
        <v>2.4774025277224001</v>
      </c>
      <c r="V2259">
        <v>2.0747163280612901</v>
      </c>
      <c r="W2259">
        <v>-17.53</v>
      </c>
      <c r="X2259">
        <v>2.63</v>
      </c>
      <c r="Y2259">
        <v>-111457</v>
      </c>
      <c r="Z2259">
        <v>-4128</v>
      </c>
      <c r="AA2259">
        <v>-0.2</v>
      </c>
      <c r="AB2259">
        <v>27</v>
      </c>
      <c r="AC2259">
        <v>12</v>
      </c>
      <c r="AD2259">
        <v>15</v>
      </c>
      <c r="AE2259">
        <v>44.44</v>
      </c>
      <c r="AF2259">
        <v>7</v>
      </c>
      <c r="AG2259">
        <v>13</v>
      </c>
      <c r="AH2259">
        <v>12</v>
      </c>
      <c r="AI2259">
        <v>2</v>
      </c>
    </row>
    <row r="2260" spans="1:35" x14ac:dyDescent="0.2">
      <c r="A2260" s="102">
        <v>1344</v>
      </c>
      <c r="B2260">
        <v>6460</v>
      </c>
      <c r="C2260" t="s">
        <v>1481</v>
      </c>
      <c r="D2260" t="s">
        <v>1222</v>
      </c>
      <c r="E2260">
        <v>1483</v>
      </c>
      <c r="F2260">
        <v>1423</v>
      </c>
      <c r="G2260">
        <v>700</v>
      </c>
      <c r="H2260" t="s">
        <v>1210</v>
      </c>
      <c r="I2260">
        <v>6723</v>
      </c>
      <c r="J2260" t="s">
        <v>1457</v>
      </c>
      <c r="K2260" t="s">
        <v>1215</v>
      </c>
      <c r="L2260">
        <v>673</v>
      </c>
      <c r="M2260">
        <v>651</v>
      </c>
      <c r="N2260">
        <v>1500</v>
      </c>
      <c r="O2260" t="s">
        <v>1213</v>
      </c>
      <c r="P2260">
        <v>0.52596004853483103</v>
      </c>
      <c r="Q2260">
        <v>0.86803982782265299</v>
      </c>
      <c r="R2260">
        <v>0.211916827073551</v>
      </c>
      <c r="S2260">
        <v>4.0049199788644102E-2</v>
      </c>
      <c r="T2260">
        <v>0.62259892696042496</v>
      </c>
      <c r="U2260">
        <v>0.62259892696042496</v>
      </c>
      <c r="V2260">
        <v>0.62203539498927496</v>
      </c>
      <c r="W2260">
        <v>2.57</v>
      </c>
      <c r="X2260">
        <v>1.97</v>
      </c>
      <c r="Y2260">
        <v>-111513</v>
      </c>
      <c r="Z2260">
        <v>-4461</v>
      </c>
      <c r="AA2260">
        <v>-0.23</v>
      </c>
      <c r="AB2260">
        <v>25</v>
      </c>
      <c r="AC2260">
        <v>11</v>
      </c>
      <c r="AD2260">
        <v>14</v>
      </c>
      <c r="AE2260">
        <v>44</v>
      </c>
      <c r="AF2260">
        <v>9</v>
      </c>
      <c r="AG2260">
        <v>10</v>
      </c>
      <c r="AH2260">
        <v>11</v>
      </c>
      <c r="AI2260">
        <v>4</v>
      </c>
    </row>
    <row r="2261" spans="1:35" x14ac:dyDescent="0.2">
      <c r="A2261" s="102">
        <v>1458</v>
      </c>
      <c r="B2261">
        <v>8012</v>
      </c>
      <c r="C2261" t="s">
        <v>1427</v>
      </c>
      <c r="D2261" t="s">
        <v>1217</v>
      </c>
      <c r="E2261">
        <v>1309</v>
      </c>
      <c r="F2261">
        <v>1297</v>
      </c>
      <c r="G2261">
        <v>800</v>
      </c>
      <c r="H2261" t="s">
        <v>1210</v>
      </c>
      <c r="I2261">
        <v>8359</v>
      </c>
      <c r="J2261" t="s">
        <v>551</v>
      </c>
      <c r="K2261" t="s">
        <v>1265</v>
      </c>
      <c r="L2261">
        <v>371</v>
      </c>
      <c r="M2261">
        <v>369</v>
      </c>
      <c r="N2261">
        <v>2800</v>
      </c>
      <c r="O2261" t="s">
        <v>1213</v>
      </c>
      <c r="P2261">
        <v>0.93577326537897298</v>
      </c>
      <c r="Q2261">
        <v>0.86154217959542201</v>
      </c>
      <c r="R2261">
        <v>0.31908181073712799</v>
      </c>
      <c r="S2261">
        <v>1.0404539973713401E-2</v>
      </c>
      <c r="T2261">
        <v>0.196446955868815</v>
      </c>
      <c r="U2261">
        <v>0.196446955868815</v>
      </c>
      <c r="V2261">
        <v>0.67306775139617503</v>
      </c>
      <c r="W2261">
        <v>0.6</v>
      </c>
      <c r="X2261">
        <v>0.42</v>
      </c>
      <c r="Y2261">
        <v>-111786</v>
      </c>
      <c r="Z2261">
        <v>-5589</v>
      </c>
      <c r="AA2261">
        <v>-0.28999999999999998</v>
      </c>
      <c r="AB2261">
        <v>20</v>
      </c>
      <c r="AC2261">
        <v>8</v>
      </c>
      <c r="AD2261">
        <v>12</v>
      </c>
      <c r="AE2261">
        <v>40</v>
      </c>
      <c r="AF2261">
        <v>14</v>
      </c>
      <c r="AG2261">
        <v>5</v>
      </c>
      <c r="AH2261">
        <v>7</v>
      </c>
      <c r="AI2261">
        <v>8</v>
      </c>
    </row>
    <row r="2262" spans="1:35" x14ac:dyDescent="0.2">
      <c r="A2262" s="102">
        <v>1959</v>
      </c>
      <c r="B2262">
        <v>4819</v>
      </c>
      <c r="C2262" t="s">
        <v>1228</v>
      </c>
      <c r="D2262" t="s">
        <v>1212</v>
      </c>
      <c r="E2262">
        <v>3355</v>
      </c>
      <c r="F2262">
        <v>3375</v>
      </c>
      <c r="G2262">
        <v>300</v>
      </c>
      <c r="H2262" t="s">
        <v>1213</v>
      </c>
      <c r="I2262">
        <v>6501</v>
      </c>
      <c r="J2262" t="s">
        <v>1393</v>
      </c>
      <c r="K2262" t="s">
        <v>1215</v>
      </c>
      <c r="L2262">
        <v>3782</v>
      </c>
      <c r="M2262">
        <v>3637</v>
      </c>
      <c r="N2262">
        <v>300</v>
      </c>
      <c r="O2262" t="s">
        <v>1210</v>
      </c>
      <c r="P2262">
        <v>0.848873235817595</v>
      </c>
      <c r="Q2262">
        <v>0.83567773856702599</v>
      </c>
      <c r="R2262">
        <v>2.26468074857944E-3</v>
      </c>
      <c r="S2262">
        <v>1.46079090569445E-2</v>
      </c>
      <c r="T2262">
        <v>-0.89627700640162</v>
      </c>
      <c r="U2262">
        <v>0.89627700640162</v>
      </c>
      <c r="V2262">
        <v>0.91617447786727702</v>
      </c>
      <c r="W2262">
        <v>-4.12</v>
      </c>
      <c r="X2262">
        <v>7.2</v>
      </c>
      <c r="Y2262">
        <v>-112339</v>
      </c>
      <c r="Z2262">
        <v>-7489</v>
      </c>
      <c r="AA2262">
        <v>-0.44</v>
      </c>
      <c r="AB2262">
        <v>15</v>
      </c>
      <c r="AC2262">
        <v>7</v>
      </c>
      <c r="AD2262">
        <v>8</v>
      </c>
      <c r="AE2262">
        <v>46.67</v>
      </c>
      <c r="AF2262">
        <v>10</v>
      </c>
      <c r="AG2262">
        <v>6</v>
      </c>
      <c r="AH2262">
        <v>7</v>
      </c>
      <c r="AI2262">
        <v>2</v>
      </c>
    </row>
    <row r="2263" spans="1:35" x14ac:dyDescent="0.2">
      <c r="A2263" s="102">
        <v>1591</v>
      </c>
      <c r="B2263">
        <v>5803</v>
      </c>
      <c r="C2263" t="s">
        <v>24</v>
      </c>
      <c r="D2263" t="s">
        <v>1225</v>
      </c>
      <c r="E2263">
        <v>343</v>
      </c>
      <c r="F2263">
        <v>346</v>
      </c>
      <c r="G2263">
        <v>3100</v>
      </c>
      <c r="H2263" t="s">
        <v>1210</v>
      </c>
      <c r="I2263">
        <v>7762</v>
      </c>
      <c r="J2263" t="s">
        <v>1412</v>
      </c>
      <c r="K2263" t="s">
        <v>1219</v>
      </c>
      <c r="L2263">
        <v>430</v>
      </c>
      <c r="M2263">
        <v>427</v>
      </c>
      <c r="N2263">
        <v>2500</v>
      </c>
      <c r="O2263" t="s">
        <v>1213</v>
      </c>
      <c r="P2263">
        <v>0.95103699627248395</v>
      </c>
      <c r="Q2263">
        <v>0.85361771451193902</v>
      </c>
      <c r="R2263">
        <v>7.14678882446773E-2</v>
      </c>
      <c r="S2263">
        <v>8.6948264286419094E-2</v>
      </c>
      <c r="T2263">
        <v>1.6815104904298599</v>
      </c>
      <c r="U2263">
        <v>1.6815104904298599</v>
      </c>
      <c r="V2263">
        <v>1.39002266476087</v>
      </c>
      <c r="W2263">
        <v>4.7699999999999996</v>
      </c>
      <c r="X2263">
        <v>0.48</v>
      </c>
      <c r="Y2263">
        <v>-112343</v>
      </c>
      <c r="Z2263">
        <v>-7021</v>
      </c>
      <c r="AA2263">
        <v>-0.31</v>
      </c>
      <c r="AB2263">
        <v>16</v>
      </c>
      <c r="AC2263">
        <v>8</v>
      </c>
      <c r="AD2263">
        <v>8</v>
      </c>
      <c r="AE2263">
        <v>50</v>
      </c>
      <c r="AF2263">
        <v>13</v>
      </c>
      <c r="AG2263">
        <v>4</v>
      </c>
      <c r="AH2263">
        <v>4</v>
      </c>
      <c r="AI2263">
        <v>8</v>
      </c>
    </row>
    <row r="2264" spans="1:35" x14ac:dyDescent="0.2">
      <c r="A2264" s="102">
        <v>920</v>
      </c>
      <c r="B2264">
        <v>4996</v>
      </c>
      <c r="C2264" t="s">
        <v>1478</v>
      </c>
      <c r="D2264" t="s">
        <v>1234</v>
      </c>
      <c r="E2264">
        <v>724</v>
      </c>
      <c r="F2264">
        <v>725</v>
      </c>
      <c r="G2264">
        <v>1500</v>
      </c>
      <c r="H2264" t="s">
        <v>1213</v>
      </c>
      <c r="I2264">
        <v>6703</v>
      </c>
      <c r="J2264" t="s">
        <v>1454</v>
      </c>
      <c r="K2264" t="s">
        <v>1215</v>
      </c>
      <c r="L2264">
        <v>1190</v>
      </c>
      <c r="M2264">
        <v>1190</v>
      </c>
      <c r="N2264">
        <v>900</v>
      </c>
      <c r="O2264" t="s">
        <v>1210</v>
      </c>
      <c r="P2264">
        <v>0.97142216615878996</v>
      </c>
      <c r="Q2264">
        <v>0.89034354922853398</v>
      </c>
      <c r="R2264">
        <v>2.9115144407278599E-2</v>
      </c>
      <c r="S2264">
        <v>4.3431037459897397E-3</v>
      </c>
      <c r="T2264">
        <v>-1.90722555020822</v>
      </c>
      <c r="U2264">
        <v>1.90722555020822</v>
      </c>
      <c r="V2264">
        <v>1.4806944135992399</v>
      </c>
      <c r="W2264">
        <v>-6.78</v>
      </c>
      <c r="X2264">
        <v>1.54</v>
      </c>
      <c r="Y2264">
        <v>-112508</v>
      </c>
      <c r="Z2264">
        <v>-5114</v>
      </c>
      <c r="AA2264">
        <v>-0.28000000000000003</v>
      </c>
      <c r="AB2264">
        <v>22</v>
      </c>
      <c r="AC2264">
        <v>12</v>
      </c>
      <c r="AD2264">
        <v>10</v>
      </c>
      <c r="AE2264">
        <v>54.55</v>
      </c>
      <c r="AF2264">
        <v>11</v>
      </c>
      <c r="AG2264">
        <v>8</v>
      </c>
      <c r="AH2264">
        <v>5</v>
      </c>
      <c r="AI2264">
        <v>9</v>
      </c>
    </row>
    <row r="2265" spans="1:35" x14ac:dyDescent="0.2">
      <c r="A2265" s="102">
        <v>2079</v>
      </c>
      <c r="B2265">
        <v>2269</v>
      </c>
      <c r="C2265" t="s">
        <v>2136</v>
      </c>
      <c r="D2265" t="s">
        <v>1237</v>
      </c>
      <c r="E2265">
        <v>6490</v>
      </c>
      <c r="F2265">
        <v>6440</v>
      </c>
      <c r="G2265">
        <v>100</v>
      </c>
      <c r="H2265" t="s">
        <v>1210</v>
      </c>
      <c r="I2265">
        <v>8078</v>
      </c>
      <c r="J2265" t="s">
        <v>1621</v>
      </c>
      <c r="K2265" t="s">
        <v>1217</v>
      </c>
      <c r="L2265">
        <v>2221</v>
      </c>
      <c r="M2265">
        <v>2215</v>
      </c>
      <c r="N2265">
        <v>300</v>
      </c>
      <c r="O2265" t="s">
        <v>1213</v>
      </c>
      <c r="P2265">
        <v>0.64064636666425701</v>
      </c>
      <c r="Q2265">
        <v>0.82943296397325605</v>
      </c>
      <c r="R2265">
        <v>0.42913365012233801</v>
      </c>
      <c r="S2265">
        <v>2.5344598656382399E-2</v>
      </c>
      <c r="T2265">
        <v>1.6259441684645599</v>
      </c>
      <c r="U2265">
        <v>1.6259441684645599</v>
      </c>
      <c r="V2265">
        <v>1.34245676989563</v>
      </c>
      <c r="W2265">
        <v>6.72</v>
      </c>
      <c r="X2265">
        <v>3.18</v>
      </c>
      <c r="Y2265">
        <v>-112706</v>
      </c>
      <c r="Z2265">
        <v>-8670</v>
      </c>
      <c r="AA2265">
        <v>-0.33</v>
      </c>
      <c r="AB2265">
        <v>13</v>
      </c>
      <c r="AC2265">
        <v>7</v>
      </c>
      <c r="AD2265">
        <v>6</v>
      </c>
      <c r="AE2265">
        <v>53.85</v>
      </c>
      <c r="AF2265">
        <v>10</v>
      </c>
      <c r="AG2265">
        <v>5</v>
      </c>
      <c r="AH2265">
        <v>6</v>
      </c>
      <c r="AI2265">
        <v>2</v>
      </c>
    </row>
    <row r="2266" spans="1:35" x14ac:dyDescent="0.2">
      <c r="A2266" s="102">
        <v>367</v>
      </c>
      <c r="B2266">
        <v>2267</v>
      </c>
      <c r="C2266" t="s">
        <v>1447</v>
      </c>
      <c r="D2266" t="s">
        <v>1237</v>
      </c>
      <c r="E2266">
        <v>4980</v>
      </c>
      <c r="F2266">
        <v>4935</v>
      </c>
      <c r="G2266">
        <v>200</v>
      </c>
      <c r="H2266" t="s">
        <v>1210</v>
      </c>
      <c r="I2266">
        <v>4004</v>
      </c>
      <c r="J2266" t="s">
        <v>1399</v>
      </c>
      <c r="K2266" t="s">
        <v>1234</v>
      </c>
      <c r="L2266">
        <v>2320</v>
      </c>
      <c r="M2266">
        <v>2332</v>
      </c>
      <c r="N2266">
        <v>400</v>
      </c>
      <c r="O2266" t="s">
        <v>1213</v>
      </c>
      <c r="P2266">
        <v>0.83127231018102998</v>
      </c>
      <c r="Q2266">
        <v>0.92027786080761198</v>
      </c>
      <c r="R2266">
        <v>1.3033945887052501E-2</v>
      </c>
      <c r="S2266">
        <v>5.2410414065706496E-3</v>
      </c>
      <c r="T2266">
        <v>0.40775506718222698</v>
      </c>
      <c r="U2266">
        <v>0.40775506718222698</v>
      </c>
      <c r="V2266">
        <v>0.39130667704676703</v>
      </c>
      <c r="W2266">
        <v>1.56</v>
      </c>
      <c r="X2266">
        <v>5.49</v>
      </c>
      <c r="Y2266">
        <v>-113061</v>
      </c>
      <c r="Z2266">
        <v>-8697</v>
      </c>
      <c r="AA2266">
        <v>-0.45</v>
      </c>
      <c r="AB2266">
        <v>13</v>
      </c>
      <c r="AC2266">
        <v>5</v>
      </c>
      <c r="AD2266">
        <v>8</v>
      </c>
      <c r="AE2266">
        <v>38.46</v>
      </c>
      <c r="AF2266">
        <v>10</v>
      </c>
      <c r="AG2266">
        <v>5</v>
      </c>
      <c r="AH2266">
        <v>7</v>
      </c>
      <c r="AI2266">
        <v>1</v>
      </c>
    </row>
    <row r="2267" spans="1:35" x14ac:dyDescent="0.2">
      <c r="A2267" s="102">
        <v>76</v>
      </c>
      <c r="B2267">
        <v>1928</v>
      </c>
      <c r="C2267" t="s">
        <v>217</v>
      </c>
      <c r="D2267" t="s">
        <v>1220</v>
      </c>
      <c r="E2267">
        <v>2126</v>
      </c>
      <c r="F2267">
        <v>2117</v>
      </c>
      <c r="G2267">
        <v>400</v>
      </c>
      <c r="H2267" t="s">
        <v>1210</v>
      </c>
      <c r="I2267">
        <v>4613</v>
      </c>
      <c r="J2267" t="s">
        <v>224</v>
      </c>
      <c r="K2267" t="s">
        <v>1234</v>
      </c>
      <c r="L2267">
        <v>2400</v>
      </c>
      <c r="M2267">
        <v>2357</v>
      </c>
      <c r="N2267">
        <v>400</v>
      </c>
      <c r="O2267" t="s">
        <v>1213</v>
      </c>
      <c r="P2267">
        <v>0.53720462894330301</v>
      </c>
      <c r="Q2267">
        <v>0.95238226545534999</v>
      </c>
      <c r="R2267">
        <v>2.0007430524769401E-2</v>
      </c>
      <c r="S2267">
        <v>9.2182398034202806E-2</v>
      </c>
      <c r="T2267">
        <v>0.37456510968302997</v>
      </c>
      <c r="U2267">
        <v>0.37456510968302997</v>
      </c>
      <c r="V2267">
        <v>0.26088268108405699</v>
      </c>
      <c r="W2267">
        <v>1.18</v>
      </c>
      <c r="X2267">
        <v>10.18</v>
      </c>
      <c r="Y2267">
        <v>-113158</v>
      </c>
      <c r="Z2267">
        <v>-8083</v>
      </c>
      <c r="AA2267">
        <v>-0.39</v>
      </c>
      <c r="AB2267">
        <v>14</v>
      </c>
      <c r="AC2267">
        <v>6</v>
      </c>
      <c r="AD2267">
        <v>8</v>
      </c>
      <c r="AE2267">
        <v>42.86</v>
      </c>
      <c r="AF2267">
        <v>13</v>
      </c>
      <c r="AG2267">
        <v>4</v>
      </c>
      <c r="AH2267">
        <v>3</v>
      </c>
      <c r="AI2267">
        <v>7</v>
      </c>
    </row>
    <row r="2268" spans="1:35" x14ac:dyDescent="0.2">
      <c r="A2268" s="102">
        <v>1082</v>
      </c>
      <c r="B2268">
        <v>1963</v>
      </c>
      <c r="C2268" t="s">
        <v>1451</v>
      </c>
      <c r="D2268" t="s">
        <v>1220</v>
      </c>
      <c r="E2268">
        <v>1352</v>
      </c>
      <c r="F2268">
        <v>1325</v>
      </c>
      <c r="G2268">
        <v>800</v>
      </c>
      <c r="H2268" t="s">
        <v>1213</v>
      </c>
      <c r="I2268">
        <v>5991</v>
      </c>
      <c r="J2268" t="s">
        <v>1046</v>
      </c>
      <c r="K2268" t="s">
        <v>1404</v>
      </c>
      <c r="L2268">
        <v>828</v>
      </c>
      <c r="M2268">
        <v>824</v>
      </c>
      <c r="N2268">
        <v>1300</v>
      </c>
      <c r="O2268" t="s">
        <v>1210</v>
      </c>
      <c r="P2268">
        <v>0.90617935440438502</v>
      </c>
      <c r="Q2268">
        <v>0.88192308148272802</v>
      </c>
      <c r="R2268">
        <v>0.177278669406531</v>
      </c>
      <c r="S2268">
        <v>3.0397792301218501E-2</v>
      </c>
      <c r="T2268">
        <v>-2.2612203954855299</v>
      </c>
      <c r="U2268">
        <v>2.2612203954855299</v>
      </c>
      <c r="V2268">
        <v>1.52642533564875</v>
      </c>
      <c r="W2268">
        <v>-6.6</v>
      </c>
      <c r="X2268">
        <v>1.06</v>
      </c>
      <c r="Y2268">
        <v>-113232</v>
      </c>
      <c r="Z2268">
        <v>-5392</v>
      </c>
      <c r="AA2268">
        <v>-0.31</v>
      </c>
      <c r="AB2268">
        <v>21</v>
      </c>
      <c r="AC2268">
        <v>9</v>
      </c>
      <c r="AD2268">
        <v>12</v>
      </c>
      <c r="AE2268">
        <v>42.86</v>
      </c>
      <c r="AF2268">
        <v>11</v>
      </c>
      <c r="AG2268">
        <v>8</v>
      </c>
      <c r="AH2268">
        <v>9</v>
      </c>
      <c r="AI2268">
        <v>4</v>
      </c>
    </row>
    <row r="2269" spans="1:35" x14ac:dyDescent="0.2">
      <c r="A2269" s="102">
        <v>0</v>
      </c>
      <c r="B2269">
        <v>3110</v>
      </c>
      <c r="C2269" t="s">
        <v>538</v>
      </c>
      <c r="D2269" t="s">
        <v>1209</v>
      </c>
      <c r="E2269">
        <v>4185</v>
      </c>
      <c r="F2269">
        <v>4160</v>
      </c>
      <c r="G2269">
        <v>200</v>
      </c>
      <c r="H2269" t="s">
        <v>1213</v>
      </c>
      <c r="I2269">
        <v>6920</v>
      </c>
      <c r="J2269" t="s">
        <v>1214</v>
      </c>
      <c r="K2269" t="s">
        <v>1215</v>
      </c>
      <c r="L2269">
        <v>4910</v>
      </c>
      <c r="M2269">
        <v>4925</v>
      </c>
      <c r="N2269">
        <v>200</v>
      </c>
      <c r="O2269" t="s">
        <v>1210</v>
      </c>
      <c r="P2269">
        <v>0.92137641471023202</v>
      </c>
      <c r="Q2269">
        <v>0.98674943815835803</v>
      </c>
      <c r="R2269">
        <v>0.20041460113384499</v>
      </c>
      <c r="S2269">
        <v>3.8988210712665402E-3</v>
      </c>
      <c r="T2269">
        <v>-0.50432371818162303</v>
      </c>
      <c r="U2269">
        <v>0.50432371818162303</v>
      </c>
      <c r="V2269">
        <v>4.51599595883432E-2</v>
      </c>
      <c r="W2269">
        <v>-1.92</v>
      </c>
      <c r="X2269">
        <v>15.53</v>
      </c>
      <c r="Y2269">
        <v>-113682</v>
      </c>
      <c r="Z2269">
        <v>-7105</v>
      </c>
      <c r="AA2269">
        <v>-0.36</v>
      </c>
      <c r="AB2269">
        <v>16</v>
      </c>
      <c r="AC2269">
        <v>9</v>
      </c>
      <c r="AD2269">
        <v>7</v>
      </c>
      <c r="AE2269">
        <v>56.25</v>
      </c>
      <c r="AF2269">
        <v>8</v>
      </c>
      <c r="AG2269">
        <v>8</v>
      </c>
      <c r="AH2269">
        <v>7</v>
      </c>
      <c r="AI2269">
        <v>1</v>
      </c>
    </row>
    <row r="2270" spans="1:35" x14ac:dyDescent="0.2">
      <c r="A2270" s="102">
        <v>897</v>
      </c>
      <c r="B2270">
        <v>1812</v>
      </c>
      <c r="C2270" t="s">
        <v>1305</v>
      </c>
      <c r="D2270" t="s">
        <v>1220</v>
      </c>
      <c r="E2270">
        <v>1146</v>
      </c>
      <c r="F2270">
        <v>1163</v>
      </c>
      <c r="G2270">
        <v>900</v>
      </c>
      <c r="H2270" t="s">
        <v>1213</v>
      </c>
      <c r="I2270">
        <v>2914</v>
      </c>
      <c r="J2270" t="s">
        <v>1357</v>
      </c>
      <c r="K2270" t="s">
        <v>1237</v>
      </c>
      <c r="L2270">
        <v>2160</v>
      </c>
      <c r="M2270">
        <v>2144</v>
      </c>
      <c r="N2270">
        <v>500</v>
      </c>
      <c r="O2270" t="s">
        <v>1210</v>
      </c>
      <c r="P2270">
        <v>0.84328377623461603</v>
      </c>
      <c r="Q2270">
        <v>0.89156403972693998</v>
      </c>
      <c r="R2270">
        <v>0.141686843025978</v>
      </c>
      <c r="S2270">
        <v>1.9812322797003502E-2</v>
      </c>
      <c r="T2270">
        <v>-2.4898026191442799</v>
      </c>
      <c r="U2270">
        <v>2.4898026191442799</v>
      </c>
      <c r="V2270">
        <v>2.7358510671079599</v>
      </c>
      <c r="W2270">
        <v>-9.25</v>
      </c>
      <c r="X2270">
        <v>2.36</v>
      </c>
      <c r="Y2270">
        <v>-114075</v>
      </c>
      <c r="Z2270">
        <v>-6004</v>
      </c>
      <c r="AA2270">
        <v>-0.28999999999999998</v>
      </c>
      <c r="AB2270">
        <v>19</v>
      </c>
      <c r="AC2270">
        <v>8</v>
      </c>
      <c r="AD2270">
        <v>11</v>
      </c>
      <c r="AE2270">
        <v>42.11</v>
      </c>
      <c r="AF2270">
        <v>14</v>
      </c>
      <c r="AG2270">
        <v>4</v>
      </c>
      <c r="AH2270">
        <v>3</v>
      </c>
      <c r="AI2270">
        <v>12</v>
      </c>
    </row>
    <row r="2271" spans="1:35" x14ac:dyDescent="0.2">
      <c r="A2271" s="102">
        <v>991</v>
      </c>
      <c r="B2271">
        <v>2281</v>
      </c>
      <c r="C2271" t="s">
        <v>1064</v>
      </c>
      <c r="D2271" t="s">
        <v>1237</v>
      </c>
      <c r="E2271">
        <v>2280</v>
      </c>
      <c r="F2271">
        <v>2222</v>
      </c>
      <c r="G2271">
        <v>400</v>
      </c>
      <c r="H2271" t="s">
        <v>1210</v>
      </c>
      <c r="I2271">
        <v>6287</v>
      </c>
      <c r="J2271" t="s">
        <v>1309</v>
      </c>
      <c r="K2271" t="s">
        <v>1222</v>
      </c>
      <c r="L2271">
        <v>2465</v>
      </c>
      <c r="M2271">
        <v>2431</v>
      </c>
      <c r="N2271">
        <v>400</v>
      </c>
      <c r="O2271" t="s">
        <v>1213</v>
      </c>
      <c r="P2271">
        <v>0.58250831529188896</v>
      </c>
      <c r="Q2271">
        <v>0.88598400653322396</v>
      </c>
      <c r="R2271">
        <v>1.8327724984846E-2</v>
      </c>
      <c r="S2271">
        <v>4.2785336584232501E-3</v>
      </c>
      <c r="T2271">
        <v>2.3183166259544099</v>
      </c>
      <c r="U2271">
        <v>2.3183166259544099</v>
      </c>
      <c r="V2271">
        <v>2.52562870940729</v>
      </c>
      <c r="W2271">
        <v>13.69</v>
      </c>
      <c r="X2271">
        <v>8.6</v>
      </c>
      <c r="Y2271">
        <v>-114889</v>
      </c>
      <c r="Z2271">
        <v>-8206</v>
      </c>
      <c r="AA2271">
        <v>-0.46</v>
      </c>
      <c r="AB2271">
        <v>14</v>
      </c>
      <c r="AC2271">
        <v>6</v>
      </c>
      <c r="AD2271">
        <v>8</v>
      </c>
      <c r="AE2271">
        <v>42.86</v>
      </c>
      <c r="AF2271">
        <v>11</v>
      </c>
      <c r="AG2271">
        <v>4</v>
      </c>
      <c r="AH2271">
        <v>5</v>
      </c>
      <c r="AI2271">
        <v>5</v>
      </c>
    </row>
    <row r="2272" spans="1:35" x14ac:dyDescent="0.2">
      <c r="A2272" s="102">
        <v>1304</v>
      </c>
      <c r="B2272">
        <v>2501</v>
      </c>
      <c r="C2272" t="s">
        <v>590</v>
      </c>
      <c r="D2272" t="s">
        <v>1237</v>
      </c>
      <c r="E2272">
        <v>2181</v>
      </c>
      <c r="F2272">
        <v>2164</v>
      </c>
      <c r="G2272">
        <v>500</v>
      </c>
      <c r="H2272" t="s">
        <v>1213</v>
      </c>
      <c r="I2272">
        <v>3401</v>
      </c>
      <c r="J2272" t="s">
        <v>630</v>
      </c>
      <c r="K2272" t="s">
        <v>1480</v>
      </c>
      <c r="L2272">
        <v>1818</v>
      </c>
      <c r="M2272">
        <v>1775</v>
      </c>
      <c r="N2272">
        <v>600</v>
      </c>
      <c r="O2272" t="s">
        <v>1210</v>
      </c>
      <c r="P2272">
        <v>0.80844888116636404</v>
      </c>
      <c r="Q2272">
        <v>0.87037578260766102</v>
      </c>
      <c r="R2272">
        <v>8.2001340175606202E-2</v>
      </c>
      <c r="S2272">
        <v>3.0698984321472601E-2</v>
      </c>
      <c r="T2272">
        <v>-1.6912141812588299</v>
      </c>
      <c r="U2272">
        <v>1.6912141812588299</v>
      </c>
      <c r="V2272">
        <v>1.7494644975377001</v>
      </c>
      <c r="W2272">
        <v>-5.59</v>
      </c>
      <c r="X2272">
        <v>1.57</v>
      </c>
      <c r="Y2272">
        <v>-114903</v>
      </c>
      <c r="Z2272">
        <v>-7660</v>
      </c>
      <c r="AA2272">
        <v>-0.4</v>
      </c>
      <c r="AB2272">
        <v>15</v>
      </c>
      <c r="AC2272">
        <v>7</v>
      </c>
      <c r="AD2272">
        <v>8</v>
      </c>
      <c r="AE2272">
        <v>46.67</v>
      </c>
      <c r="AF2272">
        <v>14</v>
      </c>
      <c r="AG2272">
        <v>3</v>
      </c>
      <c r="AH2272">
        <v>4</v>
      </c>
      <c r="AI2272">
        <v>8</v>
      </c>
    </row>
    <row r="2273" spans="1:35" x14ac:dyDescent="0.2">
      <c r="A2273" s="102">
        <v>2037</v>
      </c>
      <c r="B2273">
        <v>7751</v>
      </c>
      <c r="C2273" t="s">
        <v>1619</v>
      </c>
      <c r="D2273" t="s">
        <v>1215</v>
      </c>
      <c r="E2273">
        <v>2719.5</v>
      </c>
      <c r="F2273">
        <v>2733.5</v>
      </c>
      <c r="G2273">
        <v>400</v>
      </c>
      <c r="H2273" t="s">
        <v>1213</v>
      </c>
      <c r="I2273">
        <v>8058</v>
      </c>
      <c r="J2273" t="s">
        <v>1537</v>
      </c>
      <c r="K2273" t="s">
        <v>1217</v>
      </c>
      <c r="L2273">
        <v>2691.5</v>
      </c>
      <c r="M2273">
        <v>2690</v>
      </c>
      <c r="N2273">
        <v>400</v>
      </c>
      <c r="O2273" t="s">
        <v>1210</v>
      </c>
      <c r="P2273">
        <v>0.71500428286027295</v>
      </c>
      <c r="Q2273">
        <v>0.83146966642954001</v>
      </c>
      <c r="R2273">
        <v>0.27187093862332901</v>
      </c>
      <c r="S2273">
        <v>9.3788608769113796E-2</v>
      </c>
      <c r="T2273">
        <v>-0.85091340256876002</v>
      </c>
      <c r="U2273">
        <v>0.85091340256876002</v>
      </c>
      <c r="V2273">
        <v>0.80206486951538902</v>
      </c>
      <c r="W2273">
        <v>-2.29</v>
      </c>
      <c r="X2273">
        <v>1.59</v>
      </c>
      <c r="Y2273">
        <v>-114918</v>
      </c>
      <c r="Z2273">
        <v>-11492</v>
      </c>
      <c r="AA2273">
        <v>-0.66</v>
      </c>
      <c r="AB2273">
        <v>10</v>
      </c>
      <c r="AC2273">
        <v>4</v>
      </c>
      <c r="AD2273">
        <v>6</v>
      </c>
      <c r="AE2273">
        <v>40</v>
      </c>
      <c r="AF2273">
        <v>13</v>
      </c>
      <c r="AG2273">
        <v>2</v>
      </c>
      <c r="AH2273">
        <v>4</v>
      </c>
      <c r="AI2273">
        <v>4</v>
      </c>
    </row>
    <row r="2274" spans="1:35" x14ac:dyDescent="0.2">
      <c r="A2274" s="102">
        <v>746</v>
      </c>
      <c r="B2274">
        <v>2267</v>
      </c>
      <c r="C2274" t="s">
        <v>1447</v>
      </c>
      <c r="D2274" t="s">
        <v>1237</v>
      </c>
      <c r="E2274">
        <v>4980</v>
      </c>
      <c r="F2274">
        <v>4935</v>
      </c>
      <c r="G2274">
        <v>200</v>
      </c>
      <c r="H2274" t="s">
        <v>1213</v>
      </c>
      <c r="I2274">
        <v>2607</v>
      </c>
      <c r="J2274" t="s">
        <v>1238</v>
      </c>
      <c r="K2274" t="s">
        <v>1237</v>
      </c>
      <c r="L2274">
        <v>2550</v>
      </c>
      <c r="M2274">
        <v>2505</v>
      </c>
      <c r="N2274">
        <v>400</v>
      </c>
      <c r="O2274" t="s">
        <v>1210</v>
      </c>
      <c r="P2274">
        <v>0.93680525169325901</v>
      </c>
      <c r="Q2274">
        <v>0.89881850678379205</v>
      </c>
      <c r="R2274">
        <v>7.8666980759312805E-2</v>
      </c>
      <c r="S2274">
        <v>7.8800950712482096E-2</v>
      </c>
      <c r="T2274">
        <v>-0.70037627957668303</v>
      </c>
      <c r="U2274">
        <v>0.70037627957668303</v>
      </c>
      <c r="V2274">
        <v>1.0503091897617201</v>
      </c>
      <c r="W2274">
        <v>-1.9</v>
      </c>
      <c r="X2274">
        <v>1.52</v>
      </c>
      <c r="Y2274">
        <v>-115038</v>
      </c>
      <c r="Z2274">
        <v>-11504</v>
      </c>
      <c r="AA2274">
        <v>-0.82</v>
      </c>
      <c r="AB2274">
        <v>10</v>
      </c>
      <c r="AC2274">
        <v>3</v>
      </c>
      <c r="AD2274">
        <v>7</v>
      </c>
      <c r="AE2274">
        <v>30</v>
      </c>
      <c r="AF2274">
        <v>12</v>
      </c>
      <c r="AG2274">
        <v>2</v>
      </c>
      <c r="AH2274">
        <v>4</v>
      </c>
      <c r="AI2274">
        <v>4</v>
      </c>
    </row>
    <row r="2275" spans="1:35" x14ac:dyDescent="0.2">
      <c r="A2275" s="102">
        <v>2224</v>
      </c>
      <c r="B2275">
        <v>7203</v>
      </c>
      <c r="C2275" t="s">
        <v>1992</v>
      </c>
      <c r="D2275" t="s">
        <v>1227</v>
      </c>
      <c r="E2275">
        <v>7202</v>
      </c>
      <c r="F2275">
        <v>7127</v>
      </c>
      <c r="G2275">
        <v>100</v>
      </c>
      <c r="H2275" t="s">
        <v>1210</v>
      </c>
      <c r="I2275">
        <v>8919</v>
      </c>
      <c r="J2275" t="s">
        <v>1605</v>
      </c>
      <c r="K2275" t="s">
        <v>1231</v>
      </c>
      <c r="L2275">
        <v>3505</v>
      </c>
      <c r="M2275">
        <v>3620</v>
      </c>
      <c r="N2275">
        <v>200</v>
      </c>
      <c r="O2275" t="s">
        <v>1213</v>
      </c>
      <c r="P2275">
        <v>0.52485406029188397</v>
      </c>
      <c r="Q2275">
        <v>0.82114702172960996</v>
      </c>
      <c r="R2275" s="15">
        <v>7.4453169491913302E-5</v>
      </c>
      <c r="S2275">
        <v>8.0013500850142305E-2</v>
      </c>
      <c r="T2275">
        <v>2.43271775223154</v>
      </c>
      <c r="U2275">
        <v>2.43271775223154</v>
      </c>
      <c r="V2275">
        <v>2.9406327923615798</v>
      </c>
      <c r="W2275">
        <v>15.13</v>
      </c>
      <c r="X2275">
        <v>1.59</v>
      </c>
      <c r="Y2275">
        <v>-115473</v>
      </c>
      <c r="Z2275">
        <v>-23095</v>
      </c>
      <c r="AA2275">
        <v>-1.54</v>
      </c>
      <c r="AB2275">
        <v>5</v>
      </c>
      <c r="AC2275">
        <v>1</v>
      </c>
      <c r="AD2275">
        <v>4</v>
      </c>
      <c r="AE2275">
        <v>20</v>
      </c>
      <c r="AF2275">
        <v>8</v>
      </c>
      <c r="AG2275">
        <v>1</v>
      </c>
      <c r="AH2275">
        <v>3</v>
      </c>
      <c r="AI2275">
        <v>1</v>
      </c>
    </row>
    <row r="2276" spans="1:35" x14ac:dyDescent="0.2">
      <c r="A2276" s="102">
        <v>442</v>
      </c>
      <c r="B2276">
        <v>7211</v>
      </c>
      <c r="C2276" t="s">
        <v>26</v>
      </c>
      <c r="D2276" t="s">
        <v>1227</v>
      </c>
      <c r="E2276">
        <v>364</v>
      </c>
      <c r="F2276">
        <v>359</v>
      </c>
      <c r="G2276">
        <v>2800</v>
      </c>
      <c r="H2276" t="s">
        <v>1210</v>
      </c>
      <c r="I2276">
        <v>9474</v>
      </c>
      <c r="J2276" t="s">
        <v>1418</v>
      </c>
      <c r="K2276" t="s">
        <v>1212</v>
      </c>
      <c r="L2276">
        <v>1279</v>
      </c>
      <c r="M2276">
        <v>1261</v>
      </c>
      <c r="N2276">
        <v>800</v>
      </c>
      <c r="O2276" t="s">
        <v>1213</v>
      </c>
      <c r="P2276">
        <v>0.95986954610631603</v>
      </c>
      <c r="Q2276">
        <v>0.91473036486582504</v>
      </c>
      <c r="R2276">
        <v>0.123835026637043</v>
      </c>
      <c r="S2276">
        <v>3.3742471059201203E-2</v>
      </c>
      <c r="T2276">
        <v>2.3611898889482599</v>
      </c>
      <c r="U2276">
        <v>2.3611898889482599</v>
      </c>
      <c r="V2276">
        <v>2.0852985823906298</v>
      </c>
      <c r="W2276">
        <v>8.74</v>
      </c>
      <c r="X2276">
        <v>0.36</v>
      </c>
      <c r="Y2276">
        <v>-115617</v>
      </c>
      <c r="Z2276">
        <v>-8894</v>
      </c>
      <c r="AA2276">
        <v>-0.56000000000000005</v>
      </c>
      <c r="AB2276">
        <v>13</v>
      </c>
      <c r="AC2276">
        <v>6</v>
      </c>
      <c r="AD2276">
        <v>7</v>
      </c>
      <c r="AE2276">
        <v>46.15</v>
      </c>
      <c r="AF2276">
        <v>9</v>
      </c>
      <c r="AG2276">
        <v>3</v>
      </c>
      <c r="AH2276">
        <v>7</v>
      </c>
      <c r="AI2276">
        <v>3</v>
      </c>
    </row>
    <row r="2277" spans="1:35" x14ac:dyDescent="0.2">
      <c r="A2277" s="102">
        <v>2013</v>
      </c>
      <c r="B2277">
        <v>3076</v>
      </c>
      <c r="C2277" t="s">
        <v>1517</v>
      </c>
      <c r="D2277" t="s">
        <v>1217</v>
      </c>
      <c r="E2277">
        <v>1532</v>
      </c>
      <c r="F2277">
        <v>1525</v>
      </c>
      <c r="G2277">
        <v>700</v>
      </c>
      <c r="H2277" t="s">
        <v>1210</v>
      </c>
      <c r="I2277">
        <v>5803</v>
      </c>
      <c r="J2277" t="s">
        <v>24</v>
      </c>
      <c r="K2277" t="s">
        <v>1225</v>
      </c>
      <c r="L2277">
        <v>343</v>
      </c>
      <c r="M2277">
        <v>346</v>
      </c>
      <c r="N2277">
        <v>3100</v>
      </c>
      <c r="O2277" t="s">
        <v>1213</v>
      </c>
      <c r="P2277">
        <v>0.86566641396161004</v>
      </c>
      <c r="Q2277">
        <v>0.83240328056274904</v>
      </c>
      <c r="R2277">
        <v>8.0323246343395702E-2</v>
      </c>
      <c r="S2277">
        <v>4.3159888998302899E-2</v>
      </c>
      <c r="T2277">
        <v>2.1228206142339199E-2</v>
      </c>
      <c r="U2277">
        <v>2.1228206142339199E-2</v>
      </c>
      <c r="V2277">
        <v>0.104312971512679</v>
      </c>
      <c r="W2277">
        <v>0.1</v>
      </c>
      <c r="X2277">
        <v>0.48</v>
      </c>
      <c r="Y2277">
        <v>-115915</v>
      </c>
      <c r="Z2277">
        <v>-5796</v>
      </c>
      <c r="AA2277">
        <v>-0.22</v>
      </c>
      <c r="AB2277">
        <v>20</v>
      </c>
      <c r="AC2277">
        <v>10</v>
      </c>
      <c r="AD2277">
        <v>10</v>
      </c>
      <c r="AE2277">
        <v>50</v>
      </c>
      <c r="AF2277">
        <v>11</v>
      </c>
      <c r="AG2277">
        <v>7</v>
      </c>
      <c r="AH2277">
        <v>7</v>
      </c>
      <c r="AI2277">
        <v>6</v>
      </c>
    </row>
    <row r="2278" spans="1:35" x14ac:dyDescent="0.2">
      <c r="A2278" s="102">
        <v>1081</v>
      </c>
      <c r="B2278">
        <v>2914</v>
      </c>
      <c r="C2278" t="s">
        <v>1357</v>
      </c>
      <c r="D2278" t="s">
        <v>1237</v>
      </c>
      <c r="E2278">
        <v>2160</v>
      </c>
      <c r="F2278">
        <v>2144</v>
      </c>
      <c r="G2278">
        <v>500</v>
      </c>
      <c r="H2278" t="s">
        <v>1210</v>
      </c>
      <c r="I2278">
        <v>3865</v>
      </c>
      <c r="J2278" t="s">
        <v>1160</v>
      </c>
      <c r="K2278" t="s">
        <v>1421</v>
      </c>
      <c r="L2278">
        <v>439</v>
      </c>
      <c r="M2278">
        <v>439</v>
      </c>
      <c r="N2278">
        <v>2400</v>
      </c>
      <c r="O2278" t="s">
        <v>1213</v>
      </c>
      <c r="P2278">
        <v>0.94418022921716505</v>
      </c>
      <c r="Q2278">
        <v>0.88198735945987605</v>
      </c>
      <c r="R2278">
        <v>0.13379387904374401</v>
      </c>
      <c r="S2278">
        <v>8.45715510902387E-2</v>
      </c>
      <c r="T2278">
        <v>3.5602991934408399</v>
      </c>
      <c r="U2278">
        <v>3.5602991934408399</v>
      </c>
      <c r="V2278">
        <v>3.6577781635891302</v>
      </c>
      <c r="W2278">
        <v>9.4</v>
      </c>
      <c r="X2278">
        <v>1.72</v>
      </c>
      <c r="Y2278">
        <v>-115965</v>
      </c>
      <c r="Z2278">
        <v>-7248</v>
      </c>
      <c r="AA2278">
        <v>-0.36</v>
      </c>
      <c r="AB2278">
        <v>16</v>
      </c>
      <c r="AC2278">
        <v>6</v>
      </c>
      <c r="AD2278">
        <v>10</v>
      </c>
      <c r="AE2278">
        <v>37.5</v>
      </c>
      <c r="AF2278">
        <v>14</v>
      </c>
      <c r="AG2278">
        <v>2</v>
      </c>
      <c r="AH2278">
        <v>3</v>
      </c>
      <c r="AI2278">
        <v>11</v>
      </c>
    </row>
    <row r="2279" spans="1:35" x14ac:dyDescent="0.2">
      <c r="A2279" s="102">
        <v>713</v>
      </c>
      <c r="B2279">
        <v>3088</v>
      </c>
      <c r="C2279" t="s">
        <v>614</v>
      </c>
      <c r="D2279" t="s">
        <v>1235</v>
      </c>
      <c r="E2279">
        <v>3420</v>
      </c>
      <c r="F2279">
        <v>3535</v>
      </c>
      <c r="G2279">
        <v>300</v>
      </c>
      <c r="H2279" t="s">
        <v>1213</v>
      </c>
      <c r="I2279">
        <v>8604</v>
      </c>
      <c r="J2279" t="s">
        <v>436</v>
      </c>
      <c r="K2279" t="s">
        <v>1396</v>
      </c>
      <c r="L2279">
        <v>488</v>
      </c>
      <c r="M2279">
        <v>479.5</v>
      </c>
      <c r="N2279">
        <v>2200</v>
      </c>
      <c r="O2279" t="s">
        <v>1210</v>
      </c>
      <c r="P2279">
        <v>0.72574853817548801</v>
      </c>
      <c r="Q2279">
        <v>0.900272495891136</v>
      </c>
      <c r="R2279">
        <v>3.31914588799258E-3</v>
      </c>
      <c r="S2279">
        <v>8.7600759859211397E-2</v>
      </c>
      <c r="T2279">
        <v>-0.82923208830557604</v>
      </c>
      <c r="U2279">
        <v>0.82923208830557604</v>
      </c>
      <c r="V2279">
        <v>2.17375547879529</v>
      </c>
      <c r="W2279">
        <v>-3.28</v>
      </c>
      <c r="X2279">
        <v>0.53</v>
      </c>
      <c r="Y2279">
        <v>-116124</v>
      </c>
      <c r="Z2279">
        <v>-7258</v>
      </c>
      <c r="AA2279">
        <v>-0.44</v>
      </c>
      <c r="AB2279">
        <v>16</v>
      </c>
      <c r="AC2279">
        <v>7</v>
      </c>
      <c r="AD2279">
        <v>9</v>
      </c>
      <c r="AE2279">
        <v>43.75</v>
      </c>
      <c r="AF2279">
        <v>11</v>
      </c>
      <c r="AG2279">
        <v>5</v>
      </c>
      <c r="AH2279">
        <v>6</v>
      </c>
      <c r="AI2279">
        <v>5</v>
      </c>
    </row>
    <row r="2280" spans="1:35" x14ac:dyDescent="0.2">
      <c r="A2280" s="102">
        <v>169</v>
      </c>
      <c r="B2280">
        <v>3038</v>
      </c>
      <c r="C2280" t="s">
        <v>1047</v>
      </c>
      <c r="D2280" t="s">
        <v>1217</v>
      </c>
      <c r="E2280">
        <v>4000</v>
      </c>
      <c r="F2280">
        <v>3935</v>
      </c>
      <c r="G2280">
        <v>200</v>
      </c>
      <c r="H2280" t="s">
        <v>1210</v>
      </c>
      <c r="I2280">
        <v>6951</v>
      </c>
      <c r="J2280" t="s">
        <v>226</v>
      </c>
      <c r="K2280" t="s">
        <v>1215</v>
      </c>
      <c r="L2280">
        <v>2868</v>
      </c>
      <c r="M2280">
        <v>2841</v>
      </c>
      <c r="N2280">
        <v>300</v>
      </c>
      <c r="O2280" t="s">
        <v>1213</v>
      </c>
      <c r="P2280">
        <v>0.65426699599862004</v>
      </c>
      <c r="Q2280">
        <v>0.93849808779152599</v>
      </c>
      <c r="R2280">
        <v>0.37900431313798799</v>
      </c>
      <c r="S2280">
        <v>1.9587945721723499E-2</v>
      </c>
      <c r="T2280">
        <v>2.3305972675079198</v>
      </c>
      <c r="U2280">
        <v>2.3305972675079198</v>
      </c>
      <c r="V2280">
        <v>2.7967232927869201</v>
      </c>
      <c r="W2280">
        <v>15.58</v>
      </c>
      <c r="X2280">
        <v>8.3000000000000007</v>
      </c>
      <c r="Y2280">
        <v>-116492</v>
      </c>
      <c r="Z2280">
        <v>-5065</v>
      </c>
      <c r="AA2280">
        <v>-0.25</v>
      </c>
      <c r="AB2280">
        <v>23</v>
      </c>
      <c r="AC2280">
        <v>10</v>
      </c>
      <c r="AD2280">
        <v>13</v>
      </c>
      <c r="AE2280">
        <v>43.48</v>
      </c>
      <c r="AF2280">
        <v>8</v>
      </c>
      <c r="AG2280">
        <v>10</v>
      </c>
      <c r="AH2280">
        <v>11</v>
      </c>
      <c r="AI2280">
        <v>2</v>
      </c>
    </row>
    <row r="2281" spans="1:35" x14ac:dyDescent="0.2">
      <c r="A2281" s="102">
        <v>450</v>
      </c>
      <c r="B2281">
        <v>2784</v>
      </c>
      <c r="C2281" t="s">
        <v>993</v>
      </c>
      <c r="D2281" t="s">
        <v>1217</v>
      </c>
      <c r="E2281">
        <v>1944</v>
      </c>
      <c r="F2281">
        <v>1896</v>
      </c>
      <c r="G2281">
        <v>500</v>
      </c>
      <c r="H2281" t="s">
        <v>1213</v>
      </c>
      <c r="I2281">
        <v>9509</v>
      </c>
      <c r="J2281" t="s">
        <v>2040</v>
      </c>
      <c r="K2281" t="s">
        <v>1267</v>
      </c>
      <c r="L2281">
        <v>474</v>
      </c>
      <c r="M2281">
        <v>470</v>
      </c>
      <c r="N2281">
        <v>2000</v>
      </c>
      <c r="O2281" t="s">
        <v>1210</v>
      </c>
      <c r="P2281">
        <v>0.67432657778717997</v>
      </c>
      <c r="Q2281">
        <v>0.91418807406167202</v>
      </c>
      <c r="R2281">
        <v>0.117178980282954</v>
      </c>
      <c r="S2281">
        <v>8.6375116678048203E-2</v>
      </c>
      <c r="T2281">
        <v>-2.04215983709833</v>
      </c>
      <c r="U2281">
        <v>2.04215983709833</v>
      </c>
      <c r="V2281">
        <v>1.9758893622329201</v>
      </c>
      <c r="W2281">
        <v>-8.67</v>
      </c>
      <c r="X2281">
        <v>0.84</v>
      </c>
      <c r="Y2281">
        <v>-116539</v>
      </c>
      <c r="Z2281">
        <v>-5827</v>
      </c>
      <c r="AA2281">
        <v>-0.34</v>
      </c>
      <c r="AB2281">
        <v>20</v>
      </c>
      <c r="AC2281">
        <v>10</v>
      </c>
      <c r="AD2281">
        <v>10</v>
      </c>
      <c r="AE2281">
        <v>50</v>
      </c>
      <c r="AF2281">
        <v>13</v>
      </c>
      <c r="AG2281">
        <v>5</v>
      </c>
      <c r="AH2281">
        <v>6</v>
      </c>
      <c r="AI2281">
        <v>9</v>
      </c>
    </row>
    <row r="2282" spans="1:35" x14ac:dyDescent="0.2">
      <c r="A2282" s="102">
        <v>2486</v>
      </c>
      <c r="B2282">
        <v>7458</v>
      </c>
      <c r="C2282" t="s">
        <v>1623</v>
      </c>
      <c r="D2282" t="s">
        <v>1217</v>
      </c>
      <c r="E2282">
        <v>4355</v>
      </c>
      <c r="F2282">
        <v>4410</v>
      </c>
      <c r="G2282">
        <v>200</v>
      </c>
      <c r="H2282" t="s">
        <v>1213</v>
      </c>
      <c r="I2282">
        <v>9142</v>
      </c>
      <c r="J2282" t="s">
        <v>899</v>
      </c>
      <c r="K2282" t="s">
        <v>1328</v>
      </c>
      <c r="L2282">
        <v>3280</v>
      </c>
      <c r="M2282">
        <v>3245</v>
      </c>
      <c r="N2282">
        <v>300</v>
      </c>
      <c r="O2282" t="s">
        <v>1210</v>
      </c>
      <c r="P2282">
        <v>0.59540878007651599</v>
      </c>
      <c r="Q2282">
        <v>0.80913946389384594</v>
      </c>
      <c r="R2282">
        <v>0.196418097192323</v>
      </c>
      <c r="S2282">
        <v>7.5547988244377098E-2</v>
      </c>
      <c r="T2282">
        <v>-1.5358641264094099</v>
      </c>
      <c r="U2282">
        <v>1.5358641264094099</v>
      </c>
      <c r="V2282">
        <v>2.0555064648243202</v>
      </c>
      <c r="W2282">
        <v>-8.02</v>
      </c>
      <c r="X2282">
        <v>10.37</v>
      </c>
      <c r="Y2282">
        <v>-116545</v>
      </c>
      <c r="Z2282">
        <v>-16649</v>
      </c>
      <c r="AA2282">
        <v>-0.78</v>
      </c>
      <c r="AB2282">
        <v>7</v>
      </c>
      <c r="AC2282">
        <v>3</v>
      </c>
      <c r="AD2282">
        <v>4</v>
      </c>
      <c r="AE2282">
        <v>42.86</v>
      </c>
      <c r="AF2282">
        <v>15</v>
      </c>
      <c r="AG2282">
        <v>0</v>
      </c>
      <c r="AH2282">
        <v>2</v>
      </c>
      <c r="AI2282">
        <v>5</v>
      </c>
    </row>
    <row r="2283" spans="1:35" x14ac:dyDescent="0.2">
      <c r="A2283" s="102">
        <v>831</v>
      </c>
      <c r="B2283">
        <v>1973</v>
      </c>
      <c r="C2283" t="s">
        <v>1218</v>
      </c>
      <c r="D2283" t="s">
        <v>1212</v>
      </c>
      <c r="E2283">
        <v>3975</v>
      </c>
      <c r="F2283">
        <v>3975</v>
      </c>
      <c r="G2283">
        <v>200</v>
      </c>
      <c r="H2283" t="s">
        <v>1210</v>
      </c>
      <c r="I2283">
        <v>3387</v>
      </c>
      <c r="J2283" t="s">
        <v>628</v>
      </c>
      <c r="K2283" t="s">
        <v>1235</v>
      </c>
      <c r="L2283">
        <v>886</v>
      </c>
      <c r="M2283">
        <v>855</v>
      </c>
      <c r="N2283">
        <v>900</v>
      </c>
      <c r="O2283" t="s">
        <v>1213</v>
      </c>
      <c r="P2283">
        <v>0.87767151183456704</v>
      </c>
      <c r="Q2283">
        <v>0.89470809626794701</v>
      </c>
      <c r="R2283">
        <v>0.15982712601750701</v>
      </c>
      <c r="S2283">
        <v>3.4649022624797701E-2</v>
      </c>
      <c r="T2283">
        <v>3.8446249789234699</v>
      </c>
      <c r="U2283">
        <v>3.8446249789234699</v>
      </c>
      <c r="V2283">
        <v>3.0344882244112599</v>
      </c>
      <c r="W2283">
        <v>18.260000000000002</v>
      </c>
      <c r="X2283">
        <v>3.21</v>
      </c>
      <c r="Y2283">
        <v>-117274</v>
      </c>
      <c r="Z2283">
        <v>-6172</v>
      </c>
      <c r="AA2283">
        <v>-0.28999999999999998</v>
      </c>
      <c r="AB2283">
        <v>19</v>
      </c>
      <c r="AC2283">
        <v>11</v>
      </c>
      <c r="AD2283">
        <v>8</v>
      </c>
      <c r="AE2283">
        <v>57.89</v>
      </c>
      <c r="AF2283">
        <v>12</v>
      </c>
      <c r="AG2283">
        <v>5</v>
      </c>
      <c r="AH2283">
        <v>6</v>
      </c>
      <c r="AI2283">
        <v>8</v>
      </c>
    </row>
    <row r="2284" spans="1:35" x14ac:dyDescent="0.2">
      <c r="A2284" s="102">
        <v>539</v>
      </c>
      <c r="B2284">
        <v>2531</v>
      </c>
      <c r="C2284" t="s">
        <v>1236</v>
      </c>
      <c r="D2284" t="s">
        <v>1237</v>
      </c>
      <c r="E2284">
        <v>843</v>
      </c>
      <c r="F2284">
        <v>837</v>
      </c>
      <c r="G2284">
        <v>1200</v>
      </c>
      <c r="H2284" t="s">
        <v>1210</v>
      </c>
      <c r="I2284">
        <v>4927</v>
      </c>
      <c r="J2284" t="s">
        <v>1484</v>
      </c>
      <c r="K2284" t="s">
        <v>1234</v>
      </c>
      <c r="L2284">
        <v>2030</v>
      </c>
      <c r="M2284">
        <v>2064</v>
      </c>
      <c r="N2284">
        <v>500</v>
      </c>
      <c r="O2284" t="s">
        <v>1213</v>
      </c>
      <c r="P2284">
        <v>0.93246670442574797</v>
      </c>
      <c r="Q2284">
        <v>0.90893315982249001</v>
      </c>
      <c r="R2284">
        <v>4.8987727869707204E-3</v>
      </c>
      <c r="S2284">
        <v>6.1002167118788898E-2</v>
      </c>
      <c r="T2284">
        <v>0.53392163995335795</v>
      </c>
      <c r="U2284">
        <v>0.53392163995335795</v>
      </c>
      <c r="V2284">
        <v>0.99593416387866995</v>
      </c>
      <c r="W2284">
        <v>1.93</v>
      </c>
      <c r="X2284">
        <v>2.67</v>
      </c>
      <c r="Y2284">
        <v>-117584</v>
      </c>
      <c r="Z2284">
        <v>-5879</v>
      </c>
      <c r="AA2284">
        <v>-0.39</v>
      </c>
      <c r="AB2284">
        <v>20</v>
      </c>
      <c r="AC2284">
        <v>10</v>
      </c>
      <c r="AD2284">
        <v>10</v>
      </c>
      <c r="AE2284">
        <v>50</v>
      </c>
      <c r="AF2284">
        <v>12</v>
      </c>
      <c r="AG2284">
        <v>4</v>
      </c>
      <c r="AH2284">
        <v>7</v>
      </c>
      <c r="AI2284">
        <v>9</v>
      </c>
    </row>
    <row r="2285" spans="1:35" x14ac:dyDescent="0.2">
      <c r="A2285" s="102">
        <v>1510</v>
      </c>
      <c r="B2285">
        <v>6755</v>
      </c>
      <c r="C2285" t="s">
        <v>526</v>
      </c>
      <c r="D2285" t="s">
        <v>1215</v>
      </c>
      <c r="E2285">
        <v>2203</v>
      </c>
      <c r="F2285">
        <v>2146</v>
      </c>
      <c r="G2285">
        <v>400</v>
      </c>
      <c r="H2285" t="s">
        <v>1210</v>
      </c>
      <c r="I2285">
        <v>7164</v>
      </c>
      <c r="J2285" t="s">
        <v>1414</v>
      </c>
      <c r="K2285" t="s">
        <v>1216</v>
      </c>
      <c r="L2285">
        <v>4055</v>
      </c>
      <c r="M2285">
        <v>4045</v>
      </c>
      <c r="N2285">
        <v>200</v>
      </c>
      <c r="O2285" t="s">
        <v>1213</v>
      </c>
      <c r="P2285">
        <v>0.79168888452174502</v>
      </c>
      <c r="Q2285">
        <v>0.85863053624657304</v>
      </c>
      <c r="R2285">
        <v>0.42460807295053199</v>
      </c>
      <c r="S2285">
        <v>9.2531256453622895E-2</v>
      </c>
      <c r="T2285">
        <v>0.55355018849585502</v>
      </c>
      <c r="U2285">
        <v>0.55355018849585502</v>
      </c>
      <c r="V2285">
        <v>0.782183102897822</v>
      </c>
      <c r="W2285">
        <v>3.13</v>
      </c>
      <c r="X2285">
        <v>6.11</v>
      </c>
      <c r="Y2285">
        <v>-117730</v>
      </c>
      <c r="Z2285">
        <v>-5606</v>
      </c>
      <c r="AA2285">
        <v>-0.26</v>
      </c>
      <c r="AB2285">
        <v>21</v>
      </c>
      <c r="AC2285">
        <v>11</v>
      </c>
      <c r="AD2285">
        <v>10</v>
      </c>
      <c r="AE2285">
        <v>52.38</v>
      </c>
      <c r="AF2285">
        <v>12</v>
      </c>
      <c r="AG2285">
        <v>6</v>
      </c>
      <c r="AH2285">
        <v>6</v>
      </c>
      <c r="AI2285">
        <v>9</v>
      </c>
    </row>
    <row r="2286" spans="1:35" x14ac:dyDescent="0.2">
      <c r="A2286" s="102">
        <v>2094</v>
      </c>
      <c r="B2286">
        <v>7453</v>
      </c>
      <c r="C2286" t="s">
        <v>51</v>
      </c>
      <c r="D2286" t="s">
        <v>1235</v>
      </c>
      <c r="E2286">
        <v>1486</v>
      </c>
      <c r="F2286">
        <v>1478</v>
      </c>
      <c r="G2286">
        <v>600</v>
      </c>
      <c r="H2286" t="s">
        <v>1213</v>
      </c>
      <c r="I2286">
        <v>9513</v>
      </c>
      <c r="J2286" t="s">
        <v>1416</v>
      </c>
      <c r="K2286" t="s">
        <v>1267</v>
      </c>
      <c r="L2286">
        <v>2310</v>
      </c>
      <c r="M2286">
        <v>2316</v>
      </c>
      <c r="N2286">
        <v>400</v>
      </c>
      <c r="O2286" t="s">
        <v>1210</v>
      </c>
      <c r="P2286">
        <v>0.89009741608263404</v>
      </c>
      <c r="Q2286">
        <v>0.82829133970781899</v>
      </c>
      <c r="R2286">
        <v>0.14710254953938701</v>
      </c>
      <c r="S2286">
        <v>1.38463618812305E-2</v>
      </c>
      <c r="T2286">
        <v>-2.0245145087605598</v>
      </c>
      <c r="U2286">
        <v>2.0245145087605598</v>
      </c>
      <c r="V2286">
        <v>1.9610118425273999</v>
      </c>
      <c r="W2286">
        <v>-34.979999999999997</v>
      </c>
      <c r="X2286">
        <v>4.2699999999999996</v>
      </c>
      <c r="Y2286">
        <v>-118186</v>
      </c>
      <c r="Z2286">
        <v>-7387</v>
      </c>
      <c r="AA2286">
        <v>-0.3</v>
      </c>
      <c r="AB2286">
        <v>16</v>
      </c>
      <c r="AC2286">
        <v>7</v>
      </c>
      <c r="AD2286">
        <v>9</v>
      </c>
      <c r="AE2286">
        <v>43.75</v>
      </c>
      <c r="AF2286">
        <v>11</v>
      </c>
      <c r="AG2286">
        <v>5</v>
      </c>
      <c r="AH2286">
        <v>6</v>
      </c>
      <c r="AI2286">
        <v>5</v>
      </c>
    </row>
    <row r="2287" spans="1:35" x14ac:dyDescent="0.2">
      <c r="A2287" s="102">
        <v>1009</v>
      </c>
      <c r="B2287">
        <v>5019</v>
      </c>
      <c r="C2287" t="s">
        <v>1464</v>
      </c>
      <c r="D2287" t="s">
        <v>1465</v>
      </c>
      <c r="E2287">
        <v>2639</v>
      </c>
      <c r="F2287">
        <v>2658</v>
      </c>
      <c r="G2287">
        <v>400</v>
      </c>
      <c r="H2287" t="s">
        <v>1210</v>
      </c>
      <c r="I2287">
        <v>9507</v>
      </c>
      <c r="J2287" t="s">
        <v>1334</v>
      </c>
      <c r="K2287" t="s">
        <v>1267</v>
      </c>
      <c r="L2287">
        <v>828</v>
      </c>
      <c r="M2287">
        <v>822</v>
      </c>
      <c r="N2287">
        <v>1300</v>
      </c>
      <c r="O2287" t="s">
        <v>1213</v>
      </c>
      <c r="P2287">
        <v>0.83013255319481105</v>
      </c>
      <c r="Q2287">
        <v>0.885292093888573</v>
      </c>
      <c r="R2287">
        <v>0.206418673171231</v>
      </c>
      <c r="S2287">
        <v>2.8451822199007399E-2</v>
      </c>
      <c r="T2287">
        <v>1.8184361660194599</v>
      </c>
      <c r="U2287">
        <v>1.8184361660194599</v>
      </c>
      <c r="V2287">
        <v>1.8938648457345999</v>
      </c>
      <c r="W2287">
        <v>9.1</v>
      </c>
      <c r="X2287">
        <v>0.51</v>
      </c>
      <c r="Y2287">
        <v>-118265</v>
      </c>
      <c r="Z2287">
        <v>-6224</v>
      </c>
      <c r="AA2287">
        <v>-0.34</v>
      </c>
      <c r="AB2287">
        <v>19</v>
      </c>
      <c r="AC2287">
        <v>8</v>
      </c>
      <c r="AD2287">
        <v>11</v>
      </c>
      <c r="AE2287">
        <v>42.11</v>
      </c>
      <c r="AF2287">
        <v>10</v>
      </c>
      <c r="AG2287">
        <v>8</v>
      </c>
      <c r="AH2287">
        <v>8</v>
      </c>
      <c r="AI2287">
        <v>3</v>
      </c>
    </row>
    <row r="2288" spans="1:35" x14ac:dyDescent="0.2">
      <c r="A2288" s="102">
        <v>1124</v>
      </c>
      <c r="B2288">
        <v>5444</v>
      </c>
      <c r="C2288" t="s">
        <v>1633</v>
      </c>
      <c r="D2288" t="s">
        <v>1263</v>
      </c>
      <c r="E2288">
        <v>2305</v>
      </c>
      <c r="F2288">
        <v>2260</v>
      </c>
      <c r="G2288">
        <v>400</v>
      </c>
      <c r="H2288" t="s">
        <v>1210</v>
      </c>
      <c r="I2288">
        <v>6302</v>
      </c>
      <c r="J2288" t="s">
        <v>1460</v>
      </c>
      <c r="K2288" t="s">
        <v>1222</v>
      </c>
      <c r="L2288">
        <v>2356</v>
      </c>
      <c r="M2288">
        <v>2352</v>
      </c>
      <c r="N2288">
        <v>400</v>
      </c>
      <c r="O2288" t="s">
        <v>1213</v>
      </c>
      <c r="P2288">
        <v>0.935956488895336</v>
      </c>
      <c r="Q2288">
        <v>0.87930784182904198</v>
      </c>
      <c r="R2288">
        <v>0.17090426047240401</v>
      </c>
      <c r="S2288">
        <v>8.71791376711019E-2</v>
      </c>
      <c r="T2288">
        <v>2.2291574112655801</v>
      </c>
      <c r="U2288">
        <v>2.2291574112655801</v>
      </c>
      <c r="V2288">
        <v>3.16032723191113</v>
      </c>
      <c r="W2288">
        <v>7.86</v>
      </c>
      <c r="X2288">
        <v>3.91</v>
      </c>
      <c r="Y2288">
        <v>-118339</v>
      </c>
      <c r="Z2288">
        <v>-8453</v>
      </c>
      <c r="AA2288">
        <v>-0.48</v>
      </c>
      <c r="AB2288">
        <v>14</v>
      </c>
      <c r="AC2288">
        <v>7</v>
      </c>
      <c r="AD2288">
        <v>7</v>
      </c>
      <c r="AE2288">
        <v>50</v>
      </c>
      <c r="AF2288">
        <v>12</v>
      </c>
      <c r="AG2288">
        <v>5</v>
      </c>
      <c r="AH2288">
        <v>6</v>
      </c>
      <c r="AI2288">
        <v>3</v>
      </c>
    </row>
    <row r="2289" spans="1:35" x14ac:dyDescent="0.2">
      <c r="A2289" s="102">
        <v>1641</v>
      </c>
      <c r="B2289">
        <v>3064</v>
      </c>
      <c r="C2289" t="s">
        <v>1466</v>
      </c>
      <c r="D2289" t="s">
        <v>1235</v>
      </c>
      <c r="E2289">
        <v>2375</v>
      </c>
      <c r="F2289">
        <v>2400</v>
      </c>
      <c r="G2289">
        <v>400</v>
      </c>
      <c r="H2289" t="s">
        <v>1213</v>
      </c>
      <c r="I2289">
        <v>4612</v>
      </c>
      <c r="J2289" t="s">
        <v>670</v>
      </c>
      <c r="K2289" t="s">
        <v>1234</v>
      </c>
      <c r="L2289">
        <v>4880</v>
      </c>
      <c r="M2289">
        <v>4925</v>
      </c>
      <c r="N2289">
        <v>200</v>
      </c>
      <c r="O2289" t="s">
        <v>1210</v>
      </c>
      <c r="P2289">
        <v>0.769051593722198</v>
      </c>
      <c r="Q2289">
        <v>0.85142015262381199</v>
      </c>
      <c r="R2289">
        <v>0.209148478931349</v>
      </c>
      <c r="S2289">
        <v>1.8526219520022199E-3</v>
      </c>
      <c r="T2289">
        <v>-1.32168867566714</v>
      </c>
      <c r="U2289">
        <v>1.32168867566714</v>
      </c>
      <c r="V2289">
        <v>1.0565457406635299</v>
      </c>
      <c r="W2289">
        <v>-5.0199999999999996</v>
      </c>
      <c r="X2289">
        <v>2.54</v>
      </c>
      <c r="Y2289">
        <v>-119345</v>
      </c>
      <c r="Z2289">
        <v>-8525</v>
      </c>
      <c r="AA2289">
        <v>-0.28999999999999998</v>
      </c>
      <c r="AB2289">
        <v>14</v>
      </c>
      <c r="AC2289">
        <v>7</v>
      </c>
      <c r="AD2289">
        <v>7</v>
      </c>
      <c r="AE2289">
        <v>50</v>
      </c>
      <c r="AF2289">
        <v>10</v>
      </c>
      <c r="AG2289">
        <v>6</v>
      </c>
      <c r="AH2289">
        <v>6</v>
      </c>
      <c r="AI2289">
        <v>2</v>
      </c>
    </row>
    <row r="2290" spans="1:35" x14ac:dyDescent="0.2">
      <c r="A2290" s="102">
        <v>975</v>
      </c>
      <c r="B2290">
        <v>2001</v>
      </c>
      <c r="C2290" t="s">
        <v>1132</v>
      </c>
      <c r="D2290" t="s">
        <v>1237</v>
      </c>
      <c r="E2290">
        <v>1586</v>
      </c>
      <c r="F2290">
        <v>1604</v>
      </c>
      <c r="G2290">
        <v>700</v>
      </c>
      <c r="H2290" t="s">
        <v>1210</v>
      </c>
      <c r="I2290">
        <v>5019</v>
      </c>
      <c r="J2290" t="s">
        <v>1464</v>
      </c>
      <c r="K2290" t="s">
        <v>1465</v>
      </c>
      <c r="L2290">
        <v>2639</v>
      </c>
      <c r="M2290">
        <v>2658</v>
      </c>
      <c r="N2290">
        <v>400</v>
      </c>
      <c r="O2290" t="s">
        <v>1213</v>
      </c>
      <c r="P2290">
        <v>0.681982070201546</v>
      </c>
      <c r="Q2290">
        <v>0.88663206840189501</v>
      </c>
      <c r="R2290">
        <v>0.215950198111974</v>
      </c>
      <c r="S2290">
        <v>1.4658315518710101E-2</v>
      </c>
      <c r="T2290">
        <v>1.8027059893286801</v>
      </c>
      <c r="U2290">
        <v>1.8027059893286801</v>
      </c>
      <c r="V2290">
        <v>0.88952315184175901</v>
      </c>
      <c r="W2290">
        <v>4.8499999999999996</v>
      </c>
      <c r="X2290">
        <v>5.61</v>
      </c>
      <c r="Y2290">
        <v>-119385</v>
      </c>
      <c r="Z2290">
        <v>-4775</v>
      </c>
      <c r="AA2290">
        <v>-0.37</v>
      </c>
      <c r="AB2290">
        <v>25</v>
      </c>
      <c r="AC2290">
        <v>11</v>
      </c>
      <c r="AD2290">
        <v>14</v>
      </c>
      <c r="AE2290">
        <v>44</v>
      </c>
      <c r="AF2290">
        <v>12</v>
      </c>
      <c r="AG2290">
        <v>6</v>
      </c>
      <c r="AH2290">
        <v>10</v>
      </c>
      <c r="AI2290">
        <v>9</v>
      </c>
    </row>
    <row r="2291" spans="1:35" x14ac:dyDescent="0.2">
      <c r="A2291" s="102">
        <v>551</v>
      </c>
      <c r="B2291">
        <v>2531</v>
      </c>
      <c r="C2291" t="s">
        <v>1236</v>
      </c>
      <c r="D2291" t="s">
        <v>1237</v>
      </c>
      <c r="E2291">
        <v>843</v>
      </c>
      <c r="F2291">
        <v>837</v>
      </c>
      <c r="G2291">
        <v>1300</v>
      </c>
      <c r="H2291" t="s">
        <v>1210</v>
      </c>
      <c r="I2291">
        <v>5214</v>
      </c>
      <c r="J2291" t="s">
        <v>1483</v>
      </c>
      <c r="K2291" t="s">
        <v>1209</v>
      </c>
      <c r="L2291">
        <v>1861</v>
      </c>
      <c r="M2291">
        <v>1823</v>
      </c>
      <c r="N2291">
        <v>600</v>
      </c>
      <c r="O2291" t="s">
        <v>1213</v>
      </c>
      <c r="P2291">
        <v>0.83323673669016296</v>
      </c>
      <c r="Q2291">
        <v>0.90852273621616997</v>
      </c>
      <c r="R2291">
        <v>0.41468052244473702</v>
      </c>
      <c r="S2291">
        <v>1.37036824861062E-2</v>
      </c>
      <c r="T2291">
        <v>1.29249746522404</v>
      </c>
      <c r="U2291">
        <v>1.29249746522404</v>
      </c>
      <c r="V2291">
        <v>0.86184611561980995</v>
      </c>
      <c r="W2291">
        <v>4.71</v>
      </c>
      <c r="X2291">
        <v>0.52</v>
      </c>
      <c r="Y2291">
        <v>-119620</v>
      </c>
      <c r="Z2291">
        <v>-7036</v>
      </c>
      <c r="AA2291">
        <v>-0.3</v>
      </c>
      <c r="AB2291">
        <v>17</v>
      </c>
      <c r="AC2291">
        <v>7</v>
      </c>
      <c r="AD2291">
        <v>10</v>
      </c>
      <c r="AE2291">
        <v>41.18</v>
      </c>
      <c r="AF2291">
        <v>11</v>
      </c>
      <c r="AG2291">
        <v>5</v>
      </c>
      <c r="AH2291">
        <v>7</v>
      </c>
      <c r="AI2291">
        <v>5</v>
      </c>
    </row>
    <row r="2292" spans="1:35" x14ac:dyDescent="0.2">
      <c r="A2292" s="102">
        <v>1132</v>
      </c>
      <c r="B2292">
        <v>4819</v>
      </c>
      <c r="C2292" t="s">
        <v>1228</v>
      </c>
      <c r="D2292" t="s">
        <v>1212</v>
      </c>
      <c r="E2292">
        <v>3355</v>
      </c>
      <c r="F2292">
        <v>3375</v>
      </c>
      <c r="G2292">
        <v>300</v>
      </c>
      <c r="H2292" t="s">
        <v>1213</v>
      </c>
      <c r="I2292">
        <v>6755</v>
      </c>
      <c r="J2292" t="s">
        <v>526</v>
      </c>
      <c r="K2292" t="s">
        <v>1215</v>
      </c>
      <c r="L2292">
        <v>2203</v>
      </c>
      <c r="M2292">
        <v>2146</v>
      </c>
      <c r="N2292">
        <v>500</v>
      </c>
      <c r="O2292" t="s">
        <v>1210</v>
      </c>
      <c r="P2292">
        <v>0.54295707967015205</v>
      </c>
      <c r="Q2292">
        <v>0.87872573825623601</v>
      </c>
      <c r="R2292">
        <v>0.18426811478002</v>
      </c>
      <c r="S2292">
        <v>2.29583783302202E-2</v>
      </c>
      <c r="T2292">
        <v>-1.8858389355276199</v>
      </c>
      <c r="U2292">
        <v>1.8858389355276199</v>
      </c>
      <c r="V2292">
        <v>1.84894634825376</v>
      </c>
      <c r="W2292">
        <v>-13.56</v>
      </c>
      <c r="X2292">
        <v>5.98</v>
      </c>
      <c r="Y2292">
        <v>-120354</v>
      </c>
      <c r="Z2292">
        <v>-4458</v>
      </c>
      <c r="AA2292">
        <v>-0.17</v>
      </c>
      <c r="AB2292">
        <v>27</v>
      </c>
      <c r="AC2292">
        <v>15</v>
      </c>
      <c r="AD2292">
        <v>12</v>
      </c>
      <c r="AE2292">
        <v>55.56</v>
      </c>
      <c r="AF2292">
        <v>8</v>
      </c>
      <c r="AG2292">
        <v>14</v>
      </c>
      <c r="AH2292">
        <v>11</v>
      </c>
      <c r="AI2292">
        <v>2</v>
      </c>
    </row>
    <row r="2293" spans="1:35" x14ac:dyDescent="0.2">
      <c r="A2293" s="102">
        <v>48</v>
      </c>
      <c r="B2293">
        <v>2784</v>
      </c>
      <c r="C2293" t="s">
        <v>993</v>
      </c>
      <c r="D2293" t="s">
        <v>1217</v>
      </c>
      <c r="E2293">
        <v>1944</v>
      </c>
      <c r="F2293">
        <v>1896</v>
      </c>
      <c r="G2293">
        <v>500</v>
      </c>
      <c r="H2293" t="s">
        <v>1210</v>
      </c>
      <c r="I2293">
        <v>7201</v>
      </c>
      <c r="J2293" t="s">
        <v>1250</v>
      </c>
      <c r="K2293" t="s">
        <v>1227</v>
      </c>
      <c r="L2293">
        <v>454.3</v>
      </c>
      <c r="M2293">
        <v>463.6</v>
      </c>
      <c r="N2293">
        <v>2000</v>
      </c>
      <c r="O2293" t="s">
        <v>1213</v>
      </c>
      <c r="P2293">
        <v>0.78032544791168801</v>
      </c>
      <c r="Q2293">
        <v>0.95697502014711899</v>
      </c>
      <c r="R2293">
        <v>7.6074002327617997E-3</v>
      </c>
      <c r="S2293">
        <v>8.7054942443691996E-2</v>
      </c>
      <c r="T2293">
        <v>1.5314813022615601</v>
      </c>
      <c r="U2293">
        <v>1.5314813022615601</v>
      </c>
      <c r="V2293">
        <v>2.0854417664686502</v>
      </c>
      <c r="W2293">
        <v>10.51</v>
      </c>
      <c r="X2293">
        <v>2.19</v>
      </c>
      <c r="Y2293">
        <v>-120709</v>
      </c>
      <c r="Z2293">
        <v>-5248</v>
      </c>
      <c r="AA2293">
        <v>-0.28000000000000003</v>
      </c>
      <c r="AB2293">
        <v>23</v>
      </c>
      <c r="AC2293">
        <v>10</v>
      </c>
      <c r="AD2293">
        <v>13</v>
      </c>
      <c r="AE2293">
        <v>43.48</v>
      </c>
      <c r="AF2293">
        <v>13</v>
      </c>
      <c r="AG2293">
        <v>4</v>
      </c>
      <c r="AH2293">
        <v>8</v>
      </c>
      <c r="AI2293">
        <v>11</v>
      </c>
    </row>
    <row r="2294" spans="1:35" x14ac:dyDescent="0.2">
      <c r="A2294" s="102">
        <v>1375</v>
      </c>
      <c r="B2294">
        <v>3405</v>
      </c>
      <c r="C2294" t="s">
        <v>1851</v>
      </c>
      <c r="D2294" t="s">
        <v>1234</v>
      </c>
      <c r="E2294">
        <v>1121</v>
      </c>
      <c r="F2294">
        <v>1124</v>
      </c>
      <c r="G2294">
        <v>1000</v>
      </c>
      <c r="H2294" t="s">
        <v>1210</v>
      </c>
      <c r="I2294">
        <v>7240</v>
      </c>
      <c r="J2294" t="s">
        <v>768</v>
      </c>
      <c r="K2294" t="s">
        <v>1227</v>
      </c>
      <c r="L2294">
        <v>1370</v>
      </c>
      <c r="M2294">
        <v>1371</v>
      </c>
      <c r="N2294">
        <v>800</v>
      </c>
      <c r="O2294" t="s">
        <v>1213</v>
      </c>
      <c r="P2294">
        <v>0.71298205354473398</v>
      </c>
      <c r="Q2294">
        <v>0.86648092819935296</v>
      </c>
      <c r="R2294">
        <v>0.14897400984721701</v>
      </c>
      <c r="S2294">
        <v>1.9997186894094601E-2</v>
      </c>
      <c r="T2294">
        <v>0.15273682757111501</v>
      </c>
      <c r="U2294">
        <v>0.15273682757111501</v>
      </c>
      <c r="V2294">
        <v>0.44444772918738601</v>
      </c>
      <c r="W2294">
        <v>0.64</v>
      </c>
      <c r="X2294">
        <v>2.48</v>
      </c>
      <c r="Y2294">
        <v>-121401</v>
      </c>
      <c r="Z2294">
        <v>-5781</v>
      </c>
      <c r="AA2294">
        <v>-0.3</v>
      </c>
      <c r="AB2294">
        <v>21</v>
      </c>
      <c r="AC2294">
        <v>11</v>
      </c>
      <c r="AD2294">
        <v>10</v>
      </c>
      <c r="AE2294">
        <v>52.38</v>
      </c>
      <c r="AF2294">
        <v>13</v>
      </c>
      <c r="AG2294">
        <v>4</v>
      </c>
      <c r="AH2294">
        <v>6</v>
      </c>
      <c r="AI2294">
        <v>11</v>
      </c>
    </row>
    <row r="2295" spans="1:35" x14ac:dyDescent="0.2">
      <c r="A2295" s="102">
        <v>54</v>
      </c>
      <c r="B2295">
        <v>1333</v>
      </c>
      <c r="C2295" t="s">
        <v>1325</v>
      </c>
      <c r="D2295" t="s">
        <v>1326</v>
      </c>
      <c r="E2295">
        <v>2283</v>
      </c>
      <c r="F2295">
        <v>2266</v>
      </c>
      <c r="G2295">
        <v>400</v>
      </c>
      <c r="H2295" t="s">
        <v>1210</v>
      </c>
      <c r="I2295">
        <v>5406</v>
      </c>
      <c r="J2295" t="s">
        <v>1531</v>
      </c>
      <c r="K2295" t="s">
        <v>1263</v>
      </c>
      <c r="L2295">
        <v>401</v>
      </c>
      <c r="M2295">
        <v>401</v>
      </c>
      <c r="N2295">
        <v>2300</v>
      </c>
      <c r="O2295" t="s">
        <v>1213</v>
      </c>
      <c r="P2295">
        <v>0.91648088257876203</v>
      </c>
      <c r="Q2295">
        <v>0.95564654748098699</v>
      </c>
      <c r="R2295">
        <v>0.14549189621959599</v>
      </c>
      <c r="S2295">
        <v>2.6033376662550302E-3</v>
      </c>
      <c r="T2295">
        <v>1.9615827491058799</v>
      </c>
      <c r="U2295">
        <v>1.9615827491058799</v>
      </c>
      <c r="V2295">
        <v>2.2232475423528202</v>
      </c>
      <c r="W2295">
        <v>11.24</v>
      </c>
      <c r="X2295">
        <v>1.75</v>
      </c>
      <c r="Y2295">
        <v>-121423</v>
      </c>
      <c r="Z2295">
        <v>-5782</v>
      </c>
      <c r="AA2295">
        <v>-0.31</v>
      </c>
      <c r="AB2295">
        <v>21</v>
      </c>
      <c r="AC2295">
        <v>12</v>
      </c>
      <c r="AD2295">
        <v>9</v>
      </c>
      <c r="AE2295">
        <v>57.14</v>
      </c>
      <c r="AF2295">
        <v>9</v>
      </c>
      <c r="AG2295">
        <v>10</v>
      </c>
      <c r="AH2295">
        <v>9</v>
      </c>
      <c r="AI2295">
        <v>2</v>
      </c>
    </row>
    <row r="2296" spans="1:35" x14ac:dyDescent="0.2">
      <c r="A2296" s="102">
        <v>1228</v>
      </c>
      <c r="B2296">
        <v>4324</v>
      </c>
      <c r="C2296" t="s">
        <v>1438</v>
      </c>
      <c r="D2296" t="s">
        <v>1224</v>
      </c>
      <c r="E2296">
        <v>2860</v>
      </c>
      <c r="F2296">
        <v>2812</v>
      </c>
      <c r="G2296">
        <v>300</v>
      </c>
      <c r="H2296" t="s">
        <v>1213</v>
      </c>
      <c r="I2296">
        <v>7182</v>
      </c>
      <c r="J2296" t="s">
        <v>1323</v>
      </c>
      <c r="K2296" t="s">
        <v>1265</v>
      </c>
      <c r="L2296">
        <v>960</v>
      </c>
      <c r="M2296">
        <v>964</v>
      </c>
      <c r="N2296">
        <v>900</v>
      </c>
      <c r="O2296" t="s">
        <v>1210</v>
      </c>
      <c r="P2296">
        <v>0.89407796373360804</v>
      </c>
      <c r="Q2296">
        <v>0.87351843835946896</v>
      </c>
      <c r="R2296">
        <v>6.0993243496240898E-2</v>
      </c>
      <c r="S2296">
        <v>2.3500934427529201E-2</v>
      </c>
      <c r="T2296">
        <v>-3.6198806187813202</v>
      </c>
      <c r="U2296">
        <v>3.6198806187813202</v>
      </c>
      <c r="V2296">
        <v>3.4937806488107102</v>
      </c>
      <c r="W2296">
        <v>-24.59</v>
      </c>
      <c r="X2296">
        <v>2.84</v>
      </c>
      <c r="Y2296">
        <v>-121497</v>
      </c>
      <c r="Z2296">
        <v>-9346</v>
      </c>
      <c r="AA2296">
        <v>-0.42</v>
      </c>
      <c r="AB2296">
        <v>13</v>
      </c>
      <c r="AC2296">
        <v>7</v>
      </c>
      <c r="AD2296">
        <v>6</v>
      </c>
      <c r="AE2296">
        <v>53.85</v>
      </c>
      <c r="AF2296">
        <v>14</v>
      </c>
      <c r="AG2296">
        <v>3</v>
      </c>
      <c r="AH2296">
        <v>3</v>
      </c>
      <c r="AI2296">
        <v>7</v>
      </c>
    </row>
    <row r="2297" spans="1:35" x14ac:dyDescent="0.2">
      <c r="A2297" s="102">
        <v>435</v>
      </c>
      <c r="B2297">
        <v>2531</v>
      </c>
      <c r="C2297" t="s">
        <v>1236</v>
      </c>
      <c r="D2297" t="s">
        <v>1237</v>
      </c>
      <c r="E2297">
        <v>843</v>
      </c>
      <c r="F2297">
        <v>837</v>
      </c>
      <c r="G2297">
        <v>1100</v>
      </c>
      <c r="H2297" t="s">
        <v>1213</v>
      </c>
      <c r="I2297">
        <v>2810</v>
      </c>
      <c r="J2297" t="s">
        <v>1469</v>
      </c>
      <c r="K2297" t="s">
        <v>1237</v>
      </c>
      <c r="L2297">
        <v>3165</v>
      </c>
      <c r="M2297">
        <v>3185</v>
      </c>
      <c r="N2297">
        <v>300</v>
      </c>
      <c r="O2297" t="s">
        <v>1210</v>
      </c>
      <c r="P2297">
        <v>0.95226539550233202</v>
      </c>
      <c r="Q2297">
        <v>0.91515434927588102</v>
      </c>
      <c r="R2297" s="15">
        <v>2.5550630661994099E-3</v>
      </c>
      <c r="S2297">
        <v>4.2930044163240401E-2</v>
      </c>
      <c r="T2297">
        <v>-1.7682261400435599</v>
      </c>
      <c r="U2297">
        <v>1.7682261400435599</v>
      </c>
      <c r="V2297">
        <v>0.72702318940044797</v>
      </c>
      <c r="W2297">
        <v>-2.92</v>
      </c>
      <c r="X2297">
        <v>3.64</v>
      </c>
      <c r="Y2297">
        <v>-121748</v>
      </c>
      <c r="Z2297">
        <v>-9365</v>
      </c>
      <c r="AA2297">
        <v>-0.47</v>
      </c>
      <c r="AB2297">
        <v>13</v>
      </c>
      <c r="AC2297">
        <v>7</v>
      </c>
      <c r="AD2297">
        <v>6</v>
      </c>
      <c r="AE2297">
        <v>53.85</v>
      </c>
      <c r="AF2297">
        <v>14</v>
      </c>
      <c r="AG2297">
        <v>2</v>
      </c>
      <c r="AH2297">
        <v>4</v>
      </c>
      <c r="AI2297">
        <v>7</v>
      </c>
    </row>
    <row r="2298" spans="1:35" x14ac:dyDescent="0.2">
      <c r="A2298" s="102">
        <v>2537</v>
      </c>
      <c r="B2298">
        <v>7751</v>
      </c>
      <c r="C2298" t="s">
        <v>1619</v>
      </c>
      <c r="D2298" t="s">
        <v>1215</v>
      </c>
      <c r="E2298">
        <v>2719.5</v>
      </c>
      <c r="F2298">
        <v>2733.5</v>
      </c>
      <c r="G2298">
        <v>400</v>
      </c>
      <c r="H2298" t="s">
        <v>1210</v>
      </c>
      <c r="I2298">
        <v>9616</v>
      </c>
      <c r="J2298" t="s">
        <v>1572</v>
      </c>
      <c r="K2298" t="s">
        <v>1224</v>
      </c>
      <c r="L2298">
        <v>3300</v>
      </c>
      <c r="M2298">
        <v>3315</v>
      </c>
      <c r="N2298">
        <v>300</v>
      </c>
      <c r="O2298" t="s">
        <v>1213</v>
      </c>
      <c r="P2298">
        <v>0.83369756832657804</v>
      </c>
      <c r="Q2298">
        <v>0.80573558957665503</v>
      </c>
      <c r="R2298">
        <v>0.42306096499207901</v>
      </c>
      <c r="S2298">
        <v>5.8303492026938498E-2</v>
      </c>
      <c r="T2298">
        <v>3.9493859147445298</v>
      </c>
      <c r="U2298">
        <v>3.9493859147445298</v>
      </c>
      <c r="V2298">
        <v>4.1521597315769796</v>
      </c>
      <c r="W2298">
        <v>24.38</v>
      </c>
      <c r="X2298">
        <v>9.94</v>
      </c>
      <c r="Y2298">
        <v>-122039</v>
      </c>
      <c r="Z2298">
        <v>-8136</v>
      </c>
      <c r="AA2298">
        <v>-0.47</v>
      </c>
      <c r="AB2298">
        <v>15</v>
      </c>
      <c r="AC2298">
        <v>6</v>
      </c>
      <c r="AD2298">
        <v>9</v>
      </c>
      <c r="AE2298">
        <v>40</v>
      </c>
      <c r="AF2298">
        <v>10</v>
      </c>
      <c r="AG2298">
        <v>5</v>
      </c>
      <c r="AH2298">
        <v>6</v>
      </c>
      <c r="AI2298">
        <v>4</v>
      </c>
    </row>
    <row r="2299" spans="1:35" x14ac:dyDescent="0.2">
      <c r="A2299" s="102">
        <v>1406</v>
      </c>
      <c r="B2299">
        <v>4527</v>
      </c>
      <c r="C2299" t="s">
        <v>1620</v>
      </c>
      <c r="D2299" t="s">
        <v>1232</v>
      </c>
      <c r="E2299">
        <v>3115</v>
      </c>
      <c r="F2299">
        <v>3070</v>
      </c>
      <c r="G2299">
        <v>300</v>
      </c>
      <c r="H2299" t="s">
        <v>1210</v>
      </c>
      <c r="I2299">
        <v>9107</v>
      </c>
      <c r="J2299" t="s">
        <v>1443</v>
      </c>
      <c r="K2299" t="s">
        <v>1444</v>
      </c>
      <c r="L2299">
        <v>1227</v>
      </c>
      <c r="M2299">
        <v>1216</v>
      </c>
      <c r="N2299">
        <v>800</v>
      </c>
      <c r="O2299" t="s">
        <v>1213</v>
      </c>
      <c r="P2299">
        <v>0.63125147867832498</v>
      </c>
      <c r="Q2299">
        <v>0.86496000521530503</v>
      </c>
      <c r="R2299">
        <v>0.18806284896803399</v>
      </c>
      <c r="S2299">
        <v>5.8526204851255099E-2</v>
      </c>
      <c r="T2299">
        <v>2.70754039689621</v>
      </c>
      <c r="U2299">
        <v>2.70754039689621</v>
      </c>
      <c r="V2299">
        <v>2.76060911016067</v>
      </c>
      <c r="W2299">
        <v>21.03</v>
      </c>
      <c r="X2299">
        <v>5.62</v>
      </c>
      <c r="Y2299">
        <v>-122201</v>
      </c>
      <c r="Z2299">
        <v>-4888</v>
      </c>
      <c r="AA2299">
        <v>-0.31</v>
      </c>
      <c r="AB2299">
        <v>25</v>
      </c>
      <c r="AC2299">
        <v>12</v>
      </c>
      <c r="AD2299">
        <v>13</v>
      </c>
      <c r="AE2299">
        <v>48</v>
      </c>
      <c r="AF2299">
        <v>10</v>
      </c>
      <c r="AG2299">
        <v>9</v>
      </c>
      <c r="AH2299">
        <v>9</v>
      </c>
      <c r="AI2299">
        <v>7</v>
      </c>
    </row>
    <row r="2300" spans="1:35" x14ac:dyDescent="0.2">
      <c r="A2300" s="102">
        <v>1167</v>
      </c>
      <c r="B2300">
        <v>1808</v>
      </c>
      <c r="C2300" t="s">
        <v>565</v>
      </c>
      <c r="D2300" t="s">
        <v>1220</v>
      </c>
      <c r="E2300">
        <v>1268</v>
      </c>
      <c r="F2300">
        <v>1390</v>
      </c>
      <c r="G2300">
        <v>700</v>
      </c>
      <c r="H2300" t="s">
        <v>1210</v>
      </c>
      <c r="I2300">
        <v>1942</v>
      </c>
      <c r="J2300" t="s">
        <v>1616</v>
      </c>
      <c r="K2300" t="s">
        <v>1220</v>
      </c>
      <c r="L2300">
        <v>921</v>
      </c>
      <c r="M2300">
        <v>915</v>
      </c>
      <c r="N2300">
        <v>1100</v>
      </c>
      <c r="O2300" t="s">
        <v>1213</v>
      </c>
      <c r="P2300">
        <v>0.61329302309997202</v>
      </c>
      <c r="Q2300">
        <v>0.87687889115668305</v>
      </c>
      <c r="R2300">
        <v>0.211289962983229</v>
      </c>
      <c r="S2300">
        <v>4.3876515054626503E-2</v>
      </c>
      <c r="T2300">
        <v>3.0490135440724</v>
      </c>
      <c r="U2300">
        <v>3.0490135440724</v>
      </c>
      <c r="V2300">
        <v>0.52959911567836504</v>
      </c>
      <c r="W2300">
        <v>8.73</v>
      </c>
      <c r="X2300">
        <v>3.44</v>
      </c>
      <c r="Y2300">
        <v>-122227</v>
      </c>
      <c r="Z2300">
        <v>-6111</v>
      </c>
      <c r="AA2300">
        <v>-0.28000000000000003</v>
      </c>
      <c r="AB2300">
        <v>20</v>
      </c>
      <c r="AC2300">
        <v>9</v>
      </c>
      <c r="AD2300">
        <v>11</v>
      </c>
      <c r="AE2300">
        <v>45</v>
      </c>
      <c r="AF2300">
        <v>13</v>
      </c>
      <c r="AG2300">
        <v>5</v>
      </c>
      <c r="AH2300">
        <v>4</v>
      </c>
      <c r="AI2300">
        <v>11</v>
      </c>
    </row>
    <row r="2301" spans="1:35" x14ac:dyDescent="0.2">
      <c r="A2301" s="102">
        <v>1501</v>
      </c>
      <c r="B2301">
        <v>4540</v>
      </c>
      <c r="C2301" t="s">
        <v>1612</v>
      </c>
      <c r="D2301" t="s">
        <v>1232</v>
      </c>
      <c r="E2301">
        <v>2519</v>
      </c>
      <c r="F2301">
        <v>2516</v>
      </c>
      <c r="G2301">
        <v>400</v>
      </c>
      <c r="H2301" t="s">
        <v>1213</v>
      </c>
      <c r="I2301">
        <v>5233</v>
      </c>
      <c r="J2301" t="s">
        <v>1405</v>
      </c>
      <c r="K2301" t="s">
        <v>1209</v>
      </c>
      <c r="L2301">
        <v>2655</v>
      </c>
      <c r="M2301">
        <v>2663</v>
      </c>
      <c r="N2301">
        <v>400</v>
      </c>
      <c r="O2301" t="s">
        <v>1210</v>
      </c>
      <c r="P2301">
        <v>0.83521287775861397</v>
      </c>
      <c r="Q2301">
        <v>0.85891488609826805</v>
      </c>
      <c r="R2301">
        <v>0.46477005606951699</v>
      </c>
      <c r="S2301">
        <v>1.60534783324779E-4</v>
      </c>
      <c r="T2301">
        <v>-1.36295147507923</v>
      </c>
      <c r="U2301">
        <v>1.36295147507923</v>
      </c>
      <c r="V2301">
        <v>1.50963582009188</v>
      </c>
      <c r="W2301">
        <v>-4.53</v>
      </c>
      <c r="X2301">
        <v>5.52</v>
      </c>
      <c r="Y2301">
        <v>-122651</v>
      </c>
      <c r="Z2301">
        <v>-11150</v>
      </c>
      <c r="AA2301">
        <v>-0.62</v>
      </c>
      <c r="AB2301">
        <v>11</v>
      </c>
      <c r="AC2301">
        <v>5</v>
      </c>
      <c r="AD2301">
        <v>6</v>
      </c>
      <c r="AE2301">
        <v>45.45</v>
      </c>
      <c r="AF2301">
        <v>11</v>
      </c>
      <c r="AG2301">
        <v>5</v>
      </c>
      <c r="AH2301">
        <v>5</v>
      </c>
      <c r="AI2301">
        <v>1</v>
      </c>
    </row>
    <row r="2302" spans="1:35" x14ac:dyDescent="0.2">
      <c r="A2302" s="102">
        <v>1368</v>
      </c>
      <c r="B2302">
        <v>2427</v>
      </c>
      <c r="C2302" t="s">
        <v>1467</v>
      </c>
      <c r="D2302" t="s">
        <v>1224</v>
      </c>
      <c r="E2302">
        <v>800</v>
      </c>
      <c r="F2302">
        <v>787</v>
      </c>
      <c r="G2302">
        <v>1300</v>
      </c>
      <c r="H2302" t="s">
        <v>1213</v>
      </c>
      <c r="I2302">
        <v>7731</v>
      </c>
      <c r="J2302" t="s">
        <v>1450</v>
      </c>
      <c r="K2302" t="s">
        <v>1219</v>
      </c>
      <c r="L2302">
        <v>1129</v>
      </c>
      <c r="M2302">
        <v>1109</v>
      </c>
      <c r="N2302">
        <v>900</v>
      </c>
      <c r="O2302" t="s">
        <v>1210</v>
      </c>
      <c r="P2302">
        <v>0.88408149715655204</v>
      </c>
      <c r="Q2302">
        <v>0.86667357228352904</v>
      </c>
      <c r="R2302">
        <v>0.34440773475571201</v>
      </c>
      <c r="S2302">
        <v>2.7733744968601301E-2</v>
      </c>
      <c r="T2302">
        <v>-2.5006941026486</v>
      </c>
      <c r="U2302">
        <v>2.5006941026486</v>
      </c>
      <c r="V2302">
        <v>1.9591995643982101</v>
      </c>
      <c r="W2302">
        <v>-13.26</v>
      </c>
      <c r="X2302">
        <v>2.5</v>
      </c>
      <c r="Y2302">
        <v>-122694</v>
      </c>
      <c r="Z2302">
        <v>-4908</v>
      </c>
      <c r="AA2302">
        <v>-0.33</v>
      </c>
      <c r="AB2302">
        <v>25</v>
      </c>
      <c r="AC2302">
        <v>12</v>
      </c>
      <c r="AD2302">
        <v>13</v>
      </c>
      <c r="AE2302">
        <v>48</v>
      </c>
      <c r="AF2302">
        <v>8</v>
      </c>
      <c r="AG2302">
        <v>10</v>
      </c>
      <c r="AH2302">
        <v>12</v>
      </c>
      <c r="AI2302">
        <v>3</v>
      </c>
    </row>
    <row r="2303" spans="1:35" x14ac:dyDescent="0.2">
      <c r="A2303" s="102">
        <v>1233</v>
      </c>
      <c r="B2303">
        <v>4042</v>
      </c>
      <c r="C2303" t="s">
        <v>1489</v>
      </c>
      <c r="D2303" t="s">
        <v>1234</v>
      </c>
      <c r="E2303">
        <v>1489</v>
      </c>
      <c r="F2303">
        <v>1481</v>
      </c>
      <c r="G2303">
        <v>500</v>
      </c>
      <c r="H2303" t="s">
        <v>1210</v>
      </c>
      <c r="I2303">
        <v>4967</v>
      </c>
      <c r="J2303" t="s">
        <v>683</v>
      </c>
      <c r="K2303" t="s">
        <v>1234</v>
      </c>
      <c r="L2303">
        <v>7940</v>
      </c>
      <c r="M2303">
        <v>7850</v>
      </c>
      <c r="N2303">
        <v>100</v>
      </c>
      <c r="O2303" t="s">
        <v>1213</v>
      </c>
      <c r="P2303">
        <v>0.82399505674484197</v>
      </c>
      <c r="Q2303">
        <v>0.87337533496153097</v>
      </c>
      <c r="R2303">
        <v>1.8694862230137801E-2</v>
      </c>
      <c r="S2303">
        <v>6.1449824415512999E-2</v>
      </c>
      <c r="T2303">
        <v>1.01314796928957</v>
      </c>
      <c r="U2303">
        <v>1.01314796928957</v>
      </c>
      <c r="V2303">
        <v>1.56749878738153</v>
      </c>
      <c r="W2303">
        <v>1.95</v>
      </c>
      <c r="X2303">
        <v>5.67</v>
      </c>
      <c r="Y2303">
        <v>-123256</v>
      </c>
      <c r="Z2303">
        <v>-11205</v>
      </c>
      <c r="AA2303">
        <v>-0.68</v>
      </c>
      <c r="AB2303">
        <v>11</v>
      </c>
      <c r="AC2303">
        <v>5</v>
      </c>
      <c r="AD2303">
        <v>6</v>
      </c>
      <c r="AE2303">
        <v>45.45</v>
      </c>
      <c r="AF2303">
        <v>13</v>
      </c>
      <c r="AG2303">
        <v>4</v>
      </c>
      <c r="AH2303">
        <v>5</v>
      </c>
      <c r="AI2303">
        <v>2</v>
      </c>
    </row>
    <row r="2304" spans="1:35" x14ac:dyDescent="0.2">
      <c r="A2304" s="102">
        <v>1978</v>
      </c>
      <c r="B2304">
        <v>2220</v>
      </c>
      <c r="C2304" t="s">
        <v>1514</v>
      </c>
      <c r="D2304" t="s">
        <v>1237</v>
      </c>
      <c r="E2304">
        <v>4500</v>
      </c>
      <c r="F2304">
        <v>4375</v>
      </c>
      <c r="G2304">
        <v>200</v>
      </c>
      <c r="H2304" t="s">
        <v>1210</v>
      </c>
      <c r="I2304">
        <v>7762</v>
      </c>
      <c r="J2304" t="s">
        <v>1412</v>
      </c>
      <c r="K2304" t="s">
        <v>1219</v>
      </c>
      <c r="L2304">
        <v>430</v>
      </c>
      <c r="M2304">
        <v>427</v>
      </c>
      <c r="N2304">
        <v>2000</v>
      </c>
      <c r="O2304" t="s">
        <v>1213</v>
      </c>
      <c r="P2304">
        <v>0.770986341605152</v>
      </c>
      <c r="Q2304">
        <v>0.83498795612900301</v>
      </c>
      <c r="R2304">
        <v>0.16650499262278501</v>
      </c>
      <c r="S2304">
        <v>2.4412693396843499E-3</v>
      </c>
      <c r="T2304">
        <v>2.4184714034236898</v>
      </c>
      <c r="U2304">
        <v>2.4184714034236898</v>
      </c>
      <c r="V2304">
        <v>2.33042591551694</v>
      </c>
      <c r="W2304">
        <v>14.58</v>
      </c>
      <c r="X2304">
        <v>2.4</v>
      </c>
      <c r="Y2304">
        <v>-123306</v>
      </c>
      <c r="Z2304">
        <v>-7707</v>
      </c>
      <c r="AA2304">
        <v>-0.62</v>
      </c>
      <c r="AB2304">
        <v>16</v>
      </c>
      <c r="AC2304">
        <v>6</v>
      </c>
      <c r="AD2304">
        <v>10</v>
      </c>
      <c r="AE2304">
        <v>37.5</v>
      </c>
      <c r="AF2304">
        <v>14</v>
      </c>
      <c r="AG2304">
        <v>4</v>
      </c>
      <c r="AH2304">
        <v>4</v>
      </c>
      <c r="AI2304">
        <v>8</v>
      </c>
    </row>
    <row r="2305" spans="1:35" x14ac:dyDescent="0.2">
      <c r="A2305" s="102">
        <v>888</v>
      </c>
      <c r="B2305">
        <v>1812</v>
      </c>
      <c r="C2305" t="s">
        <v>1305</v>
      </c>
      <c r="D2305" t="s">
        <v>1220</v>
      </c>
      <c r="E2305">
        <v>1146</v>
      </c>
      <c r="F2305">
        <v>1163</v>
      </c>
      <c r="G2305">
        <v>800</v>
      </c>
      <c r="H2305" t="s">
        <v>1213</v>
      </c>
      <c r="I2305">
        <v>9003</v>
      </c>
      <c r="J2305" t="s">
        <v>1437</v>
      </c>
      <c r="K2305" t="s">
        <v>1328</v>
      </c>
      <c r="L2305">
        <v>2455</v>
      </c>
      <c r="M2305">
        <v>2456</v>
      </c>
      <c r="N2305">
        <v>400</v>
      </c>
      <c r="O2305" t="s">
        <v>1210</v>
      </c>
      <c r="P2305">
        <v>0.96313099355334397</v>
      </c>
      <c r="Q2305">
        <v>0.89207120588941302</v>
      </c>
      <c r="R2305">
        <v>1.2837018028035E-2</v>
      </c>
      <c r="S2305">
        <v>1.9259052986471601E-2</v>
      </c>
      <c r="T2305">
        <v>-0.99529553992801101</v>
      </c>
      <c r="U2305">
        <v>0.99529553992801101</v>
      </c>
      <c r="V2305">
        <v>1.6953017985613801</v>
      </c>
      <c r="W2305">
        <v>-2.39</v>
      </c>
      <c r="X2305">
        <v>5.29</v>
      </c>
      <c r="Y2305">
        <v>-123994</v>
      </c>
      <c r="Z2305">
        <v>-8266</v>
      </c>
      <c r="AA2305">
        <v>-0.37</v>
      </c>
      <c r="AB2305">
        <v>15</v>
      </c>
      <c r="AC2305">
        <v>7</v>
      </c>
      <c r="AD2305">
        <v>8</v>
      </c>
      <c r="AE2305">
        <v>46.67</v>
      </c>
      <c r="AF2305">
        <v>15</v>
      </c>
      <c r="AG2305">
        <v>2</v>
      </c>
      <c r="AH2305">
        <v>3</v>
      </c>
      <c r="AI2305">
        <v>10</v>
      </c>
    </row>
    <row r="2306" spans="1:35" x14ac:dyDescent="0.2">
      <c r="A2306" s="102">
        <v>2493</v>
      </c>
      <c r="B2306">
        <v>6592</v>
      </c>
      <c r="C2306" t="s">
        <v>1431</v>
      </c>
      <c r="D2306" t="s">
        <v>1215</v>
      </c>
      <c r="E2306">
        <v>3790</v>
      </c>
      <c r="F2306">
        <v>3745</v>
      </c>
      <c r="G2306">
        <v>200</v>
      </c>
      <c r="H2306" t="s">
        <v>1210</v>
      </c>
      <c r="I2306">
        <v>6807</v>
      </c>
      <c r="J2306" t="s">
        <v>235</v>
      </c>
      <c r="K2306" t="s">
        <v>1215</v>
      </c>
      <c r="L2306">
        <v>1750</v>
      </c>
      <c r="M2306">
        <v>1733</v>
      </c>
      <c r="N2306">
        <v>400</v>
      </c>
      <c r="O2306" t="s">
        <v>1213</v>
      </c>
      <c r="P2306">
        <v>0.78599330114349997</v>
      </c>
      <c r="Q2306">
        <v>0.80886582031415299</v>
      </c>
      <c r="R2306">
        <v>0.14615852439419399</v>
      </c>
      <c r="S2306">
        <v>7.2198849334197401E-2</v>
      </c>
      <c r="T2306">
        <v>1.4699815720930201</v>
      </c>
      <c r="U2306">
        <v>1.4699815720930201</v>
      </c>
      <c r="V2306">
        <v>1.52376080672428</v>
      </c>
      <c r="W2306">
        <v>7.93</v>
      </c>
      <c r="X2306">
        <v>7.45</v>
      </c>
      <c r="Y2306">
        <v>-124994</v>
      </c>
      <c r="Z2306">
        <v>-6250</v>
      </c>
      <c r="AA2306">
        <v>-0.45</v>
      </c>
      <c r="AB2306">
        <v>20</v>
      </c>
      <c r="AC2306">
        <v>8</v>
      </c>
      <c r="AD2306">
        <v>12</v>
      </c>
      <c r="AE2306">
        <v>40</v>
      </c>
      <c r="AF2306">
        <v>12</v>
      </c>
      <c r="AG2306">
        <v>6</v>
      </c>
      <c r="AH2306">
        <v>8</v>
      </c>
      <c r="AI2306">
        <v>6</v>
      </c>
    </row>
    <row r="2307" spans="1:35" x14ac:dyDescent="0.2">
      <c r="A2307" s="102">
        <v>663</v>
      </c>
      <c r="B2307">
        <v>3289</v>
      </c>
      <c r="C2307" t="s">
        <v>625</v>
      </c>
      <c r="D2307" t="s">
        <v>1231</v>
      </c>
      <c r="E2307">
        <v>697</v>
      </c>
      <c r="F2307">
        <v>681</v>
      </c>
      <c r="G2307">
        <v>1500</v>
      </c>
      <c r="H2307" t="s">
        <v>1213</v>
      </c>
      <c r="I2307">
        <v>8591</v>
      </c>
      <c r="J2307" t="s">
        <v>1375</v>
      </c>
      <c r="K2307" t="s">
        <v>1216</v>
      </c>
      <c r="L2307">
        <v>1730</v>
      </c>
      <c r="M2307">
        <v>1742</v>
      </c>
      <c r="N2307">
        <v>600</v>
      </c>
      <c r="O2307" t="s">
        <v>1210</v>
      </c>
      <c r="P2307">
        <v>0.763634756319856</v>
      </c>
      <c r="Q2307">
        <v>0.90284921998298995</v>
      </c>
      <c r="R2307">
        <v>5.71371788380012E-2</v>
      </c>
      <c r="S2307">
        <v>4.9063428285025697E-2</v>
      </c>
      <c r="T2307">
        <v>-2.2253902018193399</v>
      </c>
      <c r="U2307">
        <v>2.2253902018193399</v>
      </c>
      <c r="V2307">
        <v>1.7337714463321301</v>
      </c>
      <c r="W2307">
        <v>-4.63</v>
      </c>
      <c r="X2307">
        <v>2.27</v>
      </c>
      <c r="Y2307">
        <v>-125100</v>
      </c>
      <c r="Z2307">
        <v>-7819</v>
      </c>
      <c r="AA2307">
        <v>-0.36</v>
      </c>
      <c r="AB2307">
        <v>16</v>
      </c>
      <c r="AC2307">
        <v>7</v>
      </c>
      <c r="AD2307">
        <v>9</v>
      </c>
      <c r="AE2307">
        <v>43.75</v>
      </c>
      <c r="AF2307">
        <v>13</v>
      </c>
      <c r="AG2307">
        <v>5</v>
      </c>
      <c r="AH2307">
        <v>5</v>
      </c>
      <c r="AI2307">
        <v>6</v>
      </c>
    </row>
    <row r="2308" spans="1:35" x14ac:dyDescent="0.2">
      <c r="A2308" s="102">
        <v>2380</v>
      </c>
      <c r="B2308">
        <v>4452</v>
      </c>
      <c r="C2308" t="s">
        <v>1436</v>
      </c>
      <c r="D2308" t="s">
        <v>1234</v>
      </c>
      <c r="E2308">
        <v>7886</v>
      </c>
      <c r="F2308">
        <v>7868</v>
      </c>
      <c r="G2308">
        <v>100</v>
      </c>
      <c r="H2308" t="s">
        <v>1210</v>
      </c>
      <c r="I2308">
        <v>6305</v>
      </c>
      <c r="J2308" t="s">
        <v>29</v>
      </c>
      <c r="K2308" t="s">
        <v>1222</v>
      </c>
      <c r="L2308">
        <v>2681</v>
      </c>
      <c r="M2308">
        <v>2663</v>
      </c>
      <c r="N2308">
        <v>300</v>
      </c>
      <c r="O2308" t="s">
        <v>1213</v>
      </c>
      <c r="P2308">
        <v>0.89088432579213495</v>
      </c>
      <c r="Q2308">
        <v>0.81377034185989905</v>
      </c>
      <c r="R2308">
        <v>0.18562443222781499</v>
      </c>
      <c r="S2308">
        <v>2.74951044249491E-2</v>
      </c>
      <c r="T2308">
        <v>0.73417099298654598</v>
      </c>
      <c r="U2308">
        <v>0.73417099298654598</v>
      </c>
      <c r="V2308">
        <v>0.45652261577320202</v>
      </c>
      <c r="W2308">
        <v>2.9</v>
      </c>
      <c r="X2308">
        <v>1.54</v>
      </c>
      <c r="Y2308">
        <v>-125977</v>
      </c>
      <c r="Z2308">
        <v>-12598</v>
      </c>
      <c r="AA2308">
        <v>-0.74</v>
      </c>
      <c r="AB2308">
        <v>10</v>
      </c>
      <c r="AC2308">
        <v>4</v>
      </c>
      <c r="AD2308">
        <v>6</v>
      </c>
      <c r="AE2308">
        <v>40</v>
      </c>
      <c r="AF2308">
        <v>11</v>
      </c>
      <c r="AG2308">
        <v>3</v>
      </c>
      <c r="AH2308">
        <v>4</v>
      </c>
      <c r="AI2308">
        <v>3</v>
      </c>
    </row>
    <row r="2309" spans="1:35" x14ac:dyDescent="0.2">
      <c r="A2309" s="102">
        <v>931</v>
      </c>
      <c r="B2309">
        <v>2001</v>
      </c>
      <c r="C2309" t="s">
        <v>1132</v>
      </c>
      <c r="D2309" t="s">
        <v>1237</v>
      </c>
      <c r="E2309">
        <v>1586</v>
      </c>
      <c r="F2309">
        <v>1604</v>
      </c>
      <c r="G2309">
        <v>600</v>
      </c>
      <c r="H2309" t="s">
        <v>1210</v>
      </c>
      <c r="I2309">
        <v>3865</v>
      </c>
      <c r="J2309" t="s">
        <v>1160</v>
      </c>
      <c r="K2309" t="s">
        <v>1421</v>
      </c>
      <c r="L2309">
        <v>439</v>
      </c>
      <c r="M2309">
        <v>439</v>
      </c>
      <c r="N2309">
        <v>2200</v>
      </c>
      <c r="O2309" t="s">
        <v>1213</v>
      </c>
      <c r="P2309">
        <v>0.915999502456183</v>
      </c>
      <c r="Q2309">
        <v>0.88970338320212095</v>
      </c>
      <c r="R2309">
        <v>1.6411941554640599E-3</v>
      </c>
      <c r="S2309">
        <v>8.2348874536078906E-3</v>
      </c>
      <c r="T2309">
        <v>3.6773787711733501</v>
      </c>
      <c r="U2309">
        <v>3.6773787711733501</v>
      </c>
      <c r="V2309">
        <v>3.42135543109762</v>
      </c>
      <c r="W2309">
        <v>14.65</v>
      </c>
      <c r="X2309">
        <v>0.35</v>
      </c>
      <c r="Y2309">
        <v>-125997</v>
      </c>
      <c r="Z2309">
        <v>-5727</v>
      </c>
      <c r="AA2309">
        <v>-0.19</v>
      </c>
      <c r="AB2309">
        <v>22</v>
      </c>
      <c r="AC2309">
        <v>9</v>
      </c>
      <c r="AD2309">
        <v>13</v>
      </c>
      <c r="AE2309">
        <v>40.909999999999997</v>
      </c>
      <c r="AF2309">
        <v>11</v>
      </c>
      <c r="AG2309">
        <v>7</v>
      </c>
      <c r="AH2309">
        <v>8</v>
      </c>
      <c r="AI2309">
        <v>7</v>
      </c>
    </row>
    <row r="2310" spans="1:35" x14ac:dyDescent="0.2">
      <c r="A2310" s="102">
        <v>1971</v>
      </c>
      <c r="B2310">
        <v>4967</v>
      </c>
      <c r="C2310" t="s">
        <v>683</v>
      </c>
      <c r="D2310" t="s">
        <v>1234</v>
      </c>
      <c r="E2310">
        <v>7940</v>
      </c>
      <c r="F2310">
        <v>7850</v>
      </c>
      <c r="G2310">
        <v>100</v>
      </c>
      <c r="H2310" t="s">
        <v>1210</v>
      </c>
      <c r="I2310">
        <v>7278</v>
      </c>
      <c r="J2310" t="s">
        <v>43</v>
      </c>
      <c r="K2310" t="s">
        <v>1227</v>
      </c>
      <c r="L2310">
        <v>2008</v>
      </c>
      <c r="M2310">
        <v>2017</v>
      </c>
      <c r="N2310">
        <v>400</v>
      </c>
      <c r="O2310" t="s">
        <v>1213</v>
      </c>
      <c r="P2310">
        <v>0.79396503870063295</v>
      </c>
      <c r="Q2310">
        <v>0.83510905675452196</v>
      </c>
      <c r="R2310">
        <v>0.14109693495344799</v>
      </c>
      <c r="S2310">
        <v>9.8541389568431906E-2</v>
      </c>
      <c r="T2310">
        <v>0.90705741482197</v>
      </c>
      <c r="U2310">
        <v>0.90705741482197</v>
      </c>
      <c r="V2310">
        <v>1.41506390836956</v>
      </c>
      <c r="W2310">
        <v>3.55</v>
      </c>
      <c r="X2310">
        <v>2.78</v>
      </c>
      <c r="Y2310">
        <v>-126570</v>
      </c>
      <c r="Z2310">
        <v>-11506</v>
      </c>
      <c r="AA2310">
        <v>-0.67</v>
      </c>
      <c r="AB2310">
        <v>11</v>
      </c>
      <c r="AC2310">
        <v>3</v>
      </c>
      <c r="AD2310">
        <v>8</v>
      </c>
      <c r="AE2310">
        <v>27.27</v>
      </c>
      <c r="AF2310">
        <v>12</v>
      </c>
      <c r="AG2310">
        <v>3</v>
      </c>
      <c r="AH2310">
        <v>4</v>
      </c>
      <c r="AI2310">
        <v>4</v>
      </c>
    </row>
    <row r="2311" spans="1:35" x14ac:dyDescent="0.2">
      <c r="A2311" s="102">
        <v>79</v>
      </c>
      <c r="B2311">
        <v>4534</v>
      </c>
      <c r="C2311" t="s">
        <v>1455</v>
      </c>
      <c r="D2311" t="s">
        <v>1232</v>
      </c>
      <c r="E2311">
        <v>3825</v>
      </c>
      <c r="F2311">
        <v>3795</v>
      </c>
      <c r="G2311">
        <v>200</v>
      </c>
      <c r="H2311" t="s">
        <v>1210</v>
      </c>
      <c r="I2311">
        <v>9956</v>
      </c>
      <c r="J2311" t="s">
        <v>1165</v>
      </c>
      <c r="K2311" t="s">
        <v>1235</v>
      </c>
      <c r="L2311">
        <v>1605</v>
      </c>
      <c r="M2311">
        <v>1635</v>
      </c>
      <c r="N2311">
        <v>500</v>
      </c>
      <c r="O2311" t="s">
        <v>1213</v>
      </c>
      <c r="P2311">
        <v>0.87721594953297499</v>
      </c>
      <c r="Q2311">
        <v>0.95139309576530595</v>
      </c>
      <c r="R2311">
        <v>0.21911254040123099</v>
      </c>
      <c r="S2311" s="15">
        <v>3.3294306161015899E-3</v>
      </c>
      <c r="T2311">
        <v>1.83215714472367</v>
      </c>
      <c r="U2311">
        <v>1.83215714472367</v>
      </c>
      <c r="V2311">
        <v>2.7426046253190899</v>
      </c>
      <c r="W2311">
        <v>5.65</v>
      </c>
      <c r="X2311">
        <v>7.71</v>
      </c>
      <c r="Y2311">
        <v>-126971</v>
      </c>
      <c r="Z2311">
        <v>-10581</v>
      </c>
      <c r="AA2311">
        <v>-0.69</v>
      </c>
      <c r="AB2311">
        <v>12</v>
      </c>
      <c r="AC2311">
        <v>6</v>
      </c>
      <c r="AD2311">
        <v>6</v>
      </c>
      <c r="AE2311">
        <v>50</v>
      </c>
      <c r="AF2311">
        <v>13</v>
      </c>
      <c r="AG2311">
        <v>2</v>
      </c>
      <c r="AH2311">
        <v>4</v>
      </c>
      <c r="AI2311">
        <v>6</v>
      </c>
    </row>
    <row r="2312" spans="1:35" x14ac:dyDescent="0.2">
      <c r="A2312" s="102">
        <v>2204</v>
      </c>
      <c r="B2312">
        <v>6674</v>
      </c>
      <c r="C2312" t="s">
        <v>230</v>
      </c>
      <c r="D2312" t="s">
        <v>1215</v>
      </c>
      <c r="E2312">
        <v>1904</v>
      </c>
      <c r="F2312">
        <v>1907</v>
      </c>
      <c r="G2312">
        <v>400</v>
      </c>
      <c r="H2312" t="s">
        <v>1213</v>
      </c>
      <c r="I2312">
        <v>8309</v>
      </c>
      <c r="J2312" t="s">
        <v>845</v>
      </c>
      <c r="K2312" t="s">
        <v>1265</v>
      </c>
      <c r="L2312">
        <v>3704</v>
      </c>
      <c r="M2312">
        <v>3700</v>
      </c>
      <c r="N2312">
        <v>200</v>
      </c>
      <c r="O2312" t="s">
        <v>1210</v>
      </c>
      <c r="P2312">
        <v>0.91582466245576899</v>
      </c>
      <c r="Q2312">
        <v>0.82206472932641605</v>
      </c>
      <c r="R2312">
        <v>0.46036127743271699</v>
      </c>
      <c r="S2312">
        <v>8.1312247812948504E-2</v>
      </c>
      <c r="T2312">
        <v>-2.1884643025185699</v>
      </c>
      <c r="U2312">
        <v>2.1884643025185699</v>
      </c>
      <c r="V2312">
        <v>1.49293763603658</v>
      </c>
      <c r="W2312">
        <v>-6.15</v>
      </c>
      <c r="X2312">
        <v>3.08</v>
      </c>
      <c r="Y2312">
        <v>-127025</v>
      </c>
      <c r="Z2312">
        <v>-10585</v>
      </c>
      <c r="AA2312">
        <v>-0.64</v>
      </c>
      <c r="AB2312">
        <v>12</v>
      </c>
      <c r="AC2312">
        <v>4</v>
      </c>
      <c r="AD2312">
        <v>8</v>
      </c>
      <c r="AE2312">
        <v>33.33</v>
      </c>
      <c r="AF2312">
        <v>15</v>
      </c>
      <c r="AG2312">
        <v>2</v>
      </c>
      <c r="AH2312">
        <v>3</v>
      </c>
      <c r="AI2312">
        <v>7</v>
      </c>
    </row>
    <row r="2313" spans="1:35" x14ac:dyDescent="0.2">
      <c r="A2313" s="102">
        <v>1451</v>
      </c>
      <c r="B2313">
        <v>4183</v>
      </c>
      <c r="C2313" t="s">
        <v>1400</v>
      </c>
      <c r="D2313" t="s">
        <v>1234</v>
      </c>
      <c r="E2313">
        <v>2350</v>
      </c>
      <c r="F2313">
        <v>2339</v>
      </c>
      <c r="G2313">
        <v>400</v>
      </c>
      <c r="H2313" t="s">
        <v>1210</v>
      </c>
      <c r="I2313">
        <v>7762</v>
      </c>
      <c r="J2313" t="s">
        <v>1412</v>
      </c>
      <c r="K2313" t="s">
        <v>1219</v>
      </c>
      <c r="L2313">
        <v>430</v>
      </c>
      <c r="M2313">
        <v>427</v>
      </c>
      <c r="N2313">
        <v>2200</v>
      </c>
      <c r="O2313" t="s">
        <v>1213</v>
      </c>
      <c r="P2313">
        <v>0.76689774703657099</v>
      </c>
      <c r="Q2313">
        <v>0.86195118186504205</v>
      </c>
      <c r="R2313">
        <v>0.43646209386742002</v>
      </c>
      <c r="S2313">
        <v>6.4118342536539598E-3</v>
      </c>
      <c r="T2313">
        <v>2.7504629940837102</v>
      </c>
      <c r="U2313">
        <v>2.7504629940837102</v>
      </c>
      <c r="V2313">
        <v>2.7998252896402702</v>
      </c>
      <c r="W2313">
        <v>15.72</v>
      </c>
      <c r="X2313">
        <v>0.41</v>
      </c>
      <c r="Y2313">
        <v>-127456</v>
      </c>
      <c r="Z2313">
        <v>-9104</v>
      </c>
      <c r="AA2313">
        <v>-0.49</v>
      </c>
      <c r="AB2313">
        <v>14</v>
      </c>
      <c r="AC2313">
        <v>7</v>
      </c>
      <c r="AD2313">
        <v>7</v>
      </c>
      <c r="AE2313">
        <v>50</v>
      </c>
      <c r="AF2313">
        <v>15</v>
      </c>
      <c r="AG2313">
        <v>2</v>
      </c>
      <c r="AH2313">
        <v>5</v>
      </c>
      <c r="AI2313">
        <v>7</v>
      </c>
    </row>
    <row r="2314" spans="1:35" x14ac:dyDescent="0.2">
      <c r="A2314" s="102">
        <v>5</v>
      </c>
      <c r="B2314">
        <v>5214</v>
      </c>
      <c r="C2314" t="s">
        <v>1483</v>
      </c>
      <c r="D2314" t="s">
        <v>1209</v>
      </c>
      <c r="E2314">
        <v>1861</v>
      </c>
      <c r="F2314">
        <v>1823</v>
      </c>
      <c r="G2314">
        <v>600</v>
      </c>
      <c r="H2314" t="s">
        <v>1210</v>
      </c>
      <c r="I2314">
        <v>5406</v>
      </c>
      <c r="J2314" t="s">
        <v>1531</v>
      </c>
      <c r="K2314" t="s">
        <v>1263</v>
      </c>
      <c r="L2314">
        <v>401</v>
      </c>
      <c r="M2314">
        <v>401</v>
      </c>
      <c r="N2314">
        <v>2700</v>
      </c>
      <c r="O2314" t="s">
        <v>1213</v>
      </c>
      <c r="P2314">
        <v>0.94233473664242495</v>
      </c>
      <c r="Q2314">
        <v>0.974822721214192</v>
      </c>
      <c r="R2314">
        <v>0.137159020052143</v>
      </c>
      <c r="S2314">
        <v>3.3245932872215899E-4</v>
      </c>
      <c r="T2314">
        <v>1.83603015969217</v>
      </c>
      <c r="U2314">
        <v>1.83603015969217</v>
      </c>
      <c r="V2314">
        <v>2.2973261540932799</v>
      </c>
      <c r="W2314">
        <v>7.42</v>
      </c>
      <c r="X2314">
        <v>1.01</v>
      </c>
      <c r="Y2314">
        <v>-127640</v>
      </c>
      <c r="Z2314">
        <v>-7091</v>
      </c>
      <c r="AA2314">
        <v>-0.34</v>
      </c>
      <c r="AB2314">
        <v>18</v>
      </c>
      <c r="AC2314">
        <v>8</v>
      </c>
      <c r="AD2314">
        <v>10</v>
      </c>
      <c r="AE2314">
        <v>44.44</v>
      </c>
      <c r="AF2314">
        <v>9</v>
      </c>
      <c r="AG2314">
        <v>7</v>
      </c>
      <c r="AH2314">
        <v>8</v>
      </c>
      <c r="AI2314">
        <v>3</v>
      </c>
    </row>
    <row r="2315" spans="1:35" x14ac:dyDescent="0.2">
      <c r="A2315" s="102">
        <v>1426</v>
      </c>
      <c r="B2315">
        <v>4917</v>
      </c>
      <c r="C2315" t="s">
        <v>1534</v>
      </c>
      <c r="D2315" t="s">
        <v>1234</v>
      </c>
      <c r="E2315">
        <v>2338</v>
      </c>
      <c r="F2315">
        <v>2306</v>
      </c>
      <c r="G2315">
        <v>400</v>
      </c>
      <c r="H2315" t="s">
        <v>1213</v>
      </c>
      <c r="I2315">
        <v>5802</v>
      </c>
      <c r="J2315" t="s">
        <v>1428</v>
      </c>
      <c r="K2315" t="s">
        <v>1225</v>
      </c>
      <c r="L2315">
        <v>1310.5</v>
      </c>
      <c r="M2315">
        <v>1290.5</v>
      </c>
      <c r="N2315">
        <v>700</v>
      </c>
      <c r="O2315" t="s">
        <v>1210</v>
      </c>
      <c r="P2315">
        <v>0.955155660470278</v>
      </c>
      <c r="Q2315">
        <v>0.863393758974076</v>
      </c>
      <c r="R2315">
        <v>1.85678669320356E-2</v>
      </c>
      <c r="S2315">
        <v>4.8955464148146496E-4</v>
      </c>
      <c r="T2315">
        <v>-0.63321432331550398</v>
      </c>
      <c r="U2315">
        <v>0.63321432331550398</v>
      </c>
      <c r="V2315">
        <v>0.70616719329095901</v>
      </c>
      <c r="W2315">
        <v>-1.85</v>
      </c>
      <c r="X2315">
        <v>2.0699999999999998</v>
      </c>
      <c r="Y2315">
        <v>-128059</v>
      </c>
      <c r="Z2315">
        <v>-7533</v>
      </c>
      <c r="AA2315">
        <v>-0.53</v>
      </c>
      <c r="AB2315">
        <v>17</v>
      </c>
      <c r="AC2315">
        <v>8</v>
      </c>
      <c r="AD2315">
        <v>9</v>
      </c>
      <c r="AE2315">
        <v>47.06</v>
      </c>
      <c r="AF2315">
        <v>12</v>
      </c>
      <c r="AG2315">
        <v>4</v>
      </c>
      <c r="AH2315">
        <v>6</v>
      </c>
      <c r="AI2315">
        <v>7</v>
      </c>
    </row>
    <row r="2316" spans="1:35" x14ac:dyDescent="0.2">
      <c r="A2316" s="102">
        <v>2044</v>
      </c>
      <c r="B2316">
        <v>6995</v>
      </c>
      <c r="C2316" t="s">
        <v>48</v>
      </c>
      <c r="D2316" t="s">
        <v>1227</v>
      </c>
      <c r="E2316">
        <v>1629</v>
      </c>
      <c r="F2316">
        <v>1627</v>
      </c>
      <c r="G2316">
        <v>600</v>
      </c>
      <c r="H2316" t="s">
        <v>1213</v>
      </c>
      <c r="I2316">
        <v>7984</v>
      </c>
      <c r="J2316" t="s">
        <v>805</v>
      </c>
      <c r="K2316" t="s">
        <v>1233</v>
      </c>
      <c r="L2316">
        <v>1529</v>
      </c>
      <c r="M2316">
        <v>1528</v>
      </c>
      <c r="N2316">
        <v>600</v>
      </c>
      <c r="O2316" t="s">
        <v>1210</v>
      </c>
      <c r="P2316">
        <v>0.86997647211154905</v>
      </c>
      <c r="Q2316">
        <v>0.83113980621475603</v>
      </c>
      <c r="R2316">
        <v>0.119158262656164</v>
      </c>
      <c r="S2316">
        <v>4.9792699330835001E-2</v>
      </c>
      <c r="T2316">
        <v>-2.5417010822980299</v>
      </c>
      <c r="U2316">
        <v>2.5417010822980299</v>
      </c>
      <c r="V2316">
        <v>2.6740666862165399</v>
      </c>
      <c r="W2316">
        <v>-17.18</v>
      </c>
      <c r="X2316">
        <v>6.08</v>
      </c>
      <c r="Y2316">
        <v>-128574</v>
      </c>
      <c r="Z2316">
        <v>-7563</v>
      </c>
      <c r="AA2316">
        <v>-0.36</v>
      </c>
      <c r="AB2316">
        <v>17</v>
      </c>
      <c r="AC2316">
        <v>8</v>
      </c>
      <c r="AD2316">
        <v>9</v>
      </c>
      <c r="AE2316">
        <v>47.06</v>
      </c>
      <c r="AF2316">
        <v>11</v>
      </c>
      <c r="AG2316">
        <v>5</v>
      </c>
      <c r="AH2316">
        <v>7</v>
      </c>
      <c r="AI2316">
        <v>5</v>
      </c>
    </row>
    <row r="2317" spans="1:35" x14ac:dyDescent="0.2">
      <c r="A2317" s="102">
        <v>470</v>
      </c>
      <c r="B2317">
        <v>1332</v>
      </c>
      <c r="C2317" t="s">
        <v>1600</v>
      </c>
      <c r="D2317" t="s">
        <v>1326</v>
      </c>
      <c r="E2317">
        <v>514</v>
      </c>
      <c r="F2317">
        <v>511</v>
      </c>
      <c r="G2317">
        <v>2000</v>
      </c>
      <c r="H2317" t="s">
        <v>1210</v>
      </c>
      <c r="I2317">
        <v>4927</v>
      </c>
      <c r="J2317" t="s">
        <v>1484</v>
      </c>
      <c r="K2317" t="s">
        <v>1234</v>
      </c>
      <c r="L2317">
        <v>2030</v>
      </c>
      <c r="M2317">
        <v>2064</v>
      </c>
      <c r="N2317">
        <v>500</v>
      </c>
      <c r="O2317" t="s">
        <v>1213</v>
      </c>
      <c r="P2317">
        <v>0.86807673440008204</v>
      </c>
      <c r="Q2317">
        <v>0.91274275038931096</v>
      </c>
      <c r="R2317">
        <v>5.7844719221601002E-3</v>
      </c>
      <c r="S2317">
        <v>7.3322096516139898E-2</v>
      </c>
      <c r="T2317">
        <v>8.8730607263630204E-2</v>
      </c>
      <c r="U2317">
        <v>8.8730607263630204E-2</v>
      </c>
      <c r="V2317">
        <v>0.97076920206816497</v>
      </c>
      <c r="W2317">
        <v>0.34</v>
      </c>
      <c r="X2317">
        <v>0.97</v>
      </c>
      <c r="Y2317">
        <v>-128617</v>
      </c>
      <c r="Z2317">
        <v>-6125</v>
      </c>
      <c r="AA2317">
        <v>-0.38</v>
      </c>
      <c r="AB2317">
        <v>21</v>
      </c>
      <c r="AC2317">
        <v>9</v>
      </c>
      <c r="AD2317">
        <v>12</v>
      </c>
      <c r="AE2317">
        <v>42.86</v>
      </c>
      <c r="AF2317">
        <v>8</v>
      </c>
      <c r="AG2317">
        <v>7</v>
      </c>
      <c r="AH2317">
        <v>11</v>
      </c>
      <c r="AI2317">
        <v>3</v>
      </c>
    </row>
    <row r="2318" spans="1:35" x14ac:dyDescent="0.2">
      <c r="A2318" s="102">
        <v>1873</v>
      </c>
      <c r="B2318">
        <v>5463</v>
      </c>
      <c r="C2318" t="s">
        <v>64</v>
      </c>
      <c r="D2318" t="s">
        <v>1263</v>
      </c>
      <c r="E2318">
        <v>2662</v>
      </c>
      <c r="F2318">
        <v>2620</v>
      </c>
      <c r="G2318">
        <v>400</v>
      </c>
      <c r="H2318" t="s">
        <v>1213</v>
      </c>
      <c r="I2318">
        <v>6301</v>
      </c>
      <c r="J2318" t="s">
        <v>53</v>
      </c>
      <c r="K2318" t="s">
        <v>1222</v>
      </c>
      <c r="L2318">
        <v>2178</v>
      </c>
      <c r="M2318">
        <v>2182.5</v>
      </c>
      <c r="N2318">
        <v>500</v>
      </c>
      <c r="O2318" t="s">
        <v>1210</v>
      </c>
      <c r="P2318">
        <v>0.83073626075130502</v>
      </c>
      <c r="Q2318">
        <v>0.84110127521740996</v>
      </c>
      <c r="R2318">
        <v>0.271565139720091</v>
      </c>
      <c r="S2318">
        <v>3.66429902232452E-2</v>
      </c>
      <c r="T2318">
        <v>-0.13216014386453301</v>
      </c>
      <c r="U2318">
        <v>0.13216014386453301</v>
      </c>
      <c r="V2318">
        <v>0.45545053588624801</v>
      </c>
      <c r="W2318">
        <v>-0.47</v>
      </c>
      <c r="X2318">
        <v>4.13</v>
      </c>
      <c r="Y2318">
        <v>-129862</v>
      </c>
      <c r="Z2318">
        <v>-8116</v>
      </c>
      <c r="AA2318">
        <v>-0.43</v>
      </c>
      <c r="AB2318">
        <v>16</v>
      </c>
      <c r="AC2318">
        <v>8</v>
      </c>
      <c r="AD2318">
        <v>8</v>
      </c>
      <c r="AE2318">
        <v>50</v>
      </c>
      <c r="AF2318">
        <v>10</v>
      </c>
      <c r="AG2318">
        <v>6</v>
      </c>
      <c r="AH2318">
        <v>7</v>
      </c>
      <c r="AI2318">
        <v>3</v>
      </c>
    </row>
    <row r="2319" spans="1:35" x14ac:dyDescent="0.2">
      <c r="A2319" s="102">
        <v>1072</v>
      </c>
      <c r="B2319">
        <v>2001</v>
      </c>
      <c r="C2319" t="s">
        <v>1132</v>
      </c>
      <c r="D2319" t="s">
        <v>1237</v>
      </c>
      <c r="E2319">
        <v>1586</v>
      </c>
      <c r="F2319">
        <v>1604</v>
      </c>
      <c r="G2319">
        <v>600</v>
      </c>
      <c r="H2319" t="s">
        <v>1210</v>
      </c>
      <c r="I2319">
        <v>9501</v>
      </c>
      <c r="J2319" t="s">
        <v>1269</v>
      </c>
      <c r="K2319" t="s">
        <v>1267</v>
      </c>
      <c r="L2319">
        <v>417</v>
      </c>
      <c r="M2319">
        <v>410</v>
      </c>
      <c r="N2319">
        <v>2300</v>
      </c>
      <c r="O2319" t="s">
        <v>1213</v>
      </c>
      <c r="P2319">
        <v>0.77881714586134598</v>
      </c>
      <c r="Q2319">
        <v>0.88246497677649904</v>
      </c>
      <c r="R2319">
        <v>0.15272733896179799</v>
      </c>
      <c r="S2319">
        <v>7.2599543878706499E-2</v>
      </c>
      <c r="T2319">
        <v>1.6725566299960899</v>
      </c>
      <c r="U2319">
        <v>1.6725566299960899</v>
      </c>
      <c r="V2319">
        <v>0.875656393676713</v>
      </c>
      <c r="W2319">
        <v>5.78</v>
      </c>
      <c r="X2319">
        <v>2.02</v>
      </c>
      <c r="Y2319">
        <v>-130257</v>
      </c>
      <c r="Z2319">
        <v>-6513</v>
      </c>
      <c r="AA2319">
        <v>-0.32</v>
      </c>
      <c r="AB2319">
        <v>20</v>
      </c>
      <c r="AC2319">
        <v>11</v>
      </c>
      <c r="AD2319">
        <v>9</v>
      </c>
      <c r="AE2319">
        <v>55</v>
      </c>
      <c r="AF2319">
        <v>14</v>
      </c>
      <c r="AG2319">
        <v>3</v>
      </c>
      <c r="AH2319">
        <v>4</v>
      </c>
      <c r="AI2319">
        <v>13</v>
      </c>
    </row>
    <row r="2320" spans="1:35" x14ac:dyDescent="0.2">
      <c r="A2320" s="102">
        <v>1140</v>
      </c>
      <c r="B2320">
        <v>3076</v>
      </c>
      <c r="C2320" t="s">
        <v>1517</v>
      </c>
      <c r="D2320" t="s">
        <v>1217</v>
      </c>
      <c r="E2320">
        <v>1532</v>
      </c>
      <c r="F2320">
        <v>1525</v>
      </c>
      <c r="G2320">
        <v>600</v>
      </c>
      <c r="H2320" t="s">
        <v>1213</v>
      </c>
      <c r="I2320">
        <v>4204</v>
      </c>
      <c r="J2320" t="s">
        <v>227</v>
      </c>
      <c r="K2320" t="s">
        <v>1234</v>
      </c>
      <c r="L2320">
        <v>1638</v>
      </c>
      <c r="M2320">
        <v>1609</v>
      </c>
      <c r="N2320">
        <v>600</v>
      </c>
      <c r="O2320" t="s">
        <v>1210</v>
      </c>
      <c r="P2320">
        <v>0.91294898954173898</v>
      </c>
      <c r="Q2320">
        <v>0.87823441382773104</v>
      </c>
      <c r="R2320">
        <v>5.8157625359983398E-3</v>
      </c>
      <c r="S2320">
        <v>2.4269141306134499E-4</v>
      </c>
      <c r="T2320">
        <v>-2.1274140935303301</v>
      </c>
      <c r="U2320">
        <v>2.1274140935303301</v>
      </c>
      <c r="V2320">
        <v>2.1674242252026601</v>
      </c>
      <c r="W2320">
        <v>-8.2200000000000006</v>
      </c>
      <c r="X2320">
        <v>5.22</v>
      </c>
      <c r="Y2320">
        <v>-131332</v>
      </c>
      <c r="Z2320">
        <v>-8755</v>
      </c>
      <c r="AA2320">
        <v>-0.55000000000000004</v>
      </c>
      <c r="AB2320">
        <v>15</v>
      </c>
      <c r="AC2320">
        <v>5</v>
      </c>
      <c r="AD2320">
        <v>10</v>
      </c>
      <c r="AE2320">
        <v>33.33</v>
      </c>
      <c r="AF2320">
        <v>13</v>
      </c>
      <c r="AG2320">
        <v>4</v>
      </c>
      <c r="AH2320">
        <v>4</v>
      </c>
      <c r="AI2320">
        <v>7</v>
      </c>
    </row>
    <row r="2321" spans="1:35" x14ac:dyDescent="0.2">
      <c r="A2321" s="102">
        <v>15</v>
      </c>
      <c r="B2321">
        <v>2413</v>
      </c>
      <c r="C2321" t="s">
        <v>1229</v>
      </c>
      <c r="D2321" t="s">
        <v>1224</v>
      </c>
      <c r="E2321">
        <v>2800</v>
      </c>
      <c r="F2321">
        <v>2786</v>
      </c>
      <c r="G2321">
        <v>300</v>
      </c>
      <c r="H2321" t="s">
        <v>1213</v>
      </c>
      <c r="I2321">
        <v>3110</v>
      </c>
      <c r="J2321" t="s">
        <v>538</v>
      </c>
      <c r="K2321" t="s">
        <v>1209</v>
      </c>
      <c r="L2321">
        <v>4185</v>
      </c>
      <c r="M2321">
        <v>4160</v>
      </c>
      <c r="N2321">
        <v>200</v>
      </c>
      <c r="O2321" t="s">
        <v>1210</v>
      </c>
      <c r="P2321">
        <v>0.50185902957279804</v>
      </c>
      <c r="Q2321">
        <v>0.96671859125037896</v>
      </c>
      <c r="R2321">
        <v>0.223362976510842</v>
      </c>
      <c r="S2321">
        <v>3.1093379554499801E-2</v>
      </c>
      <c r="T2321">
        <v>-0.58641754760682796</v>
      </c>
      <c r="U2321">
        <v>0.58641754760682796</v>
      </c>
      <c r="V2321">
        <v>1.0228157717567401</v>
      </c>
      <c r="W2321">
        <v>-4.33</v>
      </c>
      <c r="X2321">
        <v>0.46</v>
      </c>
      <c r="Y2321">
        <v>-131336</v>
      </c>
      <c r="Z2321">
        <v>-7726</v>
      </c>
      <c r="AA2321">
        <v>-0.25</v>
      </c>
      <c r="AB2321">
        <v>17</v>
      </c>
      <c r="AC2321">
        <v>8</v>
      </c>
      <c r="AD2321">
        <v>9</v>
      </c>
      <c r="AE2321">
        <v>47.06</v>
      </c>
      <c r="AF2321">
        <v>11</v>
      </c>
      <c r="AG2321">
        <v>5</v>
      </c>
      <c r="AH2321">
        <v>8</v>
      </c>
      <c r="AI2321">
        <v>4</v>
      </c>
    </row>
    <row r="2322" spans="1:35" x14ac:dyDescent="0.2">
      <c r="A2322" s="102">
        <v>1597</v>
      </c>
      <c r="B2322">
        <v>7984</v>
      </c>
      <c r="C2322" t="s">
        <v>805</v>
      </c>
      <c r="D2322" t="s">
        <v>1233</v>
      </c>
      <c r="E2322">
        <v>1529</v>
      </c>
      <c r="F2322">
        <v>1528</v>
      </c>
      <c r="G2322">
        <v>700</v>
      </c>
      <c r="H2322" t="s">
        <v>1210</v>
      </c>
      <c r="I2322">
        <v>8253</v>
      </c>
      <c r="J2322" t="s">
        <v>525</v>
      </c>
      <c r="K2322" t="s">
        <v>1216</v>
      </c>
      <c r="L2322">
        <v>1573</v>
      </c>
      <c r="M2322">
        <v>1568</v>
      </c>
      <c r="N2322">
        <v>700</v>
      </c>
      <c r="O2322" t="s">
        <v>1213</v>
      </c>
      <c r="P2322">
        <v>0.59071682942997905</v>
      </c>
      <c r="Q2322">
        <v>0.853414079506844</v>
      </c>
      <c r="R2322">
        <v>0.471071351477658</v>
      </c>
      <c r="S2322">
        <v>2.5178891298176902E-2</v>
      </c>
      <c r="T2322">
        <v>2.4617514634150499</v>
      </c>
      <c r="U2322">
        <v>2.4617514634150499</v>
      </c>
      <c r="V2322">
        <v>1.9908973840770801</v>
      </c>
      <c r="W2322">
        <v>7.74</v>
      </c>
      <c r="X2322">
        <v>2.5499999999999998</v>
      </c>
      <c r="Y2322">
        <v>-131823</v>
      </c>
      <c r="Z2322">
        <v>-5992</v>
      </c>
      <c r="AA2322">
        <v>-0.24</v>
      </c>
      <c r="AB2322">
        <v>22</v>
      </c>
      <c r="AC2322">
        <v>8</v>
      </c>
      <c r="AD2322">
        <v>14</v>
      </c>
      <c r="AE2322">
        <v>36.36</v>
      </c>
      <c r="AF2322">
        <v>13</v>
      </c>
      <c r="AG2322">
        <v>6</v>
      </c>
      <c r="AH2322">
        <v>7</v>
      </c>
      <c r="AI2322">
        <v>9</v>
      </c>
    </row>
    <row r="2323" spans="1:35" x14ac:dyDescent="0.2">
      <c r="A2323" s="102">
        <v>2260</v>
      </c>
      <c r="B2323">
        <v>4061</v>
      </c>
      <c r="C2323" t="s">
        <v>1440</v>
      </c>
      <c r="D2323" t="s">
        <v>1234</v>
      </c>
      <c r="E2323">
        <v>2746</v>
      </c>
      <c r="F2323">
        <v>2728</v>
      </c>
      <c r="G2323">
        <v>400</v>
      </c>
      <c r="H2323" t="s">
        <v>1210</v>
      </c>
      <c r="I2323">
        <v>7012</v>
      </c>
      <c r="J2323" t="s">
        <v>1426</v>
      </c>
      <c r="K2323" t="s">
        <v>1227</v>
      </c>
      <c r="L2323">
        <v>1960</v>
      </c>
      <c r="M2323">
        <v>1960</v>
      </c>
      <c r="N2323">
        <v>600</v>
      </c>
      <c r="O2323" t="s">
        <v>1213</v>
      </c>
      <c r="P2323">
        <v>0.96272610489283805</v>
      </c>
      <c r="Q2323">
        <v>0.81942024814694003</v>
      </c>
      <c r="R2323">
        <v>0.40591686691006401</v>
      </c>
      <c r="S2323">
        <v>5.8635409903773403E-2</v>
      </c>
      <c r="T2323">
        <v>2.0205404306142301</v>
      </c>
      <c r="U2323">
        <v>2.0205404306142301</v>
      </c>
      <c r="V2323">
        <v>2.4389620626122102</v>
      </c>
      <c r="W2323">
        <v>3.9</v>
      </c>
      <c r="X2323">
        <v>7.77</v>
      </c>
      <c r="Y2323">
        <v>-132706</v>
      </c>
      <c r="Z2323">
        <v>-16588</v>
      </c>
      <c r="AA2323">
        <v>-0.87</v>
      </c>
      <c r="AB2323">
        <v>8</v>
      </c>
      <c r="AC2323">
        <v>3</v>
      </c>
      <c r="AD2323">
        <v>5</v>
      </c>
      <c r="AE2323">
        <v>37.5</v>
      </c>
      <c r="AF2323">
        <v>13</v>
      </c>
      <c r="AG2323">
        <v>1</v>
      </c>
      <c r="AH2323">
        <v>3</v>
      </c>
      <c r="AI2323">
        <v>4</v>
      </c>
    </row>
    <row r="2324" spans="1:35" x14ac:dyDescent="0.2">
      <c r="A2324" s="102">
        <v>1739</v>
      </c>
      <c r="B2324">
        <v>6981</v>
      </c>
      <c r="C2324" t="s">
        <v>1392</v>
      </c>
      <c r="D2324" t="s">
        <v>1215</v>
      </c>
      <c r="E2324">
        <v>5836</v>
      </c>
      <c r="F2324">
        <v>5721</v>
      </c>
      <c r="G2324">
        <v>100</v>
      </c>
      <c r="H2324" t="s">
        <v>1210</v>
      </c>
      <c r="I2324">
        <v>6995</v>
      </c>
      <c r="J2324" t="s">
        <v>48</v>
      </c>
      <c r="K2324" t="s">
        <v>1227</v>
      </c>
      <c r="L2324">
        <v>1629</v>
      </c>
      <c r="M2324">
        <v>1627</v>
      </c>
      <c r="N2324">
        <v>400</v>
      </c>
      <c r="O2324" t="s">
        <v>1213</v>
      </c>
      <c r="P2324">
        <v>0.69199932940536002</v>
      </c>
      <c r="Q2324">
        <v>0.84705108137583396</v>
      </c>
      <c r="R2324">
        <v>9.03730646023235E-2</v>
      </c>
      <c r="S2324">
        <v>8.3241433984412902E-2</v>
      </c>
      <c r="T2324">
        <v>1.5743340250953</v>
      </c>
      <c r="U2324">
        <v>1.5743340250953</v>
      </c>
      <c r="V2324">
        <v>1.9823985433254301</v>
      </c>
      <c r="W2324">
        <v>9.8699999999999992</v>
      </c>
      <c r="X2324">
        <v>13.76</v>
      </c>
      <c r="Y2324">
        <v>-133817</v>
      </c>
      <c r="Z2324">
        <v>-7434</v>
      </c>
      <c r="AA2324">
        <v>-0.32</v>
      </c>
      <c r="AB2324">
        <v>18</v>
      </c>
      <c r="AC2324">
        <v>8</v>
      </c>
      <c r="AD2324">
        <v>10</v>
      </c>
      <c r="AE2324">
        <v>44.44</v>
      </c>
      <c r="AF2324">
        <v>12</v>
      </c>
      <c r="AG2324">
        <v>6</v>
      </c>
      <c r="AH2324">
        <v>6</v>
      </c>
      <c r="AI2324">
        <v>6</v>
      </c>
    </row>
    <row r="2325" spans="1:35" x14ac:dyDescent="0.2">
      <c r="A2325" s="102">
        <v>2482</v>
      </c>
      <c r="B2325">
        <v>6963</v>
      </c>
      <c r="C2325" t="s">
        <v>1978</v>
      </c>
      <c r="D2325" t="s">
        <v>1215</v>
      </c>
      <c r="E2325">
        <v>7190</v>
      </c>
      <c r="F2325">
        <v>7100</v>
      </c>
      <c r="G2325">
        <v>100</v>
      </c>
      <c r="H2325" t="s">
        <v>1213</v>
      </c>
      <c r="I2325">
        <v>9715</v>
      </c>
      <c r="J2325" t="s">
        <v>1532</v>
      </c>
      <c r="K2325" t="s">
        <v>1224</v>
      </c>
      <c r="L2325">
        <v>2406</v>
      </c>
      <c r="M2325">
        <v>2371</v>
      </c>
      <c r="N2325">
        <v>300</v>
      </c>
      <c r="O2325" t="s">
        <v>1210</v>
      </c>
      <c r="P2325">
        <v>0.78678203012362702</v>
      </c>
      <c r="Q2325">
        <v>0.80934380772349701</v>
      </c>
      <c r="R2325">
        <v>0.321213754164479</v>
      </c>
      <c r="S2325">
        <v>3.9524296781777699E-2</v>
      </c>
      <c r="T2325">
        <v>-0.45930593091278799</v>
      </c>
      <c r="U2325">
        <v>0.45930593091278799</v>
      </c>
      <c r="V2325">
        <v>0.47985276580223202</v>
      </c>
      <c r="W2325">
        <v>-1.55</v>
      </c>
      <c r="X2325">
        <v>0.18</v>
      </c>
      <c r="Y2325">
        <v>-133977</v>
      </c>
      <c r="Z2325">
        <v>-13398</v>
      </c>
      <c r="AA2325">
        <v>-0.88</v>
      </c>
      <c r="AB2325">
        <v>10</v>
      </c>
      <c r="AC2325">
        <v>4</v>
      </c>
      <c r="AD2325">
        <v>6</v>
      </c>
      <c r="AE2325">
        <v>40</v>
      </c>
      <c r="AF2325">
        <v>10</v>
      </c>
      <c r="AG2325">
        <v>3</v>
      </c>
      <c r="AH2325">
        <v>5</v>
      </c>
      <c r="AI2325">
        <v>2</v>
      </c>
    </row>
    <row r="2326" spans="1:35" x14ac:dyDescent="0.2">
      <c r="A2326" s="102">
        <v>2082</v>
      </c>
      <c r="B2326">
        <v>3865</v>
      </c>
      <c r="C2326" t="s">
        <v>1160</v>
      </c>
      <c r="D2326" t="s">
        <v>1421</v>
      </c>
      <c r="E2326">
        <v>439</v>
      </c>
      <c r="F2326">
        <v>439</v>
      </c>
      <c r="G2326">
        <v>2500</v>
      </c>
      <c r="H2326" t="s">
        <v>1210</v>
      </c>
      <c r="I2326">
        <v>4506</v>
      </c>
      <c r="J2326" t="s">
        <v>1615</v>
      </c>
      <c r="K2326" t="s">
        <v>1232</v>
      </c>
      <c r="L2326">
        <v>1556</v>
      </c>
      <c r="M2326">
        <v>1561</v>
      </c>
      <c r="N2326">
        <v>700</v>
      </c>
      <c r="O2326" t="s">
        <v>1213</v>
      </c>
      <c r="P2326">
        <v>0.92686956349267802</v>
      </c>
      <c r="Q2326">
        <v>0.82937830175990501</v>
      </c>
      <c r="R2326">
        <v>0.37905668990625202</v>
      </c>
      <c r="S2326">
        <v>1.13453100065293E-2</v>
      </c>
      <c r="T2326">
        <v>0.48375753338814398</v>
      </c>
      <c r="U2326">
        <v>0.48375753338814398</v>
      </c>
      <c r="V2326">
        <v>0.43029825200108002</v>
      </c>
      <c r="W2326">
        <v>2.62</v>
      </c>
      <c r="X2326">
        <v>0.44</v>
      </c>
      <c r="Y2326">
        <v>-134684</v>
      </c>
      <c r="Z2326">
        <v>-7089</v>
      </c>
      <c r="AA2326">
        <v>-0.37</v>
      </c>
      <c r="AB2326">
        <v>19</v>
      </c>
      <c r="AC2326">
        <v>9</v>
      </c>
      <c r="AD2326">
        <v>10</v>
      </c>
      <c r="AE2326">
        <v>47.37</v>
      </c>
      <c r="AF2326">
        <v>9</v>
      </c>
      <c r="AG2326">
        <v>7</v>
      </c>
      <c r="AH2326">
        <v>6</v>
      </c>
      <c r="AI2326">
        <v>6</v>
      </c>
    </row>
    <row r="2327" spans="1:35" x14ac:dyDescent="0.2">
      <c r="A2327" s="102">
        <v>1329</v>
      </c>
      <c r="B2327">
        <v>4061</v>
      </c>
      <c r="C2327" t="s">
        <v>1440</v>
      </c>
      <c r="D2327" t="s">
        <v>1234</v>
      </c>
      <c r="E2327">
        <v>2746</v>
      </c>
      <c r="F2327">
        <v>2728</v>
      </c>
      <c r="G2327">
        <v>400</v>
      </c>
      <c r="H2327" t="s">
        <v>1210</v>
      </c>
      <c r="I2327">
        <v>5703</v>
      </c>
      <c r="J2327" t="s">
        <v>219</v>
      </c>
      <c r="K2327" t="s">
        <v>1225</v>
      </c>
      <c r="L2327">
        <v>189</v>
      </c>
      <c r="M2327">
        <v>190</v>
      </c>
      <c r="N2327">
        <v>5700</v>
      </c>
      <c r="O2327" t="s">
        <v>1213</v>
      </c>
      <c r="P2327">
        <v>0.95365657991738795</v>
      </c>
      <c r="Q2327">
        <v>0.86876997372902498</v>
      </c>
      <c r="R2327">
        <v>6.8566752201073097E-2</v>
      </c>
      <c r="S2327">
        <v>2.9935637196648098E-3</v>
      </c>
      <c r="T2327">
        <v>0.41934357312162701</v>
      </c>
      <c r="U2327">
        <v>0.41934357312162701</v>
      </c>
      <c r="V2327">
        <v>0.22916362022891101</v>
      </c>
      <c r="W2327">
        <v>0.77</v>
      </c>
      <c r="X2327">
        <v>0.75</v>
      </c>
      <c r="Y2327">
        <v>-134829</v>
      </c>
      <c r="Z2327">
        <v>-8989</v>
      </c>
      <c r="AA2327">
        <v>-0.53</v>
      </c>
      <c r="AB2327">
        <v>15</v>
      </c>
      <c r="AC2327">
        <v>7</v>
      </c>
      <c r="AD2327">
        <v>8</v>
      </c>
      <c r="AE2327">
        <v>46.67</v>
      </c>
      <c r="AF2327">
        <v>11</v>
      </c>
      <c r="AG2327">
        <v>3</v>
      </c>
      <c r="AH2327">
        <v>6</v>
      </c>
      <c r="AI2327">
        <v>6</v>
      </c>
    </row>
    <row r="2328" spans="1:35" x14ac:dyDescent="0.2">
      <c r="A2328" s="102">
        <v>829</v>
      </c>
      <c r="B2328">
        <v>1414</v>
      </c>
      <c r="C2328" t="s">
        <v>1385</v>
      </c>
      <c r="D2328" t="s">
        <v>1220</v>
      </c>
      <c r="E2328">
        <v>3930</v>
      </c>
      <c r="F2328">
        <v>3940</v>
      </c>
      <c r="G2328">
        <v>300</v>
      </c>
      <c r="H2328" t="s">
        <v>1210</v>
      </c>
      <c r="I2328">
        <v>6762</v>
      </c>
      <c r="J2328" t="s">
        <v>2127</v>
      </c>
      <c r="K2328" t="s">
        <v>1215</v>
      </c>
      <c r="L2328">
        <v>10440</v>
      </c>
      <c r="M2328">
        <v>10450</v>
      </c>
      <c r="N2328">
        <v>100</v>
      </c>
      <c r="O2328" t="s">
        <v>1213</v>
      </c>
      <c r="P2328">
        <v>0.87323148877456702</v>
      </c>
      <c r="Q2328">
        <v>0.89486238180548805</v>
      </c>
      <c r="R2328">
        <v>6.0627586509928701E-2</v>
      </c>
      <c r="S2328">
        <v>7.2962650598203102E-2</v>
      </c>
      <c r="T2328">
        <v>0.195565185240555</v>
      </c>
      <c r="U2328">
        <v>0.195565185240555</v>
      </c>
      <c r="V2328">
        <v>0.43035175012572602</v>
      </c>
      <c r="W2328">
        <v>0.41</v>
      </c>
      <c r="X2328">
        <v>13.11</v>
      </c>
      <c r="Y2328">
        <v>-134833</v>
      </c>
      <c r="Z2328">
        <v>-14981</v>
      </c>
      <c r="AA2328">
        <v>-0.8</v>
      </c>
      <c r="AB2328">
        <v>9</v>
      </c>
      <c r="AC2328">
        <v>3</v>
      </c>
      <c r="AD2328">
        <v>6</v>
      </c>
      <c r="AE2328">
        <v>33.33</v>
      </c>
      <c r="AF2328">
        <v>9</v>
      </c>
      <c r="AG2328">
        <v>3</v>
      </c>
      <c r="AH2328">
        <v>5</v>
      </c>
      <c r="AI2328">
        <v>1</v>
      </c>
    </row>
    <row r="2329" spans="1:35" x14ac:dyDescent="0.2">
      <c r="A2329" s="102">
        <v>1354</v>
      </c>
      <c r="B2329">
        <v>1332</v>
      </c>
      <c r="C2329" t="s">
        <v>1600</v>
      </c>
      <c r="D2329" t="s">
        <v>1326</v>
      </c>
      <c r="E2329">
        <v>514</v>
      </c>
      <c r="F2329">
        <v>511</v>
      </c>
      <c r="G2329">
        <v>2100</v>
      </c>
      <c r="H2329" t="s">
        <v>1213</v>
      </c>
      <c r="I2329">
        <v>5301</v>
      </c>
      <c r="J2329" t="s">
        <v>689</v>
      </c>
      <c r="K2329" t="s">
        <v>1209</v>
      </c>
      <c r="L2329">
        <v>935</v>
      </c>
      <c r="M2329">
        <v>965</v>
      </c>
      <c r="N2329">
        <v>1100</v>
      </c>
      <c r="O2329" t="s">
        <v>1210</v>
      </c>
      <c r="P2329">
        <v>0.80673078864931203</v>
      </c>
      <c r="Q2329">
        <v>0.867350069612566</v>
      </c>
      <c r="R2329">
        <v>1.9443017362733501E-3</v>
      </c>
      <c r="S2329">
        <v>1.41297980612863E-2</v>
      </c>
      <c r="T2329">
        <v>-3.6252239404222699</v>
      </c>
      <c r="U2329">
        <v>3.6252239404222699</v>
      </c>
      <c r="V2329">
        <v>2.4567264728389202</v>
      </c>
      <c r="W2329">
        <v>-11.7</v>
      </c>
      <c r="X2329">
        <v>1.0900000000000001</v>
      </c>
      <c r="Y2329">
        <v>-135492</v>
      </c>
      <c r="Z2329">
        <v>-6452</v>
      </c>
      <c r="AA2329">
        <v>-0.28000000000000003</v>
      </c>
      <c r="AB2329">
        <v>21</v>
      </c>
      <c r="AC2329">
        <v>12</v>
      </c>
      <c r="AD2329">
        <v>9</v>
      </c>
      <c r="AE2329">
        <v>57.14</v>
      </c>
      <c r="AF2329">
        <v>9</v>
      </c>
      <c r="AG2329">
        <v>10</v>
      </c>
      <c r="AH2329">
        <v>8</v>
      </c>
      <c r="AI2329">
        <v>3</v>
      </c>
    </row>
    <row r="2330" spans="1:35" x14ac:dyDescent="0.2">
      <c r="A2330" s="102">
        <v>325</v>
      </c>
      <c r="B2330">
        <v>3865</v>
      </c>
      <c r="C2330" t="s">
        <v>1160</v>
      </c>
      <c r="D2330" t="s">
        <v>1421</v>
      </c>
      <c r="E2330">
        <v>439</v>
      </c>
      <c r="F2330">
        <v>439</v>
      </c>
      <c r="G2330">
        <v>2500</v>
      </c>
      <c r="H2330" t="s">
        <v>1210</v>
      </c>
      <c r="I2330">
        <v>8242</v>
      </c>
      <c r="J2330" t="s">
        <v>837</v>
      </c>
      <c r="K2330" t="s">
        <v>1235</v>
      </c>
      <c r="L2330">
        <v>831</v>
      </c>
      <c r="M2330">
        <v>833</v>
      </c>
      <c r="N2330">
        <v>1300</v>
      </c>
      <c r="O2330" t="s">
        <v>1213</v>
      </c>
      <c r="P2330">
        <v>0.96215279980649404</v>
      </c>
      <c r="Q2330">
        <v>0.92419299024579804</v>
      </c>
      <c r="R2330">
        <v>5.9757626875045801E-2</v>
      </c>
      <c r="S2330">
        <v>8.9965882023843697E-4</v>
      </c>
      <c r="T2330">
        <v>1.9035942842875699</v>
      </c>
      <c r="U2330">
        <v>1.9035942842875699</v>
      </c>
      <c r="V2330">
        <v>1.7266389445225501</v>
      </c>
      <c r="W2330">
        <v>9.94</v>
      </c>
      <c r="X2330">
        <v>1.35</v>
      </c>
      <c r="Y2330">
        <v>-135535</v>
      </c>
      <c r="Z2330">
        <v>-6777</v>
      </c>
      <c r="AA2330">
        <v>-0.3</v>
      </c>
      <c r="AB2330">
        <v>20</v>
      </c>
      <c r="AC2330">
        <v>7</v>
      </c>
      <c r="AD2330">
        <v>13</v>
      </c>
      <c r="AE2330">
        <v>35</v>
      </c>
      <c r="AF2330">
        <v>12</v>
      </c>
      <c r="AG2330">
        <v>6</v>
      </c>
      <c r="AH2330">
        <v>7</v>
      </c>
      <c r="AI2330">
        <v>7</v>
      </c>
    </row>
    <row r="2331" spans="1:35" x14ac:dyDescent="0.2">
      <c r="A2331" s="102">
        <v>2054</v>
      </c>
      <c r="B2331">
        <v>4042</v>
      </c>
      <c r="C2331" t="s">
        <v>1489</v>
      </c>
      <c r="D2331" t="s">
        <v>1234</v>
      </c>
      <c r="E2331">
        <v>1489</v>
      </c>
      <c r="F2331">
        <v>1481</v>
      </c>
      <c r="G2331">
        <v>400</v>
      </c>
      <c r="H2331" t="s">
        <v>1210</v>
      </c>
      <c r="I2331">
        <v>4507</v>
      </c>
      <c r="J2331" t="s">
        <v>1637</v>
      </c>
      <c r="K2331" t="s">
        <v>1232</v>
      </c>
      <c r="L2331">
        <v>5985</v>
      </c>
      <c r="M2331">
        <v>5845</v>
      </c>
      <c r="N2331">
        <v>100</v>
      </c>
      <c r="O2331" t="s">
        <v>1213</v>
      </c>
      <c r="P2331">
        <v>0.63363178557918598</v>
      </c>
      <c r="Q2331">
        <v>0.83082195513674295</v>
      </c>
      <c r="R2331">
        <v>5.3994757740063098E-2</v>
      </c>
      <c r="S2331">
        <v>6.9032474168088803E-2</v>
      </c>
      <c r="T2331">
        <v>0.128308985807387</v>
      </c>
      <c r="U2331">
        <v>0.128308985807387</v>
      </c>
      <c r="V2331">
        <v>0.13716229302698599</v>
      </c>
      <c r="W2331">
        <v>0.37</v>
      </c>
      <c r="X2331">
        <v>1.35</v>
      </c>
      <c r="Y2331">
        <v>-135693</v>
      </c>
      <c r="Z2331">
        <v>-7538</v>
      </c>
      <c r="AA2331">
        <v>-0.33</v>
      </c>
      <c r="AB2331">
        <v>18</v>
      </c>
      <c r="AC2331">
        <v>10</v>
      </c>
      <c r="AD2331">
        <v>8</v>
      </c>
      <c r="AE2331">
        <v>55.56</v>
      </c>
      <c r="AF2331">
        <v>12</v>
      </c>
      <c r="AG2331">
        <v>6</v>
      </c>
      <c r="AH2331">
        <v>6</v>
      </c>
      <c r="AI2331">
        <v>6</v>
      </c>
    </row>
    <row r="2332" spans="1:35" x14ac:dyDescent="0.2">
      <c r="A2332" s="102">
        <v>2485</v>
      </c>
      <c r="B2332">
        <v>1963</v>
      </c>
      <c r="C2332" t="s">
        <v>1451</v>
      </c>
      <c r="D2332" t="s">
        <v>1220</v>
      </c>
      <c r="E2332">
        <v>1352</v>
      </c>
      <c r="F2332">
        <v>1325</v>
      </c>
      <c r="G2332">
        <v>800</v>
      </c>
      <c r="H2332" t="s">
        <v>1213</v>
      </c>
      <c r="I2332">
        <v>5706</v>
      </c>
      <c r="J2332" t="s">
        <v>1533</v>
      </c>
      <c r="K2332" t="s">
        <v>1225</v>
      </c>
      <c r="L2332">
        <v>2572</v>
      </c>
      <c r="M2332">
        <v>2589</v>
      </c>
      <c r="N2332">
        <v>400</v>
      </c>
      <c r="O2332" t="s">
        <v>1210</v>
      </c>
      <c r="P2332">
        <v>0.52875184336768999</v>
      </c>
      <c r="Q2332">
        <v>0.809146942166863</v>
      </c>
      <c r="R2332">
        <v>0.25827494060934097</v>
      </c>
      <c r="S2332">
        <v>3.3443784837015898E-2</v>
      </c>
      <c r="T2332">
        <v>-2.21279968948099</v>
      </c>
      <c r="U2332">
        <v>2.21279968948099</v>
      </c>
      <c r="V2332">
        <v>1.85359926043894</v>
      </c>
      <c r="W2332">
        <v>-14.66</v>
      </c>
      <c r="X2332">
        <v>2.36</v>
      </c>
      <c r="Y2332">
        <v>-135988</v>
      </c>
      <c r="Z2332">
        <v>-7999</v>
      </c>
      <c r="AA2332">
        <v>-0.27</v>
      </c>
      <c r="AB2332">
        <v>17</v>
      </c>
      <c r="AC2332">
        <v>7</v>
      </c>
      <c r="AD2332">
        <v>10</v>
      </c>
      <c r="AE2332">
        <v>41.18</v>
      </c>
      <c r="AF2332">
        <v>10</v>
      </c>
      <c r="AG2332">
        <v>7</v>
      </c>
      <c r="AH2332">
        <v>8</v>
      </c>
      <c r="AI2332">
        <v>2</v>
      </c>
    </row>
    <row r="2333" spans="1:35" x14ac:dyDescent="0.2">
      <c r="A2333" s="102">
        <v>1615</v>
      </c>
      <c r="B2333">
        <v>4507</v>
      </c>
      <c r="C2333" t="s">
        <v>1637</v>
      </c>
      <c r="D2333" t="s">
        <v>1232</v>
      </c>
      <c r="E2333">
        <v>5985</v>
      </c>
      <c r="F2333">
        <v>5845</v>
      </c>
      <c r="G2333">
        <v>100</v>
      </c>
      <c r="H2333" t="s">
        <v>1210</v>
      </c>
      <c r="I2333">
        <v>8601</v>
      </c>
      <c r="J2333" t="s">
        <v>23</v>
      </c>
      <c r="K2333" t="s">
        <v>1396</v>
      </c>
      <c r="L2333">
        <v>456.2</v>
      </c>
      <c r="M2333">
        <v>459.2</v>
      </c>
      <c r="N2333">
        <v>1300</v>
      </c>
      <c r="O2333" t="s">
        <v>1213</v>
      </c>
      <c r="P2333">
        <v>0.771757388986133</v>
      </c>
      <c r="Q2333">
        <v>0.85264161604394095</v>
      </c>
      <c r="R2333">
        <v>0.26028791202540102</v>
      </c>
      <c r="S2333">
        <v>1.8335011763658499E-2</v>
      </c>
      <c r="T2333">
        <v>2.4884943040338601</v>
      </c>
      <c r="U2333">
        <v>2.4884943040338601</v>
      </c>
      <c r="V2333">
        <v>2.6035437641073198</v>
      </c>
      <c r="W2333">
        <v>5.74</v>
      </c>
      <c r="X2333">
        <v>2.13</v>
      </c>
      <c r="Y2333">
        <v>-136618</v>
      </c>
      <c r="Z2333">
        <v>-7190</v>
      </c>
      <c r="AA2333">
        <v>-0.56000000000000005</v>
      </c>
      <c r="AB2333">
        <v>19</v>
      </c>
      <c r="AC2333">
        <v>6</v>
      </c>
      <c r="AD2333">
        <v>13</v>
      </c>
      <c r="AE2333">
        <v>31.58</v>
      </c>
      <c r="AF2333">
        <v>14</v>
      </c>
      <c r="AG2333">
        <v>4</v>
      </c>
      <c r="AH2333">
        <v>5</v>
      </c>
      <c r="AI2333">
        <v>10</v>
      </c>
    </row>
    <row r="2334" spans="1:35" x14ac:dyDescent="0.2">
      <c r="A2334" s="102">
        <v>2533</v>
      </c>
      <c r="B2334">
        <v>1951</v>
      </c>
      <c r="C2334" t="s">
        <v>1611</v>
      </c>
      <c r="D2334" t="s">
        <v>1220</v>
      </c>
      <c r="E2334">
        <v>2362</v>
      </c>
      <c r="F2334">
        <v>2359</v>
      </c>
      <c r="G2334">
        <v>400</v>
      </c>
      <c r="H2334" t="s">
        <v>1213</v>
      </c>
      <c r="I2334">
        <v>7267</v>
      </c>
      <c r="J2334" t="s">
        <v>58</v>
      </c>
      <c r="K2334" t="s">
        <v>1227</v>
      </c>
      <c r="L2334">
        <v>2832</v>
      </c>
      <c r="M2334">
        <v>2799.5</v>
      </c>
      <c r="N2334">
        <v>300</v>
      </c>
      <c r="O2334" t="s">
        <v>1210</v>
      </c>
      <c r="P2334">
        <v>0.57364516525509401</v>
      </c>
      <c r="Q2334">
        <v>0.80612135809381702</v>
      </c>
      <c r="R2334">
        <v>0.44089378934969697</v>
      </c>
      <c r="S2334">
        <v>3.3717829667188899E-2</v>
      </c>
      <c r="T2334">
        <v>-2.1204613650430302</v>
      </c>
      <c r="U2334">
        <v>2.1204613650430302</v>
      </c>
      <c r="V2334">
        <v>2.4718099576101702</v>
      </c>
      <c r="W2334">
        <v>-8.07</v>
      </c>
      <c r="X2334">
        <v>12.35</v>
      </c>
      <c r="Y2334">
        <v>-136948</v>
      </c>
      <c r="Z2334">
        <v>-9782</v>
      </c>
      <c r="AA2334">
        <v>-0.36</v>
      </c>
      <c r="AB2334">
        <v>14</v>
      </c>
      <c r="AC2334">
        <v>8</v>
      </c>
      <c r="AD2334">
        <v>6</v>
      </c>
      <c r="AE2334">
        <v>57.14</v>
      </c>
      <c r="AF2334">
        <v>13</v>
      </c>
      <c r="AG2334">
        <v>2</v>
      </c>
      <c r="AH2334">
        <v>4</v>
      </c>
      <c r="AI2334">
        <v>8</v>
      </c>
    </row>
    <row r="2335" spans="1:35" x14ac:dyDescent="0.2">
      <c r="A2335" s="102">
        <v>822</v>
      </c>
      <c r="B2335">
        <v>2001</v>
      </c>
      <c r="C2335" t="s">
        <v>1132</v>
      </c>
      <c r="D2335" t="s">
        <v>1237</v>
      </c>
      <c r="E2335">
        <v>1586</v>
      </c>
      <c r="F2335">
        <v>1604</v>
      </c>
      <c r="G2335">
        <v>600</v>
      </c>
      <c r="H2335" t="s">
        <v>1210</v>
      </c>
      <c r="I2335">
        <v>5401</v>
      </c>
      <c r="J2335" t="s">
        <v>1536</v>
      </c>
      <c r="K2335" t="s">
        <v>1263</v>
      </c>
      <c r="L2335">
        <v>1230</v>
      </c>
      <c r="M2335">
        <v>1216</v>
      </c>
      <c r="N2335">
        <v>800</v>
      </c>
      <c r="O2335" t="s">
        <v>1213</v>
      </c>
      <c r="P2335">
        <v>0.87973986321336695</v>
      </c>
      <c r="Q2335">
        <v>0.89519820086972901</v>
      </c>
      <c r="R2335">
        <v>1.4118559540092199E-2</v>
      </c>
      <c r="S2335">
        <v>3.8362154369220199E-2</v>
      </c>
      <c r="T2335">
        <v>3.4299648196116599</v>
      </c>
      <c r="U2335">
        <v>3.4299648196116599</v>
      </c>
      <c r="V2335">
        <v>3.0473226378851201</v>
      </c>
      <c r="W2335">
        <v>19.04</v>
      </c>
      <c r="X2335">
        <v>1.08</v>
      </c>
      <c r="Y2335">
        <v>-137042</v>
      </c>
      <c r="Z2335">
        <v>-7213</v>
      </c>
      <c r="AA2335">
        <v>-0.34</v>
      </c>
      <c r="AB2335">
        <v>19</v>
      </c>
      <c r="AC2335">
        <v>8</v>
      </c>
      <c r="AD2335">
        <v>11</v>
      </c>
      <c r="AE2335">
        <v>42.11</v>
      </c>
      <c r="AF2335">
        <v>15</v>
      </c>
      <c r="AG2335">
        <v>4</v>
      </c>
      <c r="AH2335">
        <v>6</v>
      </c>
      <c r="AI2335">
        <v>9</v>
      </c>
    </row>
    <row r="2336" spans="1:35" x14ac:dyDescent="0.2">
      <c r="A2336" s="102">
        <v>1521</v>
      </c>
      <c r="B2336">
        <v>4521</v>
      </c>
      <c r="C2336" t="s">
        <v>665</v>
      </c>
      <c r="D2336" t="s">
        <v>1232</v>
      </c>
      <c r="E2336">
        <v>5210</v>
      </c>
      <c r="F2336">
        <v>5240</v>
      </c>
      <c r="G2336">
        <v>200</v>
      </c>
      <c r="H2336" t="s">
        <v>1210</v>
      </c>
      <c r="I2336">
        <v>9449</v>
      </c>
      <c r="J2336" t="s">
        <v>2125</v>
      </c>
      <c r="K2336" t="s">
        <v>1212</v>
      </c>
      <c r="L2336">
        <v>1801</v>
      </c>
      <c r="M2336">
        <v>1793</v>
      </c>
      <c r="N2336">
        <v>600</v>
      </c>
      <c r="O2336" t="s">
        <v>1213</v>
      </c>
      <c r="P2336">
        <v>0.65577509644448895</v>
      </c>
      <c r="Q2336">
        <v>0.85787768833449796</v>
      </c>
      <c r="R2336">
        <v>0.17130845202147901</v>
      </c>
      <c r="S2336">
        <v>1.0396221827802501E-2</v>
      </c>
      <c r="T2336">
        <v>1.5644233413909401</v>
      </c>
      <c r="U2336">
        <v>1.5644233413909401</v>
      </c>
      <c r="V2336">
        <v>1.48083910719691</v>
      </c>
      <c r="W2336">
        <v>5.62</v>
      </c>
      <c r="X2336">
        <v>2.65</v>
      </c>
      <c r="Y2336">
        <v>-137060</v>
      </c>
      <c r="Z2336">
        <v>-10543</v>
      </c>
      <c r="AA2336">
        <v>-1.01</v>
      </c>
      <c r="AB2336">
        <v>13</v>
      </c>
      <c r="AC2336">
        <v>7</v>
      </c>
      <c r="AD2336">
        <v>6</v>
      </c>
      <c r="AE2336">
        <v>53.85</v>
      </c>
      <c r="AF2336">
        <v>9</v>
      </c>
      <c r="AG2336">
        <v>5</v>
      </c>
      <c r="AH2336">
        <v>6</v>
      </c>
      <c r="AI2336">
        <v>2</v>
      </c>
    </row>
    <row r="2337" spans="1:35" x14ac:dyDescent="0.2">
      <c r="A2337" s="102">
        <v>357</v>
      </c>
      <c r="B2337">
        <v>1833</v>
      </c>
      <c r="C2337" t="s">
        <v>1628</v>
      </c>
      <c r="D2337" t="s">
        <v>1220</v>
      </c>
      <c r="E2337">
        <v>2638</v>
      </c>
      <c r="F2337">
        <v>2624</v>
      </c>
      <c r="G2337">
        <v>400</v>
      </c>
      <c r="H2337" t="s">
        <v>1210</v>
      </c>
      <c r="I2337">
        <v>4927</v>
      </c>
      <c r="J2337" t="s">
        <v>1484</v>
      </c>
      <c r="K2337" t="s">
        <v>1234</v>
      </c>
      <c r="L2337">
        <v>2030</v>
      </c>
      <c r="M2337">
        <v>2064</v>
      </c>
      <c r="N2337">
        <v>500</v>
      </c>
      <c r="O2337" t="s">
        <v>1213</v>
      </c>
      <c r="P2337">
        <v>0.87963522889147605</v>
      </c>
      <c r="Q2337">
        <v>0.92083267581378203</v>
      </c>
      <c r="R2337">
        <v>0.122548961783947</v>
      </c>
      <c r="S2337">
        <v>3.0467040862296801E-2</v>
      </c>
      <c r="T2337">
        <v>1.7475752440672201</v>
      </c>
      <c r="U2337">
        <v>1.7475752440672201</v>
      </c>
      <c r="V2337">
        <v>2.0704548265190601</v>
      </c>
      <c r="W2337">
        <v>7.39</v>
      </c>
      <c r="X2337">
        <v>1.68</v>
      </c>
      <c r="Y2337">
        <v>-137843</v>
      </c>
      <c r="Z2337">
        <v>-10603</v>
      </c>
      <c r="AA2337">
        <v>-0.49</v>
      </c>
      <c r="AB2337">
        <v>13</v>
      </c>
      <c r="AC2337">
        <v>6</v>
      </c>
      <c r="AD2337">
        <v>7</v>
      </c>
      <c r="AE2337">
        <v>46.15</v>
      </c>
      <c r="AF2337">
        <v>11</v>
      </c>
      <c r="AG2337">
        <v>5</v>
      </c>
      <c r="AH2337">
        <v>6</v>
      </c>
      <c r="AI2337">
        <v>2</v>
      </c>
    </row>
    <row r="2338" spans="1:35" x14ac:dyDescent="0.2">
      <c r="A2338" s="102">
        <v>2098</v>
      </c>
      <c r="B2338">
        <v>1662</v>
      </c>
      <c r="C2338" t="s">
        <v>562</v>
      </c>
      <c r="D2338" t="s">
        <v>1417</v>
      </c>
      <c r="E2338">
        <v>2345</v>
      </c>
      <c r="F2338">
        <v>2311</v>
      </c>
      <c r="G2338">
        <v>400</v>
      </c>
      <c r="H2338" t="s">
        <v>1213</v>
      </c>
      <c r="I2338">
        <v>4716</v>
      </c>
      <c r="J2338" t="s">
        <v>1521</v>
      </c>
      <c r="K2338" t="s">
        <v>1212</v>
      </c>
      <c r="L2338">
        <v>8590</v>
      </c>
      <c r="M2338">
        <v>8440</v>
      </c>
      <c r="N2338">
        <v>100</v>
      </c>
      <c r="O2338" t="s">
        <v>1210</v>
      </c>
      <c r="P2338">
        <v>0.87361312632655796</v>
      </c>
      <c r="Q2338">
        <v>0.82805255169880598</v>
      </c>
      <c r="R2338">
        <v>0.31920422347009297</v>
      </c>
      <c r="S2338">
        <v>8.2903059520620201E-2</v>
      </c>
      <c r="T2338">
        <v>-2.0988870782623001</v>
      </c>
      <c r="U2338">
        <v>2.0988870782623001</v>
      </c>
      <c r="V2338">
        <v>1.8837920448444401</v>
      </c>
      <c r="W2338">
        <v>-8.07</v>
      </c>
      <c r="X2338">
        <v>9.5299999999999994</v>
      </c>
      <c r="Y2338">
        <v>-138211</v>
      </c>
      <c r="Z2338">
        <v>-8638</v>
      </c>
      <c r="AA2338">
        <v>-0.41</v>
      </c>
      <c r="AB2338">
        <v>16</v>
      </c>
      <c r="AC2338">
        <v>6</v>
      </c>
      <c r="AD2338">
        <v>10</v>
      </c>
      <c r="AE2338">
        <v>37.5</v>
      </c>
      <c r="AF2338">
        <v>11</v>
      </c>
      <c r="AG2338">
        <v>6</v>
      </c>
      <c r="AH2338">
        <v>7</v>
      </c>
      <c r="AI2338">
        <v>3</v>
      </c>
    </row>
    <row r="2339" spans="1:35" x14ac:dyDescent="0.2">
      <c r="A2339" s="102">
        <v>1806</v>
      </c>
      <c r="B2339">
        <v>9201</v>
      </c>
      <c r="C2339" t="s">
        <v>1461</v>
      </c>
      <c r="D2339" t="s">
        <v>1462</v>
      </c>
      <c r="E2339">
        <v>2595.5</v>
      </c>
      <c r="F2339">
        <v>2678</v>
      </c>
      <c r="G2339">
        <v>400</v>
      </c>
      <c r="H2339" t="s">
        <v>1213</v>
      </c>
      <c r="I2339">
        <v>9509</v>
      </c>
      <c r="J2339" t="s">
        <v>2040</v>
      </c>
      <c r="K2339" t="s">
        <v>1267</v>
      </c>
      <c r="L2339">
        <v>474</v>
      </c>
      <c r="M2339">
        <v>470</v>
      </c>
      <c r="N2339">
        <v>2300</v>
      </c>
      <c r="O2339" t="s">
        <v>1210</v>
      </c>
      <c r="P2339">
        <v>0.69460501388965101</v>
      </c>
      <c r="Q2339">
        <v>0.84399566802985004</v>
      </c>
      <c r="R2339">
        <v>0.35166841804815802</v>
      </c>
      <c r="S2339">
        <v>9.6458450793668701E-2</v>
      </c>
      <c r="T2339">
        <v>-2.2160975682877502</v>
      </c>
      <c r="U2339">
        <v>2.2160975682877502</v>
      </c>
      <c r="V2339">
        <v>3.0509883919789802</v>
      </c>
      <c r="W2339">
        <v>-10.18</v>
      </c>
      <c r="X2339">
        <v>0.91</v>
      </c>
      <c r="Y2339">
        <v>-138607</v>
      </c>
      <c r="Z2339">
        <v>-9240</v>
      </c>
      <c r="AA2339">
        <v>-0.59</v>
      </c>
      <c r="AB2339">
        <v>15</v>
      </c>
      <c r="AC2339">
        <v>5</v>
      </c>
      <c r="AD2339">
        <v>10</v>
      </c>
      <c r="AE2339">
        <v>33.33</v>
      </c>
      <c r="AF2339">
        <v>13</v>
      </c>
      <c r="AG2339">
        <v>4</v>
      </c>
      <c r="AH2339">
        <v>6</v>
      </c>
      <c r="AI2339">
        <v>5</v>
      </c>
    </row>
    <row r="2340" spans="1:35" x14ac:dyDescent="0.2">
      <c r="A2340" s="102">
        <v>2005</v>
      </c>
      <c r="B2340">
        <v>1605</v>
      </c>
      <c r="C2340" t="s">
        <v>1434</v>
      </c>
      <c r="D2340" t="s">
        <v>1417</v>
      </c>
      <c r="E2340">
        <v>915</v>
      </c>
      <c r="F2340">
        <v>932.9</v>
      </c>
      <c r="G2340">
        <v>600</v>
      </c>
      <c r="H2340" t="s">
        <v>1213</v>
      </c>
      <c r="I2340">
        <v>6981</v>
      </c>
      <c r="J2340" t="s">
        <v>1392</v>
      </c>
      <c r="K2340" t="s">
        <v>1215</v>
      </c>
      <c r="L2340">
        <v>5836</v>
      </c>
      <c r="M2340">
        <v>5721</v>
      </c>
      <c r="N2340">
        <v>100</v>
      </c>
      <c r="O2340" t="s">
        <v>1210</v>
      </c>
      <c r="P2340">
        <v>0.76362667686569397</v>
      </c>
      <c r="Q2340">
        <v>0.83326570504706199</v>
      </c>
      <c r="R2340">
        <v>0.19355946976875801</v>
      </c>
      <c r="S2340">
        <v>1.6988036261107401E-2</v>
      </c>
      <c r="T2340">
        <v>-0.75427002131338805</v>
      </c>
      <c r="U2340">
        <v>0.75427002131338805</v>
      </c>
      <c r="V2340">
        <v>1.48234809003626</v>
      </c>
      <c r="W2340">
        <v>-2.34</v>
      </c>
      <c r="X2340">
        <v>2.16</v>
      </c>
      <c r="Y2340">
        <v>-139160</v>
      </c>
      <c r="Z2340">
        <v>-7731</v>
      </c>
      <c r="AA2340">
        <v>-0.37</v>
      </c>
      <c r="AB2340">
        <v>18</v>
      </c>
      <c r="AC2340">
        <v>8</v>
      </c>
      <c r="AD2340">
        <v>10</v>
      </c>
      <c r="AE2340">
        <v>44.44</v>
      </c>
      <c r="AF2340">
        <v>12</v>
      </c>
      <c r="AG2340">
        <v>5</v>
      </c>
      <c r="AH2340">
        <v>7</v>
      </c>
      <c r="AI2340">
        <v>6</v>
      </c>
    </row>
    <row r="2341" spans="1:35" x14ac:dyDescent="0.2">
      <c r="A2341" s="102">
        <v>633</v>
      </c>
      <c r="B2341">
        <v>3407</v>
      </c>
      <c r="C2341" t="s">
        <v>1335</v>
      </c>
      <c r="D2341" t="s">
        <v>1234</v>
      </c>
      <c r="E2341">
        <v>930</v>
      </c>
      <c r="F2341">
        <v>900.7</v>
      </c>
      <c r="G2341">
        <v>1200</v>
      </c>
      <c r="H2341" t="s">
        <v>1213</v>
      </c>
      <c r="I2341">
        <v>9072</v>
      </c>
      <c r="J2341" t="s">
        <v>1327</v>
      </c>
      <c r="K2341" t="s">
        <v>1328</v>
      </c>
      <c r="L2341">
        <v>2105</v>
      </c>
      <c r="M2341">
        <v>2087</v>
      </c>
      <c r="N2341">
        <v>500</v>
      </c>
      <c r="O2341" t="s">
        <v>1210</v>
      </c>
      <c r="P2341">
        <v>0.96661923333663402</v>
      </c>
      <c r="Q2341">
        <v>0.90432132068914906</v>
      </c>
      <c r="R2341">
        <v>7.7549602769173998E-2</v>
      </c>
      <c r="S2341">
        <v>1.3863338076687199E-2</v>
      </c>
      <c r="T2341">
        <v>-1.1481258841459501</v>
      </c>
      <c r="U2341">
        <v>1.1481258841459501</v>
      </c>
      <c r="V2341">
        <v>0.53589438667333</v>
      </c>
      <c r="W2341">
        <v>-3.29</v>
      </c>
      <c r="X2341">
        <v>3.58</v>
      </c>
      <c r="Y2341">
        <v>-139621</v>
      </c>
      <c r="Z2341">
        <v>-8726</v>
      </c>
      <c r="AA2341">
        <v>-0.5</v>
      </c>
      <c r="AB2341">
        <v>16</v>
      </c>
      <c r="AC2341">
        <v>6</v>
      </c>
      <c r="AD2341">
        <v>10</v>
      </c>
      <c r="AE2341">
        <v>37.5</v>
      </c>
      <c r="AF2341">
        <v>16</v>
      </c>
      <c r="AG2341">
        <v>3</v>
      </c>
      <c r="AH2341">
        <v>4</v>
      </c>
      <c r="AI2341">
        <v>9</v>
      </c>
    </row>
    <row r="2342" spans="1:35" x14ac:dyDescent="0.2">
      <c r="A2342" s="102">
        <v>1242</v>
      </c>
      <c r="B2342">
        <v>7186</v>
      </c>
      <c r="C2342" t="s">
        <v>541</v>
      </c>
      <c r="D2342" t="s">
        <v>1265</v>
      </c>
      <c r="E2342">
        <v>370</v>
      </c>
      <c r="F2342">
        <v>372</v>
      </c>
      <c r="G2342">
        <v>2800</v>
      </c>
      <c r="H2342" t="s">
        <v>1210</v>
      </c>
      <c r="I2342">
        <v>7272</v>
      </c>
      <c r="J2342" t="s">
        <v>1411</v>
      </c>
      <c r="K2342" t="s">
        <v>1227</v>
      </c>
      <c r="L2342">
        <v>1735</v>
      </c>
      <c r="M2342">
        <v>1728</v>
      </c>
      <c r="N2342">
        <v>600</v>
      </c>
      <c r="O2342" t="s">
        <v>1213</v>
      </c>
      <c r="P2342">
        <v>0.89343386062937302</v>
      </c>
      <c r="Q2342">
        <v>0.87277532792462897</v>
      </c>
      <c r="R2342">
        <v>0.34934156191233501</v>
      </c>
      <c r="S2342">
        <v>5.3094698915322602E-3</v>
      </c>
      <c r="T2342">
        <v>1.47096775057701</v>
      </c>
      <c r="U2342">
        <v>1.47096775057701</v>
      </c>
      <c r="V2342">
        <v>1.36067108260017</v>
      </c>
      <c r="W2342">
        <v>5.43</v>
      </c>
      <c r="X2342">
        <v>0.46</v>
      </c>
      <c r="Y2342">
        <v>-139713</v>
      </c>
      <c r="Z2342">
        <v>-10747</v>
      </c>
      <c r="AA2342">
        <v>-0.55000000000000004</v>
      </c>
      <c r="AB2342">
        <v>13</v>
      </c>
      <c r="AC2342">
        <v>6</v>
      </c>
      <c r="AD2342">
        <v>7</v>
      </c>
      <c r="AE2342">
        <v>46.15</v>
      </c>
      <c r="AF2342">
        <v>14</v>
      </c>
      <c r="AG2342">
        <v>3</v>
      </c>
      <c r="AH2342">
        <v>4</v>
      </c>
      <c r="AI2342">
        <v>6</v>
      </c>
    </row>
    <row r="2343" spans="1:35" x14ac:dyDescent="0.2">
      <c r="A2343" s="102">
        <v>259</v>
      </c>
      <c r="B2343">
        <v>6952</v>
      </c>
      <c r="C2343" t="s">
        <v>435</v>
      </c>
      <c r="D2343" t="s">
        <v>1215</v>
      </c>
      <c r="E2343">
        <v>1868</v>
      </c>
      <c r="F2343">
        <v>1857</v>
      </c>
      <c r="G2343">
        <v>500</v>
      </c>
      <c r="H2343" t="s">
        <v>1213</v>
      </c>
      <c r="I2343">
        <v>9989</v>
      </c>
      <c r="J2343" t="s">
        <v>1986</v>
      </c>
      <c r="K2343" t="s">
        <v>1235</v>
      </c>
      <c r="L2343">
        <v>3175</v>
      </c>
      <c r="M2343">
        <v>3375</v>
      </c>
      <c r="N2343">
        <v>300</v>
      </c>
      <c r="O2343" t="s">
        <v>1210</v>
      </c>
      <c r="P2343">
        <v>0.71723915237596803</v>
      </c>
      <c r="Q2343">
        <v>0.92980732551451595</v>
      </c>
      <c r="R2343">
        <v>0.11726386179376901</v>
      </c>
      <c r="S2343">
        <v>7.9033352109883395E-2</v>
      </c>
      <c r="T2343">
        <v>-0.18008750038284599</v>
      </c>
      <c r="U2343">
        <v>0.18008750038284599</v>
      </c>
      <c r="V2343">
        <v>1.28453866775384</v>
      </c>
      <c r="W2343">
        <v>-1.03</v>
      </c>
      <c r="X2343">
        <v>8.3000000000000007</v>
      </c>
      <c r="Y2343">
        <v>-139820</v>
      </c>
      <c r="Z2343">
        <v>-7359</v>
      </c>
      <c r="AA2343">
        <v>-0.3</v>
      </c>
      <c r="AB2343">
        <v>19</v>
      </c>
      <c r="AC2343">
        <v>8</v>
      </c>
      <c r="AD2343">
        <v>11</v>
      </c>
      <c r="AE2343">
        <v>42.11</v>
      </c>
      <c r="AF2343">
        <v>11</v>
      </c>
      <c r="AG2343">
        <v>7</v>
      </c>
      <c r="AH2343">
        <v>7</v>
      </c>
      <c r="AI2343">
        <v>5</v>
      </c>
    </row>
    <row r="2344" spans="1:35" x14ac:dyDescent="0.2">
      <c r="A2344" s="102">
        <v>2241</v>
      </c>
      <c r="B2344">
        <v>1820</v>
      </c>
      <c r="C2344" t="s">
        <v>59</v>
      </c>
      <c r="D2344" t="s">
        <v>1220</v>
      </c>
      <c r="E2344">
        <v>2242</v>
      </c>
      <c r="F2344">
        <v>2272</v>
      </c>
      <c r="G2344">
        <v>500</v>
      </c>
      <c r="H2344" t="s">
        <v>1210</v>
      </c>
      <c r="I2344">
        <v>8316</v>
      </c>
      <c r="J2344" t="s">
        <v>1423</v>
      </c>
      <c r="K2344" t="s">
        <v>1265</v>
      </c>
      <c r="L2344">
        <v>3462</v>
      </c>
      <c r="M2344">
        <v>3484</v>
      </c>
      <c r="N2344">
        <v>300</v>
      </c>
      <c r="O2344" t="s">
        <v>1213</v>
      </c>
      <c r="P2344">
        <v>0.70463633541772197</v>
      </c>
      <c r="Q2344">
        <v>0.82052622903966899</v>
      </c>
      <c r="R2344">
        <v>0.46998225112300401</v>
      </c>
      <c r="S2344">
        <v>6.2204626141481298E-2</v>
      </c>
      <c r="T2344">
        <v>1.7252011472990501</v>
      </c>
      <c r="U2344">
        <v>1.7252011472990501</v>
      </c>
      <c r="V2344">
        <v>1.6042827497566301</v>
      </c>
      <c r="W2344">
        <v>4.93</v>
      </c>
      <c r="X2344">
        <v>8.69</v>
      </c>
      <c r="Y2344">
        <v>-139864</v>
      </c>
      <c r="Z2344">
        <v>-9324</v>
      </c>
      <c r="AA2344">
        <v>-0.43</v>
      </c>
      <c r="AB2344">
        <v>15</v>
      </c>
      <c r="AC2344">
        <v>7</v>
      </c>
      <c r="AD2344">
        <v>8</v>
      </c>
      <c r="AE2344">
        <v>46.67</v>
      </c>
      <c r="AF2344">
        <v>15</v>
      </c>
      <c r="AG2344">
        <v>4</v>
      </c>
      <c r="AH2344">
        <v>4</v>
      </c>
      <c r="AI2344">
        <v>7</v>
      </c>
    </row>
    <row r="2345" spans="1:35" x14ac:dyDescent="0.2">
      <c r="A2345" s="102">
        <v>1034</v>
      </c>
      <c r="B2345">
        <v>3880</v>
      </c>
      <c r="C2345" t="s">
        <v>1155</v>
      </c>
      <c r="D2345" t="s">
        <v>1421</v>
      </c>
      <c r="E2345">
        <v>1426</v>
      </c>
      <c r="F2345">
        <v>1433</v>
      </c>
      <c r="G2345">
        <v>600</v>
      </c>
      <c r="H2345" t="s">
        <v>1210</v>
      </c>
      <c r="I2345">
        <v>9706</v>
      </c>
      <c r="J2345" t="s">
        <v>1332</v>
      </c>
      <c r="K2345" t="s">
        <v>1231</v>
      </c>
      <c r="L2345">
        <v>4295</v>
      </c>
      <c r="M2345">
        <v>4220</v>
      </c>
      <c r="N2345">
        <v>200</v>
      </c>
      <c r="O2345" t="s">
        <v>1213</v>
      </c>
      <c r="P2345">
        <v>0.81480399318391705</v>
      </c>
      <c r="Q2345">
        <v>0.88408845332834596</v>
      </c>
      <c r="R2345">
        <v>0.19574147524325</v>
      </c>
      <c r="S2345">
        <v>1.00761312903091E-2</v>
      </c>
      <c r="T2345">
        <v>4.0936917583150603</v>
      </c>
      <c r="U2345">
        <v>4.0936917583150603</v>
      </c>
      <c r="V2345">
        <v>3.24670158722116</v>
      </c>
      <c r="W2345">
        <v>21.37</v>
      </c>
      <c r="X2345">
        <v>1.87</v>
      </c>
      <c r="Y2345">
        <v>-140126</v>
      </c>
      <c r="Z2345">
        <v>-8758</v>
      </c>
      <c r="AA2345">
        <v>-0.38</v>
      </c>
      <c r="AB2345">
        <v>16</v>
      </c>
      <c r="AC2345">
        <v>8</v>
      </c>
      <c r="AD2345">
        <v>8</v>
      </c>
      <c r="AE2345">
        <v>50</v>
      </c>
      <c r="AF2345">
        <v>12</v>
      </c>
      <c r="AG2345">
        <v>4</v>
      </c>
      <c r="AH2345">
        <v>5</v>
      </c>
      <c r="AI2345">
        <v>7</v>
      </c>
    </row>
    <row r="2346" spans="1:35" x14ac:dyDescent="0.2">
      <c r="A2346" s="102">
        <v>1519</v>
      </c>
      <c r="B2346">
        <v>5991</v>
      </c>
      <c r="C2346" t="s">
        <v>1046</v>
      </c>
      <c r="D2346" t="s">
        <v>1404</v>
      </c>
      <c r="E2346">
        <v>828</v>
      </c>
      <c r="F2346">
        <v>824</v>
      </c>
      <c r="G2346">
        <v>1300</v>
      </c>
      <c r="H2346" t="s">
        <v>1213</v>
      </c>
      <c r="I2346">
        <v>9069</v>
      </c>
      <c r="J2346" t="s">
        <v>1318</v>
      </c>
      <c r="K2346" t="s">
        <v>1328</v>
      </c>
      <c r="L2346">
        <v>805</v>
      </c>
      <c r="M2346">
        <v>792</v>
      </c>
      <c r="N2346">
        <v>1400</v>
      </c>
      <c r="O2346" t="s">
        <v>1210</v>
      </c>
      <c r="P2346">
        <v>0.91964520602357802</v>
      </c>
      <c r="Q2346">
        <v>0.85803371934681405</v>
      </c>
      <c r="R2346">
        <v>0.141829376381617</v>
      </c>
      <c r="S2346">
        <v>2.5096031044856502E-3</v>
      </c>
      <c r="T2346">
        <v>-0.73787573028503495</v>
      </c>
      <c r="U2346">
        <v>0.73787573028503495</v>
      </c>
      <c r="V2346">
        <v>0.93532071983268295</v>
      </c>
      <c r="W2346">
        <v>-1.89</v>
      </c>
      <c r="X2346">
        <v>3.51</v>
      </c>
      <c r="Y2346">
        <v>-141157</v>
      </c>
      <c r="Z2346">
        <v>-7058</v>
      </c>
      <c r="AA2346">
        <v>-0.3</v>
      </c>
      <c r="AB2346">
        <v>20</v>
      </c>
      <c r="AC2346">
        <v>10</v>
      </c>
      <c r="AD2346">
        <v>10</v>
      </c>
      <c r="AE2346">
        <v>50</v>
      </c>
      <c r="AF2346">
        <v>12</v>
      </c>
      <c r="AG2346">
        <v>6</v>
      </c>
      <c r="AH2346">
        <v>7</v>
      </c>
      <c r="AI2346">
        <v>7</v>
      </c>
    </row>
    <row r="2347" spans="1:35" x14ac:dyDescent="0.2">
      <c r="A2347" s="102">
        <v>582</v>
      </c>
      <c r="B2347">
        <v>5233</v>
      </c>
      <c r="C2347" t="s">
        <v>1405</v>
      </c>
      <c r="D2347" t="s">
        <v>1209</v>
      </c>
      <c r="E2347">
        <v>2655</v>
      </c>
      <c r="F2347">
        <v>2663</v>
      </c>
      <c r="G2347">
        <v>400</v>
      </c>
      <c r="H2347" t="s">
        <v>1210</v>
      </c>
      <c r="I2347">
        <v>8377</v>
      </c>
      <c r="J2347" t="s">
        <v>1329</v>
      </c>
      <c r="K2347" t="s">
        <v>1265</v>
      </c>
      <c r="L2347">
        <v>920</v>
      </c>
      <c r="M2347">
        <v>917</v>
      </c>
      <c r="N2347">
        <v>1200</v>
      </c>
      <c r="O2347" t="s">
        <v>1213</v>
      </c>
      <c r="P2347">
        <v>0.89247933467572305</v>
      </c>
      <c r="Q2347">
        <v>0.90692587074617503</v>
      </c>
      <c r="R2347">
        <v>0.38829063979180001</v>
      </c>
      <c r="S2347">
        <v>2.2636671465926801E-2</v>
      </c>
      <c r="T2347">
        <v>0.59632520548036805</v>
      </c>
      <c r="U2347">
        <v>0.59632520548036805</v>
      </c>
      <c r="V2347">
        <v>0.67346146871766699</v>
      </c>
      <c r="W2347">
        <v>1.45</v>
      </c>
      <c r="X2347">
        <v>3.3</v>
      </c>
      <c r="Y2347">
        <v>-141715</v>
      </c>
      <c r="Z2347">
        <v>-7086</v>
      </c>
      <c r="AA2347">
        <v>-0.38</v>
      </c>
      <c r="AB2347">
        <v>20</v>
      </c>
      <c r="AC2347">
        <v>9</v>
      </c>
      <c r="AD2347">
        <v>11</v>
      </c>
      <c r="AE2347">
        <v>45</v>
      </c>
      <c r="AF2347">
        <v>11</v>
      </c>
      <c r="AG2347">
        <v>7</v>
      </c>
      <c r="AH2347">
        <v>9</v>
      </c>
      <c r="AI2347">
        <v>4</v>
      </c>
    </row>
    <row r="2348" spans="1:35" x14ac:dyDescent="0.2">
      <c r="A2348" s="102">
        <v>101</v>
      </c>
      <c r="B2348">
        <v>1928</v>
      </c>
      <c r="C2348" t="s">
        <v>217</v>
      </c>
      <c r="D2348" t="s">
        <v>1220</v>
      </c>
      <c r="E2348">
        <v>2126</v>
      </c>
      <c r="F2348">
        <v>2117</v>
      </c>
      <c r="G2348">
        <v>400</v>
      </c>
      <c r="H2348" t="s">
        <v>1210</v>
      </c>
      <c r="I2348">
        <v>9684</v>
      </c>
      <c r="J2348" t="s">
        <v>1389</v>
      </c>
      <c r="K2348" t="s">
        <v>1212</v>
      </c>
      <c r="L2348">
        <v>4300</v>
      </c>
      <c r="M2348">
        <v>4350</v>
      </c>
      <c r="N2348">
        <v>200</v>
      </c>
      <c r="O2348" t="s">
        <v>1213</v>
      </c>
      <c r="P2348">
        <v>0.57720645134258697</v>
      </c>
      <c r="Q2348">
        <v>0.94768229351134003</v>
      </c>
      <c r="R2348">
        <v>1.63340895073887E-2</v>
      </c>
      <c r="S2348">
        <v>2.0751664167079398E-2</v>
      </c>
      <c r="T2348">
        <v>1.8181657045812201</v>
      </c>
      <c r="U2348">
        <v>1.8181657045812201</v>
      </c>
      <c r="V2348">
        <v>1.9534024005655899</v>
      </c>
      <c r="W2348">
        <v>7.88</v>
      </c>
      <c r="X2348">
        <v>2.67</v>
      </c>
      <c r="Y2348">
        <v>-142054</v>
      </c>
      <c r="Z2348">
        <v>-7477</v>
      </c>
      <c r="AA2348">
        <v>-0.46</v>
      </c>
      <c r="AB2348">
        <v>19</v>
      </c>
      <c r="AC2348">
        <v>8</v>
      </c>
      <c r="AD2348">
        <v>11</v>
      </c>
      <c r="AE2348">
        <v>42.11</v>
      </c>
      <c r="AF2348">
        <v>12</v>
      </c>
      <c r="AG2348">
        <v>5</v>
      </c>
      <c r="AH2348">
        <v>6</v>
      </c>
      <c r="AI2348">
        <v>8</v>
      </c>
    </row>
    <row r="2349" spans="1:35" x14ac:dyDescent="0.2">
      <c r="A2349" s="102">
        <v>1390</v>
      </c>
      <c r="B2349">
        <v>3865</v>
      </c>
      <c r="C2349" t="s">
        <v>1160</v>
      </c>
      <c r="D2349" t="s">
        <v>1421</v>
      </c>
      <c r="E2349">
        <v>439</v>
      </c>
      <c r="F2349">
        <v>439</v>
      </c>
      <c r="G2349">
        <v>2000</v>
      </c>
      <c r="H2349" t="s">
        <v>1210</v>
      </c>
      <c r="I2349">
        <v>8273</v>
      </c>
      <c r="J2349" t="s">
        <v>1330</v>
      </c>
      <c r="K2349" t="s">
        <v>1235</v>
      </c>
      <c r="L2349">
        <v>2908</v>
      </c>
      <c r="M2349">
        <v>2963</v>
      </c>
      <c r="N2349">
        <v>300</v>
      </c>
      <c r="O2349" t="s">
        <v>1213</v>
      </c>
      <c r="P2349">
        <v>0.95861408187659503</v>
      </c>
      <c r="Q2349">
        <v>0.86563228883594501</v>
      </c>
      <c r="R2349">
        <v>2.95882377373692E-2</v>
      </c>
      <c r="S2349">
        <v>1.87776634907614E-2</v>
      </c>
      <c r="T2349">
        <v>1.0400282079732801</v>
      </c>
      <c r="U2349">
        <v>1.0400282079732801</v>
      </c>
      <c r="V2349">
        <v>1.13394534987616</v>
      </c>
      <c r="W2349">
        <v>4.57</v>
      </c>
      <c r="X2349">
        <v>1.23</v>
      </c>
      <c r="Y2349">
        <v>-142139</v>
      </c>
      <c r="Z2349">
        <v>-6461</v>
      </c>
      <c r="AA2349">
        <v>-0.25</v>
      </c>
      <c r="AB2349">
        <v>22</v>
      </c>
      <c r="AC2349">
        <v>9</v>
      </c>
      <c r="AD2349">
        <v>13</v>
      </c>
      <c r="AE2349">
        <v>40.909999999999997</v>
      </c>
      <c r="AF2349">
        <v>11</v>
      </c>
      <c r="AG2349">
        <v>7</v>
      </c>
      <c r="AH2349">
        <v>8</v>
      </c>
      <c r="AI2349">
        <v>7</v>
      </c>
    </row>
    <row r="2350" spans="1:35" x14ac:dyDescent="0.2">
      <c r="A2350" s="102">
        <v>293</v>
      </c>
      <c r="B2350">
        <v>3765</v>
      </c>
      <c r="C2350" t="s">
        <v>1490</v>
      </c>
      <c r="D2350" t="s">
        <v>1212</v>
      </c>
      <c r="E2350">
        <v>1725</v>
      </c>
      <c r="F2350">
        <v>1707</v>
      </c>
      <c r="G2350">
        <v>600</v>
      </c>
      <c r="H2350" t="s">
        <v>1213</v>
      </c>
      <c r="I2350">
        <v>7261</v>
      </c>
      <c r="J2350" t="s">
        <v>1568</v>
      </c>
      <c r="K2350" t="s">
        <v>1227</v>
      </c>
      <c r="L2350">
        <v>758</v>
      </c>
      <c r="M2350">
        <v>750</v>
      </c>
      <c r="N2350">
        <v>1400</v>
      </c>
      <c r="O2350" t="s">
        <v>1210</v>
      </c>
      <c r="P2350">
        <v>0.78113703226543596</v>
      </c>
      <c r="Q2350">
        <v>0.92728817690695597</v>
      </c>
      <c r="R2350">
        <v>0.40526631702328098</v>
      </c>
      <c r="S2350">
        <v>4.1483513790491103E-2</v>
      </c>
      <c r="T2350">
        <v>-0.62680853825251803</v>
      </c>
      <c r="U2350">
        <v>0.62680853825251803</v>
      </c>
      <c r="V2350">
        <v>0.76468065523862305</v>
      </c>
      <c r="W2350">
        <v>-3.64</v>
      </c>
      <c r="X2350">
        <v>2.52</v>
      </c>
      <c r="Y2350">
        <v>-142456</v>
      </c>
      <c r="Z2350">
        <v>-5698</v>
      </c>
      <c r="AA2350">
        <v>-0.23</v>
      </c>
      <c r="AB2350">
        <v>25</v>
      </c>
      <c r="AC2350">
        <v>14</v>
      </c>
      <c r="AD2350">
        <v>11</v>
      </c>
      <c r="AE2350">
        <v>56</v>
      </c>
      <c r="AF2350">
        <v>9</v>
      </c>
      <c r="AG2350">
        <v>11</v>
      </c>
      <c r="AH2350">
        <v>9</v>
      </c>
      <c r="AI2350">
        <v>5</v>
      </c>
    </row>
    <row r="2351" spans="1:35" x14ac:dyDescent="0.2">
      <c r="A2351" s="102">
        <v>453</v>
      </c>
      <c r="B2351">
        <v>4534</v>
      </c>
      <c r="C2351" t="s">
        <v>1455</v>
      </c>
      <c r="D2351" t="s">
        <v>1232</v>
      </c>
      <c r="E2351">
        <v>3825</v>
      </c>
      <c r="F2351">
        <v>3795</v>
      </c>
      <c r="G2351">
        <v>200</v>
      </c>
      <c r="H2351" t="s">
        <v>1213</v>
      </c>
      <c r="I2351">
        <v>7182</v>
      </c>
      <c r="J2351" t="s">
        <v>1323</v>
      </c>
      <c r="K2351" t="s">
        <v>1265</v>
      </c>
      <c r="L2351">
        <v>960</v>
      </c>
      <c r="M2351">
        <v>964</v>
      </c>
      <c r="N2351">
        <v>800</v>
      </c>
      <c r="O2351" t="s">
        <v>1210</v>
      </c>
      <c r="P2351">
        <v>0.89337565562564902</v>
      </c>
      <c r="Q2351">
        <v>0.91380692549549003</v>
      </c>
      <c r="R2351">
        <v>0.17846637537659399</v>
      </c>
      <c r="S2351">
        <v>4.9806868373061398E-2</v>
      </c>
      <c r="T2351">
        <v>-2.6484470166530398</v>
      </c>
      <c r="U2351">
        <v>2.6484470166530398</v>
      </c>
      <c r="V2351">
        <v>1.9215428070883001</v>
      </c>
      <c r="W2351">
        <v>-6.3</v>
      </c>
      <c r="X2351">
        <v>1.61</v>
      </c>
      <c r="Y2351">
        <v>-142757</v>
      </c>
      <c r="Z2351">
        <v>-7514</v>
      </c>
      <c r="AA2351">
        <v>-0.49</v>
      </c>
      <c r="AB2351">
        <v>19</v>
      </c>
      <c r="AC2351">
        <v>8</v>
      </c>
      <c r="AD2351">
        <v>11</v>
      </c>
      <c r="AE2351">
        <v>42.11</v>
      </c>
      <c r="AF2351">
        <v>12</v>
      </c>
      <c r="AG2351">
        <v>3</v>
      </c>
      <c r="AH2351">
        <v>7</v>
      </c>
      <c r="AI2351">
        <v>9</v>
      </c>
    </row>
    <row r="2352" spans="1:35" x14ac:dyDescent="0.2">
      <c r="A2352" s="102">
        <v>1258</v>
      </c>
      <c r="B2352">
        <v>1662</v>
      </c>
      <c r="C2352" t="s">
        <v>562</v>
      </c>
      <c r="D2352" t="s">
        <v>1417</v>
      </c>
      <c r="E2352">
        <v>2345</v>
      </c>
      <c r="F2352">
        <v>2311</v>
      </c>
      <c r="G2352">
        <v>400</v>
      </c>
      <c r="H2352" t="s">
        <v>1213</v>
      </c>
      <c r="I2352">
        <v>8604</v>
      </c>
      <c r="J2352" t="s">
        <v>436</v>
      </c>
      <c r="K2352" t="s">
        <v>1396</v>
      </c>
      <c r="L2352">
        <v>488</v>
      </c>
      <c r="M2352">
        <v>479.5</v>
      </c>
      <c r="N2352">
        <v>1900</v>
      </c>
      <c r="O2352" t="s">
        <v>1210</v>
      </c>
      <c r="P2352">
        <v>0.72608889908951402</v>
      </c>
      <c r="Q2352">
        <v>0.87231256668574197</v>
      </c>
      <c r="R2352">
        <v>0.43213514011635601</v>
      </c>
      <c r="S2352">
        <v>9.8525522690526106E-3</v>
      </c>
      <c r="T2352">
        <v>-1.7290421418785</v>
      </c>
      <c r="U2352">
        <v>1.7290421418785</v>
      </c>
      <c r="V2352">
        <v>1.62579354100744</v>
      </c>
      <c r="W2352">
        <v>-8.68</v>
      </c>
      <c r="X2352">
        <v>1.44</v>
      </c>
      <c r="Y2352">
        <v>-143247</v>
      </c>
      <c r="Z2352">
        <v>-7958</v>
      </c>
      <c r="AA2352">
        <v>-0.42</v>
      </c>
      <c r="AB2352">
        <v>18</v>
      </c>
      <c r="AC2352">
        <v>7</v>
      </c>
      <c r="AD2352">
        <v>11</v>
      </c>
      <c r="AE2352">
        <v>38.89</v>
      </c>
      <c r="AF2352">
        <v>13</v>
      </c>
      <c r="AG2352">
        <v>5</v>
      </c>
      <c r="AH2352">
        <v>6</v>
      </c>
      <c r="AI2352">
        <v>7</v>
      </c>
    </row>
    <row r="2353" spans="1:35" x14ac:dyDescent="0.2">
      <c r="A2353" s="102">
        <v>2308</v>
      </c>
      <c r="B2353">
        <v>3048</v>
      </c>
      <c r="C2353" t="s">
        <v>1516</v>
      </c>
      <c r="D2353" t="s">
        <v>1235</v>
      </c>
      <c r="E2353">
        <v>952</v>
      </c>
      <c r="F2353">
        <v>953</v>
      </c>
      <c r="G2353">
        <v>1100</v>
      </c>
      <c r="H2353" t="s">
        <v>1213</v>
      </c>
      <c r="I2353">
        <v>8002</v>
      </c>
      <c r="J2353" t="s">
        <v>27</v>
      </c>
      <c r="K2353" t="s">
        <v>1217</v>
      </c>
      <c r="L2353">
        <v>720.2</v>
      </c>
      <c r="M2353">
        <v>716.8</v>
      </c>
      <c r="N2353">
        <v>1500</v>
      </c>
      <c r="O2353" t="s">
        <v>1210</v>
      </c>
      <c r="P2353">
        <v>0.89468358510248602</v>
      </c>
      <c r="Q2353">
        <v>0.81748930283568499</v>
      </c>
      <c r="R2353">
        <v>4.4063284199924897E-2</v>
      </c>
      <c r="S2353">
        <v>4.1844946018104404E-3</v>
      </c>
      <c r="T2353">
        <v>-2.9188618170227598</v>
      </c>
      <c r="U2353">
        <v>2.9188618170227598</v>
      </c>
      <c r="V2353">
        <v>3.1780881671271901</v>
      </c>
      <c r="W2353">
        <v>-13.14</v>
      </c>
      <c r="X2353">
        <v>2.57</v>
      </c>
      <c r="Y2353">
        <v>-143974</v>
      </c>
      <c r="Z2353">
        <v>-7999</v>
      </c>
      <c r="AA2353">
        <v>-0.42</v>
      </c>
      <c r="AB2353">
        <v>18</v>
      </c>
      <c r="AC2353">
        <v>9</v>
      </c>
      <c r="AD2353">
        <v>9</v>
      </c>
      <c r="AE2353">
        <v>50</v>
      </c>
      <c r="AF2353">
        <v>10</v>
      </c>
      <c r="AG2353">
        <v>7</v>
      </c>
      <c r="AH2353">
        <v>7</v>
      </c>
      <c r="AI2353">
        <v>4</v>
      </c>
    </row>
    <row r="2354" spans="1:35" x14ac:dyDescent="0.2">
      <c r="A2354" s="102">
        <v>534</v>
      </c>
      <c r="B2354">
        <v>4004</v>
      </c>
      <c r="C2354" t="s">
        <v>1399</v>
      </c>
      <c r="D2354" t="s">
        <v>1234</v>
      </c>
      <c r="E2354">
        <v>2320</v>
      </c>
      <c r="F2354">
        <v>2332</v>
      </c>
      <c r="G2354">
        <v>400</v>
      </c>
      <c r="H2354" t="s">
        <v>1213</v>
      </c>
      <c r="I2354">
        <v>7976</v>
      </c>
      <c r="J2354" t="s">
        <v>1260</v>
      </c>
      <c r="K2354" t="s">
        <v>1233</v>
      </c>
      <c r="L2354">
        <v>1495</v>
      </c>
      <c r="M2354">
        <v>1488</v>
      </c>
      <c r="N2354">
        <v>600</v>
      </c>
      <c r="O2354" t="s">
        <v>1210</v>
      </c>
      <c r="P2354">
        <v>0.85369073390861705</v>
      </c>
      <c r="Q2354">
        <v>0.90946066453183405</v>
      </c>
      <c r="R2354">
        <v>0.15144799231773801</v>
      </c>
      <c r="S2354">
        <v>2.7908846081281601E-2</v>
      </c>
      <c r="T2354">
        <v>-2.24686452108166</v>
      </c>
      <c r="U2354">
        <v>2.24686452108166</v>
      </c>
      <c r="V2354">
        <v>1.83550940844766</v>
      </c>
      <c r="W2354">
        <v>-9.3000000000000007</v>
      </c>
      <c r="X2354">
        <v>4.29</v>
      </c>
      <c r="Y2354">
        <v>-144161</v>
      </c>
      <c r="Z2354">
        <v>-7587</v>
      </c>
      <c r="AA2354">
        <v>-0.43</v>
      </c>
      <c r="AB2354">
        <v>19</v>
      </c>
      <c r="AC2354">
        <v>8</v>
      </c>
      <c r="AD2354">
        <v>11</v>
      </c>
      <c r="AE2354">
        <v>42.11</v>
      </c>
      <c r="AF2354">
        <v>9</v>
      </c>
      <c r="AG2354">
        <v>7</v>
      </c>
      <c r="AH2354">
        <v>10</v>
      </c>
      <c r="AI2354">
        <v>2</v>
      </c>
    </row>
    <row r="2355" spans="1:35" x14ac:dyDescent="0.2">
      <c r="A2355" s="102">
        <v>1632</v>
      </c>
      <c r="B2355">
        <v>7751</v>
      </c>
      <c r="C2355" t="s">
        <v>1619</v>
      </c>
      <c r="D2355" t="s">
        <v>1215</v>
      </c>
      <c r="E2355">
        <v>2719.5</v>
      </c>
      <c r="F2355">
        <v>2733.5</v>
      </c>
      <c r="G2355">
        <v>400</v>
      </c>
      <c r="H2355" t="s">
        <v>1210</v>
      </c>
      <c r="I2355">
        <v>8136</v>
      </c>
      <c r="J2355" t="s">
        <v>1315</v>
      </c>
      <c r="K2355" t="s">
        <v>1217</v>
      </c>
      <c r="L2355">
        <v>1656</v>
      </c>
      <c r="M2355">
        <v>1632</v>
      </c>
      <c r="N2355">
        <v>700</v>
      </c>
      <c r="O2355" t="s">
        <v>1213</v>
      </c>
      <c r="P2355">
        <v>0.79067074780987301</v>
      </c>
      <c r="Q2355">
        <v>0.85187256078603601</v>
      </c>
      <c r="R2355">
        <v>0.30835922454640602</v>
      </c>
      <c r="S2355">
        <v>2.68850298936693E-2</v>
      </c>
      <c r="T2355">
        <v>4.6816683422066099</v>
      </c>
      <c r="U2355">
        <v>4.6816683422066099</v>
      </c>
      <c r="V2355">
        <v>4.5828641710981497</v>
      </c>
      <c r="W2355">
        <v>16.34</v>
      </c>
      <c r="X2355">
        <v>4.4800000000000004</v>
      </c>
      <c r="Y2355">
        <v>-144216</v>
      </c>
      <c r="Z2355">
        <v>-8012</v>
      </c>
      <c r="AA2355">
        <v>-0.47</v>
      </c>
      <c r="AB2355">
        <v>18</v>
      </c>
      <c r="AC2355">
        <v>8</v>
      </c>
      <c r="AD2355">
        <v>10</v>
      </c>
      <c r="AE2355">
        <v>44.44</v>
      </c>
      <c r="AF2355">
        <v>14</v>
      </c>
      <c r="AG2355">
        <v>3</v>
      </c>
      <c r="AH2355">
        <v>6</v>
      </c>
      <c r="AI2355">
        <v>9</v>
      </c>
    </row>
    <row r="2356" spans="1:35" x14ac:dyDescent="0.2">
      <c r="A2356" s="102">
        <v>23</v>
      </c>
      <c r="B2356">
        <v>1333</v>
      </c>
      <c r="C2356" t="s">
        <v>1325</v>
      </c>
      <c r="D2356" t="s">
        <v>1326</v>
      </c>
      <c r="E2356">
        <v>2283</v>
      </c>
      <c r="F2356">
        <v>2266</v>
      </c>
      <c r="G2356">
        <v>400</v>
      </c>
      <c r="H2356" t="s">
        <v>1210</v>
      </c>
      <c r="I2356">
        <v>3765</v>
      </c>
      <c r="J2356" t="s">
        <v>1490</v>
      </c>
      <c r="K2356" t="s">
        <v>1212</v>
      </c>
      <c r="L2356">
        <v>1725</v>
      </c>
      <c r="M2356">
        <v>1707</v>
      </c>
      <c r="N2356">
        <v>500</v>
      </c>
      <c r="O2356" t="s">
        <v>1213</v>
      </c>
      <c r="P2356">
        <v>0.94281345573592401</v>
      </c>
      <c r="Q2356">
        <v>0.96290564765300501</v>
      </c>
      <c r="R2356">
        <v>4.2992297159401201E-4</v>
      </c>
      <c r="S2356">
        <v>1.7617604370668599E-3</v>
      </c>
      <c r="T2356">
        <v>1.5670743156631901</v>
      </c>
      <c r="U2356">
        <v>1.5670743156631901</v>
      </c>
      <c r="V2356">
        <v>1.7904631149328101</v>
      </c>
      <c r="W2356">
        <v>6.6</v>
      </c>
      <c r="X2356">
        <v>5.84</v>
      </c>
      <c r="Y2356">
        <v>-144369</v>
      </c>
      <c r="Z2356">
        <v>-10312</v>
      </c>
      <c r="AA2356">
        <v>-0.41</v>
      </c>
      <c r="AB2356">
        <v>14</v>
      </c>
      <c r="AC2356">
        <v>8</v>
      </c>
      <c r="AD2356">
        <v>6</v>
      </c>
      <c r="AE2356">
        <v>57.14</v>
      </c>
      <c r="AF2356">
        <v>10</v>
      </c>
      <c r="AG2356">
        <v>5</v>
      </c>
      <c r="AH2356">
        <v>5</v>
      </c>
      <c r="AI2356">
        <v>4</v>
      </c>
    </row>
    <row r="2357" spans="1:35" x14ac:dyDescent="0.2">
      <c r="A2357" s="102">
        <v>1305</v>
      </c>
      <c r="B2357">
        <v>8273</v>
      </c>
      <c r="C2357" t="s">
        <v>1330</v>
      </c>
      <c r="D2357" t="s">
        <v>1235</v>
      </c>
      <c r="E2357">
        <v>2908</v>
      </c>
      <c r="F2357">
        <v>2963</v>
      </c>
      <c r="G2357">
        <v>300</v>
      </c>
      <c r="H2357" t="s">
        <v>1213</v>
      </c>
      <c r="I2357">
        <v>9509</v>
      </c>
      <c r="J2357" t="s">
        <v>2040</v>
      </c>
      <c r="K2357" t="s">
        <v>1267</v>
      </c>
      <c r="L2357">
        <v>474</v>
      </c>
      <c r="M2357">
        <v>470</v>
      </c>
      <c r="N2357">
        <v>1900</v>
      </c>
      <c r="O2357" t="s">
        <v>1210</v>
      </c>
      <c r="P2357">
        <v>0.72230088027394801</v>
      </c>
      <c r="Q2357">
        <v>0.87032266049672902</v>
      </c>
      <c r="R2357">
        <v>0.48679859264317898</v>
      </c>
      <c r="S2357">
        <v>8.7292260118795303E-2</v>
      </c>
      <c r="T2357">
        <v>-1.95374756959354</v>
      </c>
      <c r="U2357">
        <v>1.95374756959354</v>
      </c>
      <c r="V2357">
        <v>2.2297876031770101</v>
      </c>
      <c r="W2357">
        <v>-17.8</v>
      </c>
      <c r="X2357">
        <v>0.46</v>
      </c>
      <c r="Y2357">
        <v>-144419</v>
      </c>
      <c r="Z2357">
        <v>-9628</v>
      </c>
      <c r="AA2357">
        <v>-0.84</v>
      </c>
      <c r="AB2357">
        <v>15</v>
      </c>
      <c r="AC2357">
        <v>6</v>
      </c>
      <c r="AD2357">
        <v>9</v>
      </c>
      <c r="AE2357">
        <v>40</v>
      </c>
      <c r="AF2357">
        <v>12</v>
      </c>
      <c r="AG2357">
        <v>4</v>
      </c>
      <c r="AH2357">
        <v>6</v>
      </c>
      <c r="AI2357">
        <v>5</v>
      </c>
    </row>
    <row r="2358" spans="1:35" x14ac:dyDescent="0.2">
      <c r="A2358" s="102">
        <v>65</v>
      </c>
      <c r="B2358">
        <v>2267</v>
      </c>
      <c r="C2358" t="s">
        <v>1447</v>
      </c>
      <c r="D2358" t="s">
        <v>1237</v>
      </c>
      <c r="E2358">
        <v>4980</v>
      </c>
      <c r="F2358">
        <v>4935</v>
      </c>
      <c r="G2358">
        <v>200</v>
      </c>
      <c r="H2358" t="s">
        <v>1210</v>
      </c>
      <c r="I2358">
        <v>9474</v>
      </c>
      <c r="J2358" t="s">
        <v>1418</v>
      </c>
      <c r="K2358" t="s">
        <v>1212</v>
      </c>
      <c r="L2358">
        <v>1279</v>
      </c>
      <c r="M2358">
        <v>1261</v>
      </c>
      <c r="N2358">
        <v>800</v>
      </c>
      <c r="O2358" t="s">
        <v>1213</v>
      </c>
      <c r="P2358">
        <v>0.92230660657128805</v>
      </c>
      <c r="Q2358">
        <v>0.95438551356953505</v>
      </c>
      <c r="R2358">
        <v>0.39169767530759098</v>
      </c>
      <c r="S2358">
        <v>1.7608452926446801E-2</v>
      </c>
      <c r="T2358">
        <v>2.3516955412497902</v>
      </c>
      <c r="U2358">
        <v>2.3516955412497902</v>
      </c>
      <c r="V2358">
        <v>2.0999340700959901</v>
      </c>
      <c r="W2358">
        <v>12.49</v>
      </c>
      <c r="X2358">
        <v>2.21</v>
      </c>
      <c r="Y2358">
        <v>-144941</v>
      </c>
      <c r="Z2358">
        <v>-10353</v>
      </c>
      <c r="AA2358">
        <v>-0.47</v>
      </c>
      <c r="AB2358">
        <v>14</v>
      </c>
      <c r="AC2358">
        <v>6</v>
      </c>
      <c r="AD2358">
        <v>8</v>
      </c>
      <c r="AE2358">
        <v>42.86</v>
      </c>
      <c r="AF2358">
        <v>9</v>
      </c>
      <c r="AG2358">
        <v>6</v>
      </c>
      <c r="AH2358">
        <v>7</v>
      </c>
      <c r="AI2358">
        <v>1</v>
      </c>
    </row>
    <row r="2359" spans="1:35" x14ac:dyDescent="0.2">
      <c r="A2359" s="102">
        <v>2121</v>
      </c>
      <c r="B2359">
        <v>2427</v>
      </c>
      <c r="C2359" t="s">
        <v>1467</v>
      </c>
      <c r="D2359" t="s">
        <v>1224</v>
      </c>
      <c r="E2359">
        <v>800</v>
      </c>
      <c r="F2359">
        <v>787</v>
      </c>
      <c r="G2359">
        <v>1400</v>
      </c>
      <c r="H2359" t="s">
        <v>1213</v>
      </c>
      <c r="I2359">
        <v>9716</v>
      </c>
      <c r="J2359" t="s">
        <v>1406</v>
      </c>
      <c r="K2359" t="s">
        <v>1224</v>
      </c>
      <c r="L2359">
        <v>966</v>
      </c>
      <c r="M2359">
        <v>983</v>
      </c>
      <c r="N2359">
        <v>1100</v>
      </c>
      <c r="O2359" t="s">
        <v>1210</v>
      </c>
      <c r="P2359">
        <v>0.96014605187028501</v>
      </c>
      <c r="Q2359">
        <v>0.82648797232468196</v>
      </c>
      <c r="R2359">
        <v>0.13949763379538699</v>
      </c>
      <c r="S2359">
        <v>5.5009674953805703E-2</v>
      </c>
      <c r="T2359">
        <v>-0.74692118331036506</v>
      </c>
      <c r="U2359">
        <v>0.74692118331036506</v>
      </c>
      <c r="V2359">
        <v>0.13765840278159899</v>
      </c>
      <c r="W2359">
        <v>-2.52</v>
      </c>
      <c r="X2359">
        <v>1.9</v>
      </c>
      <c r="Y2359">
        <v>-145065</v>
      </c>
      <c r="Z2359">
        <v>-6908</v>
      </c>
      <c r="AA2359">
        <v>-0.33</v>
      </c>
      <c r="AB2359">
        <v>21</v>
      </c>
      <c r="AC2359">
        <v>11</v>
      </c>
      <c r="AD2359">
        <v>10</v>
      </c>
      <c r="AE2359">
        <v>52.38</v>
      </c>
      <c r="AF2359">
        <v>8</v>
      </c>
      <c r="AG2359">
        <v>10</v>
      </c>
      <c r="AH2359">
        <v>9</v>
      </c>
      <c r="AI2359">
        <v>2</v>
      </c>
    </row>
    <row r="2360" spans="1:35" x14ac:dyDescent="0.2">
      <c r="A2360" s="102">
        <v>781</v>
      </c>
      <c r="B2360">
        <v>6457</v>
      </c>
      <c r="C2360" t="s">
        <v>1526</v>
      </c>
      <c r="D2360" t="s">
        <v>1222</v>
      </c>
      <c r="E2360">
        <v>2901</v>
      </c>
      <c r="F2360">
        <v>2874</v>
      </c>
      <c r="G2360">
        <v>300</v>
      </c>
      <c r="H2360" t="s">
        <v>1210</v>
      </c>
      <c r="I2360">
        <v>9684</v>
      </c>
      <c r="J2360" t="s">
        <v>1389</v>
      </c>
      <c r="K2360" t="s">
        <v>1212</v>
      </c>
      <c r="L2360">
        <v>4300</v>
      </c>
      <c r="M2360">
        <v>4350</v>
      </c>
      <c r="N2360">
        <v>200</v>
      </c>
      <c r="O2360" t="s">
        <v>1213</v>
      </c>
      <c r="P2360">
        <v>0.86410593236435496</v>
      </c>
      <c r="Q2360">
        <v>0.89722913447955999</v>
      </c>
      <c r="R2360">
        <v>7.1859839467102393E-2</v>
      </c>
      <c r="S2360">
        <v>2.74410360677638E-2</v>
      </c>
      <c r="T2360">
        <v>1.50252784620473</v>
      </c>
      <c r="U2360">
        <v>1.50252784620473</v>
      </c>
      <c r="V2360">
        <v>1.74490721752696</v>
      </c>
      <c r="W2360">
        <v>6.32</v>
      </c>
      <c r="X2360">
        <v>0.9</v>
      </c>
      <c r="Y2360">
        <v>-145225</v>
      </c>
      <c r="Z2360">
        <v>-11171</v>
      </c>
      <c r="AA2360">
        <v>-0.22</v>
      </c>
      <c r="AB2360">
        <v>13</v>
      </c>
      <c r="AC2360">
        <v>7</v>
      </c>
      <c r="AD2360">
        <v>6</v>
      </c>
      <c r="AE2360">
        <v>53.85</v>
      </c>
      <c r="AF2360">
        <v>9</v>
      </c>
      <c r="AG2360">
        <v>6</v>
      </c>
      <c r="AH2360">
        <v>5</v>
      </c>
      <c r="AI2360">
        <v>2</v>
      </c>
    </row>
    <row r="2361" spans="1:35" x14ac:dyDescent="0.2">
      <c r="A2361" s="102">
        <v>1972</v>
      </c>
      <c r="B2361">
        <v>3765</v>
      </c>
      <c r="C2361" t="s">
        <v>1490</v>
      </c>
      <c r="D2361" t="s">
        <v>1212</v>
      </c>
      <c r="E2361">
        <v>1725</v>
      </c>
      <c r="F2361">
        <v>1707</v>
      </c>
      <c r="G2361">
        <v>600</v>
      </c>
      <c r="H2361" t="s">
        <v>1213</v>
      </c>
      <c r="I2361">
        <v>6302</v>
      </c>
      <c r="J2361" t="s">
        <v>1460</v>
      </c>
      <c r="K2361" t="s">
        <v>1222</v>
      </c>
      <c r="L2361">
        <v>2356</v>
      </c>
      <c r="M2361">
        <v>2352</v>
      </c>
      <c r="N2361">
        <v>400</v>
      </c>
      <c r="O2361" t="s">
        <v>1210</v>
      </c>
      <c r="P2361">
        <v>0.93869570082893605</v>
      </c>
      <c r="Q2361">
        <v>0.83510507679482104</v>
      </c>
      <c r="R2361">
        <v>6.7975898758561498E-2</v>
      </c>
      <c r="S2361">
        <v>6.0650552439035499E-2</v>
      </c>
      <c r="T2361">
        <v>-0.25457551908555998</v>
      </c>
      <c r="U2361">
        <v>0.25457551908555998</v>
      </c>
      <c r="V2361">
        <v>0.28996302096305199</v>
      </c>
      <c r="W2361">
        <v>-0.84</v>
      </c>
      <c r="X2361">
        <v>8.86</v>
      </c>
      <c r="Y2361">
        <v>-146054</v>
      </c>
      <c r="Z2361">
        <v>-11235</v>
      </c>
      <c r="AA2361">
        <v>-0.81</v>
      </c>
      <c r="AB2361">
        <v>13</v>
      </c>
      <c r="AC2361">
        <v>6</v>
      </c>
      <c r="AD2361">
        <v>7</v>
      </c>
      <c r="AE2361">
        <v>46.15</v>
      </c>
      <c r="AF2361">
        <v>11</v>
      </c>
      <c r="AG2361">
        <v>4</v>
      </c>
      <c r="AH2361">
        <v>6</v>
      </c>
      <c r="AI2361">
        <v>3</v>
      </c>
    </row>
    <row r="2362" spans="1:35" x14ac:dyDescent="0.2">
      <c r="A2362" s="102">
        <v>960</v>
      </c>
      <c r="B2362">
        <v>8267</v>
      </c>
      <c r="C2362" t="s">
        <v>218</v>
      </c>
      <c r="D2362" t="s">
        <v>1235</v>
      </c>
      <c r="E2362">
        <v>1980.5</v>
      </c>
      <c r="F2362">
        <v>2014.5</v>
      </c>
      <c r="G2362">
        <v>500</v>
      </c>
      <c r="H2362" t="s">
        <v>1213</v>
      </c>
      <c r="I2362">
        <v>8697</v>
      </c>
      <c r="J2362" t="s">
        <v>877</v>
      </c>
      <c r="K2362" t="s">
        <v>1216</v>
      </c>
      <c r="L2362">
        <v>1836</v>
      </c>
      <c r="M2362">
        <v>1815</v>
      </c>
      <c r="N2362">
        <v>600</v>
      </c>
      <c r="O2362" t="s">
        <v>1210</v>
      </c>
      <c r="P2362">
        <v>0.68877012985805897</v>
      </c>
      <c r="Q2362">
        <v>0.88759657174385298</v>
      </c>
      <c r="R2362">
        <v>3.44587206209249E-2</v>
      </c>
      <c r="S2362">
        <v>6.4090256685730193E-2</v>
      </c>
      <c r="T2362">
        <v>-1.80380062198723</v>
      </c>
      <c r="U2362">
        <v>1.80380062198723</v>
      </c>
      <c r="V2362">
        <v>1.95662139120932</v>
      </c>
      <c r="W2362">
        <v>-5.41</v>
      </c>
      <c r="X2362">
        <v>8.1199999999999992</v>
      </c>
      <c r="Y2362">
        <v>-146549</v>
      </c>
      <c r="Z2362">
        <v>-7327</v>
      </c>
      <c r="AA2362">
        <v>-0.38</v>
      </c>
      <c r="AB2362">
        <v>20</v>
      </c>
      <c r="AC2362">
        <v>10</v>
      </c>
      <c r="AD2362">
        <v>10</v>
      </c>
      <c r="AE2362">
        <v>50</v>
      </c>
      <c r="AF2362">
        <v>14</v>
      </c>
      <c r="AG2362">
        <v>3</v>
      </c>
      <c r="AH2362">
        <v>5</v>
      </c>
      <c r="AI2362">
        <v>12</v>
      </c>
    </row>
    <row r="2363" spans="1:35" x14ac:dyDescent="0.2">
      <c r="A2363" s="102">
        <v>2215</v>
      </c>
      <c r="B2363">
        <v>1861</v>
      </c>
      <c r="C2363" t="s">
        <v>1636</v>
      </c>
      <c r="D2363" t="s">
        <v>1220</v>
      </c>
      <c r="E2363">
        <v>2850</v>
      </c>
      <c r="F2363">
        <v>2868</v>
      </c>
      <c r="G2363">
        <v>300</v>
      </c>
      <c r="H2363" t="s">
        <v>1210</v>
      </c>
      <c r="I2363">
        <v>4502</v>
      </c>
      <c r="J2363" t="s">
        <v>1476</v>
      </c>
      <c r="K2363" t="s">
        <v>1232</v>
      </c>
      <c r="L2363">
        <v>3840</v>
      </c>
      <c r="M2363">
        <v>3763</v>
      </c>
      <c r="N2363">
        <v>200</v>
      </c>
      <c r="O2363" t="s">
        <v>1213</v>
      </c>
      <c r="P2363">
        <v>0.84916516652891105</v>
      </c>
      <c r="Q2363">
        <v>0.82156535403304898</v>
      </c>
      <c r="R2363">
        <v>0.21646466657935201</v>
      </c>
      <c r="S2363">
        <v>6.1622987130600701E-2</v>
      </c>
      <c r="T2363">
        <v>0.78813899944075805</v>
      </c>
      <c r="U2363">
        <v>0.78813899944075805</v>
      </c>
      <c r="V2363">
        <v>0.41301800320540999</v>
      </c>
      <c r="W2363">
        <v>1.64</v>
      </c>
      <c r="X2363">
        <v>14.32</v>
      </c>
      <c r="Y2363">
        <v>-146737</v>
      </c>
      <c r="Z2363">
        <v>-12228</v>
      </c>
      <c r="AA2363">
        <v>-0.6</v>
      </c>
      <c r="AB2363">
        <v>12</v>
      </c>
      <c r="AC2363">
        <v>6</v>
      </c>
      <c r="AD2363">
        <v>6</v>
      </c>
      <c r="AE2363">
        <v>50</v>
      </c>
      <c r="AF2363">
        <v>12</v>
      </c>
      <c r="AG2363">
        <v>2</v>
      </c>
      <c r="AH2363">
        <v>4</v>
      </c>
      <c r="AI2363">
        <v>6</v>
      </c>
    </row>
    <row r="2364" spans="1:35" x14ac:dyDescent="0.2">
      <c r="A2364" s="102">
        <v>748</v>
      </c>
      <c r="B2364">
        <v>9201</v>
      </c>
      <c r="C2364" t="s">
        <v>1461</v>
      </c>
      <c r="D2364" t="s">
        <v>1462</v>
      </c>
      <c r="E2364">
        <v>2595.5</v>
      </c>
      <c r="F2364">
        <v>2678</v>
      </c>
      <c r="G2364">
        <v>400</v>
      </c>
      <c r="H2364" t="s">
        <v>1213</v>
      </c>
      <c r="I2364">
        <v>9956</v>
      </c>
      <c r="J2364" t="s">
        <v>1165</v>
      </c>
      <c r="K2364" t="s">
        <v>1235</v>
      </c>
      <c r="L2364">
        <v>1605</v>
      </c>
      <c r="M2364">
        <v>1635</v>
      </c>
      <c r="N2364">
        <v>700</v>
      </c>
      <c r="O2364" t="s">
        <v>1210</v>
      </c>
      <c r="P2364">
        <v>0.95454415122283198</v>
      </c>
      <c r="Q2364">
        <v>0.89872275093347498</v>
      </c>
      <c r="R2364">
        <v>0.216113230127816</v>
      </c>
      <c r="S2364">
        <v>3.4763610402377999E-2</v>
      </c>
      <c r="T2364">
        <v>-1.47992011692501E-2</v>
      </c>
      <c r="U2364">
        <v>1.47992011692501E-2</v>
      </c>
      <c r="V2364">
        <v>0.28984162297127303</v>
      </c>
      <c r="W2364">
        <v>-0.03</v>
      </c>
      <c r="X2364">
        <v>6.84</v>
      </c>
      <c r="Y2364">
        <v>-147213</v>
      </c>
      <c r="Z2364">
        <v>-12268</v>
      </c>
      <c r="AA2364">
        <v>-0.74</v>
      </c>
      <c r="AB2364">
        <v>12</v>
      </c>
      <c r="AC2364">
        <v>3</v>
      </c>
      <c r="AD2364">
        <v>9</v>
      </c>
      <c r="AE2364">
        <v>25</v>
      </c>
      <c r="AF2364">
        <v>15</v>
      </c>
      <c r="AG2364">
        <v>2</v>
      </c>
      <c r="AH2364">
        <v>4</v>
      </c>
      <c r="AI2364">
        <v>6</v>
      </c>
    </row>
    <row r="2365" spans="1:35" x14ac:dyDescent="0.2">
      <c r="A2365" s="102">
        <v>2221</v>
      </c>
      <c r="B2365">
        <v>2127</v>
      </c>
      <c r="C2365" t="s">
        <v>1387</v>
      </c>
      <c r="D2365" t="s">
        <v>1224</v>
      </c>
      <c r="E2365">
        <v>3240</v>
      </c>
      <c r="F2365">
        <v>3280</v>
      </c>
      <c r="G2365">
        <v>200</v>
      </c>
      <c r="H2365" t="s">
        <v>1213</v>
      </c>
      <c r="I2365">
        <v>3046</v>
      </c>
      <c r="J2365" t="s">
        <v>610</v>
      </c>
      <c r="K2365" t="s">
        <v>1235</v>
      </c>
      <c r="L2365">
        <v>6720</v>
      </c>
      <c r="M2365">
        <v>6630</v>
      </c>
      <c r="N2365">
        <v>100</v>
      </c>
      <c r="O2365" t="s">
        <v>1210</v>
      </c>
      <c r="P2365">
        <v>0.53759871046758401</v>
      </c>
      <c r="Q2365">
        <v>0.82131431338254102</v>
      </c>
      <c r="R2365">
        <v>6.2507608191325198E-2</v>
      </c>
      <c r="S2365">
        <v>7.5649202546915401E-2</v>
      </c>
      <c r="T2365">
        <v>-0.680164588019042</v>
      </c>
      <c r="U2365">
        <v>0.680164588019042</v>
      </c>
      <c r="V2365">
        <v>0.92740462776305299</v>
      </c>
      <c r="W2365">
        <v>-3.53</v>
      </c>
      <c r="X2365">
        <v>1.06</v>
      </c>
      <c r="Y2365">
        <v>-147832</v>
      </c>
      <c r="Z2365">
        <v>-10559</v>
      </c>
      <c r="AA2365">
        <v>-0.71</v>
      </c>
      <c r="AB2365">
        <v>14</v>
      </c>
      <c r="AC2365">
        <v>6</v>
      </c>
      <c r="AD2365">
        <v>8</v>
      </c>
      <c r="AE2365">
        <v>42.86</v>
      </c>
      <c r="AF2365">
        <v>9</v>
      </c>
      <c r="AG2365">
        <v>7</v>
      </c>
      <c r="AH2365">
        <v>6</v>
      </c>
      <c r="AI2365">
        <v>1</v>
      </c>
    </row>
    <row r="2366" spans="1:35" x14ac:dyDescent="0.2">
      <c r="A2366" s="102">
        <v>951</v>
      </c>
      <c r="B2366">
        <v>1332</v>
      </c>
      <c r="C2366" t="s">
        <v>1600</v>
      </c>
      <c r="D2366" t="s">
        <v>1326</v>
      </c>
      <c r="E2366">
        <v>514</v>
      </c>
      <c r="F2366">
        <v>511</v>
      </c>
      <c r="G2366">
        <v>2000</v>
      </c>
      <c r="H2366" t="s">
        <v>1210</v>
      </c>
      <c r="I2366">
        <v>9474</v>
      </c>
      <c r="J2366" t="s">
        <v>1418</v>
      </c>
      <c r="K2366" t="s">
        <v>1212</v>
      </c>
      <c r="L2366">
        <v>1279</v>
      </c>
      <c r="M2366">
        <v>1261</v>
      </c>
      <c r="N2366">
        <v>800</v>
      </c>
      <c r="O2366" t="s">
        <v>1213</v>
      </c>
      <c r="P2366">
        <v>0.835167393150133</v>
      </c>
      <c r="Q2366">
        <v>0.88831006154817305</v>
      </c>
      <c r="R2366">
        <v>1.35570195912318E-2</v>
      </c>
      <c r="S2366">
        <v>9.4275755709624806E-2</v>
      </c>
      <c r="T2366">
        <v>1.5463568688246601</v>
      </c>
      <c r="U2366">
        <v>1.5463568688246601</v>
      </c>
      <c r="V2366">
        <v>1.47571195012141</v>
      </c>
      <c r="W2366">
        <v>11.23</v>
      </c>
      <c r="X2366">
        <v>1.31</v>
      </c>
      <c r="Y2366">
        <v>-148019</v>
      </c>
      <c r="Z2366">
        <v>-7049</v>
      </c>
      <c r="AA2366">
        <v>-0.38</v>
      </c>
      <c r="AB2366">
        <v>21</v>
      </c>
      <c r="AC2366">
        <v>10</v>
      </c>
      <c r="AD2366">
        <v>11</v>
      </c>
      <c r="AE2366">
        <v>47.62</v>
      </c>
      <c r="AF2366">
        <v>10</v>
      </c>
      <c r="AG2366">
        <v>8</v>
      </c>
      <c r="AH2366">
        <v>9</v>
      </c>
      <c r="AI2366">
        <v>4</v>
      </c>
    </row>
    <row r="2367" spans="1:35" x14ac:dyDescent="0.2">
      <c r="A2367" s="102">
        <v>1308</v>
      </c>
      <c r="B2367">
        <v>4061</v>
      </c>
      <c r="C2367" t="s">
        <v>1440</v>
      </c>
      <c r="D2367" t="s">
        <v>1234</v>
      </c>
      <c r="E2367">
        <v>2746</v>
      </c>
      <c r="F2367">
        <v>2728</v>
      </c>
      <c r="G2367">
        <v>400</v>
      </c>
      <c r="H2367" t="s">
        <v>1210</v>
      </c>
      <c r="I2367">
        <v>8359</v>
      </c>
      <c r="J2367" t="s">
        <v>551</v>
      </c>
      <c r="K2367" t="s">
        <v>1265</v>
      </c>
      <c r="L2367">
        <v>371</v>
      </c>
      <c r="M2367">
        <v>369</v>
      </c>
      <c r="N2367">
        <v>3000</v>
      </c>
      <c r="O2367" t="s">
        <v>1213</v>
      </c>
      <c r="P2367">
        <v>0.96477547095081595</v>
      </c>
      <c r="Q2367">
        <v>0.87028005628540495</v>
      </c>
      <c r="R2367">
        <v>2.2790853948769899E-2</v>
      </c>
      <c r="S2367">
        <v>6.0648849782387299E-2</v>
      </c>
      <c r="T2367">
        <v>2.0437903992256099</v>
      </c>
      <c r="U2367">
        <v>2.0437903992256099</v>
      </c>
      <c r="V2367">
        <v>2.32912147399714</v>
      </c>
      <c r="W2367">
        <v>4.99</v>
      </c>
      <c r="X2367">
        <v>1.45</v>
      </c>
      <c r="Y2367">
        <v>-148668</v>
      </c>
      <c r="Z2367">
        <v>-7433</v>
      </c>
      <c r="AA2367">
        <v>-0.34</v>
      </c>
      <c r="AB2367">
        <v>20</v>
      </c>
      <c r="AC2367">
        <v>11</v>
      </c>
      <c r="AD2367">
        <v>9</v>
      </c>
      <c r="AE2367">
        <v>55</v>
      </c>
      <c r="AF2367">
        <v>12</v>
      </c>
      <c r="AG2367">
        <v>6</v>
      </c>
      <c r="AH2367">
        <v>6</v>
      </c>
      <c r="AI2367">
        <v>8</v>
      </c>
    </row>
    <row r="2368" spans="1:35" x14ac:dyDescent="0.2">
      <c r="A2368" s="102">
        <v>1224</v>
      </c>
      <c r="B2368">
        <v>6841</v>
      </c>
      <c r="C2368" t="s">
        <v>1585</v>
      </c>
      <c r="D2368" t="s">
        <v>1215</v>
      </c>
      <c r="E2368">
        <v>1808</v>
      </c>
      <c r="F2368">
        <v>1737</v>
      </c>
      <c r="G2368">
        <v>600</v>
      </c>
      <c r="H2368" t="s">
        <v>1210</v>
      </c>
      <c r="I2368">
        <v>9956</v>
      </c>
      <c r="J2368" t="s">
        <v>1165</v>
      </c>
      <c r="K2368" t="s">
        <v>1235</v>
      </c>
      <c r="L2368">
        <v>1605</v>
      </c>
      <c r="M2368">
        <v>1635</v>
      </c>
      <c r="N2368">
        <v>600</v>
      </c>
      <c r="O2368" t="s">
        <v>1213</v>
      </c>
      <c r="P2368">
        <v>0.530180169791306</v>
      </c>
      <c r="Q2368">
        <v>0.87359218203792399</v>
      </c>
      <c r="R2368">
        <v>2.0926971483382999E-2</v>
      </c>
      <c r="S2368">
        <v>7.3217258311108003E-3</v>
      </c>
      <c r="T2368">
        <v>1.50960050786956</v>
      </c>
      <c r="U2368">
        <v>1.50960050786956</v>
      </c>
      <c r="V2368">
        <v>2.7062994605168802</v>
      </c>
      <c r="W2368">
        <v>7.38</v>
      </c>
      <c r="X2368">
        <v>5.87</v>
      </c>
      <c r="Y2368">
        <v>-149274</v>
      </c>
      <c r="Z2368">
        <v>-8781</v>
      </c>
      <c r="AA2368">
        <v>-0.39</v>
      </c>
      <c r="AB2368">
        <v>17</v>
      </c>
      <c r="AC2368">
        <v>7</v>
      </c>
      <c r="AD2368">
        <v>10</v>
      </c>
      <c r="AE2368">
        <v>41.18</v>
      </c>
      <c r="AF2368">
        <v>12</v>
      </c>
      <c r="AG2368">
        <v>2</v>
      </c>
      <c r="AH2368">
        <v>5</v>
      </c>
      <c r="AI2368">
        <v>10</v>
      </c>
    </row>
    <row r="2369" spans="1:35" x14ac:dyDescent="0.2">
      <c r="A2369" s="102">
        <v>347</v>
      </c>
      <c r="B2369">
        <v>6028</v>
      </c>
      <c r="C2369" t="s">
        <v>549</v>
      </c>
      <c r="D2369" t="s">
        <v>1224</v>
      </c>
      <c r="E2369">
        <v>6410</v>
      </c>
      <c r="F2369">
        <v>6420</v>
      </c>
      <c r="G2369">
        <v>100</v>
      </c>
      <c r="H2369" t="s">
        <v>1213</v>
      </c>
      <c r="I2369">
        <v>6370</v>
      </c>
      <c r="J2369" t="s">
        <v>1446</v>
      </c>
      <c r="K2369" t="s">
        <v>1222</v>
      </c>
      <c r="L2369">
        <v>2840</v>
      </c>
      <c r="M2369">
        <v>2795</v>
      </c>
      <c r="N2369">
        <v>200</v>
      </c>
      <c r="O2369" t="s">
        <v>1210</v>
      </c>
      <c r="P2369">
        <v>0.71428072535629095</v>
      </c>
      <c r="Q2369">
        <v>0.92244879065098095</v>
      </c>
      <c r="R2369">
        <v>3.8422739350299599E-2</v>
      </c>
      <c r="S2369">
        <v>1.2356777781831201E-3</v>
      </c>
      <c r="T2369">
        <v>-0.59034199639687801</v>
      </c>
      <c r="U2369">
        <v>0.59034199639687801</v>
      </c>
      <c r="V2369">
        <v>0.59323337244974395</v>
      </c>
      <c r="W2369">
        <v>-1.87</v>
      </c>
      <c r="X2369">
        <v>12.93</v>
      </c>
      <c r="Y2369">
        <v>-149428</v>
      </c>
      <c r="Z2369">
        <v>-14943</v>
      </c>
      <c r="AA2369">
        <v>-0.94</v>
      </c>
      <c r="AB2369">
        <v>10</v>
      </c>
      <c r="AC2369">
        <v>4</v>
      </c>
      <c r="AD2369">
        <v>6</v>
      </c>
      <c r="AE2369">
        <v>40</v>
      </c>
      <c r="AF2369">
        <v>12</v>
      </c>
      <c r="AG2369">
        <v>3</v>
      </c>
      <c r="AH2369">
        <v>5</v>
      </c>
      <c r="AI2369">
        <v>2</v>
      </c>
    </row>
    <row r="2370" spans="1:35" x14ac:dyDescent="0.2">
      <c r="A2370" s="102">
        <v>480</v>
      </c>
      <c r="B2370">
        <v>4967</v>
      </c>
      <c r="C2370" t="s">
        <v>683</v>
      </c>
      <c r="D2370" t="s">
        <v>1234</v>
      </c>
      <c r="E2370">
        <v>7940</v>
      </c>
      <c r="F2370">
        <v>7850</v>
      </c>
      <c r="G2370">
        <v>100</v>
      </c>
      <c r="H2370" t="s">
        <v>1210</v>
      </c>
      <c r="I2370">
        <v>6923</v>
      </c>
      <c r="J2370" t="s">
        <v>55</v>
      </c>
      <c r="K2370" t="s">
        <v>1215</v>
      </c>
      <c r="L2370">
        <v>2626</v>
      </c>
      <c r="M2370">
        <v>2636</v>
      </c>
      <c r="N2370">
        <v>300</v>
      </c>
      <c r="O2370" t="s">
        <v>1213</v>
      </c>
      <c r="P2370">
        <v>0.92128283282190604</v>
      </c>
      <c r="Q2370">
        <v>0.91192677963744995</v>
      </c>
      <c r="R2370">
        <v>1.71133011023617E-2</v>
      </c>
      <c r="S2370">
        <v>6.5273517294292094E-2</v>
      </c>
      <c r="T2370">
        <v>0.62967311467568998</v>
      </c>
      <c r="U2370">
        <v>0.62967311467568998</v>
      </c>
      <c r="V2370">
        <v>0.65945900071345998</v>
      </c>
      <c r="W2370">
        <v>1.2</v>
      </c>
      <c r="X2370">
        <v>0.74</v>
      </c>
      <c r="Y2370">
        <v>-150051</v>
      </c>
      <c r="Z2370">
        <v>-13641</v>
      </c>
      <c r="AA2370">
        <v>-0.8</v>
      </c>
      <c r="AB2370">
        <v>11</v>
      </c>
      <c r="AC2370">
        <v>5</v>
      </c>
      <c r="AD2370">
        <v>6</v>
      </c>
      <c r="AE2370">
        <v>45.45</v>
      </c>
      <c r="AF2370">
        <v>12</v>
      </c>
      <c r="AG2370">
        <v>3</v>
      </c>
      <c r="AH2370">
        <v>6</v>
      </c>
      <c r="AI2370">
        <v>2</v>
      </c>
    </row>
    <row r="2371" spans="1:35" x14ac:dyDescent="0.2">
      <c r="A2371" s="102">
        <v>2150</v>
      </c>
      <c r="B2371">
        <v>2127</v>
      </c>
      <c r="C2371" t="s">
        <v>1387</v>
      </c>
      <c r="D2371" t="s">
        <v>1224</v>
      </c>
      <c r="E2371">
        <v>3240</v>
      </c>
      <c r="F2371">
        <v>3280</v>
      </c>
      <c r="G2371">
        <v>300</v>
      </c>
      <c r="H2371" t="s">
        <v>1210</v>
      </c>
      <c r="I2371">
        <v>6753</v>
      </c>
      <c r="J2371" t="s">
        <v>1979</v>
      </c>
      <c r="K2371" t="s">
        <v>1215</v>
      </c>
      <c r="L2371">
        <v>1250</v>
      </c>
      <c r="M2371">
        <v>1260</v>
      </c>
      <c r="N2371">
        <v>800</v>
      </c>
      <c r="O2371" t="s">
        <v>1213</v>
      </c>
      <c r="P2371">
        <v>0.51287118930522702</v>
      </c>
      <c r="Q2371">
        <v>0.82527132145941595</v>
      </c>
      <c r="R2371">
        <v>0.19424384507220899</v>
      </c>
      <c r="S2371">
        <v>7.8150211776443296E-2</v>
      </c>
      <c r="T2371">
        <v>1.94568078638986</v>
      </c>
      <c r="U2371">
        <v>1.94568078638986</v>
      </c>
      <c r="V2371">
        <v>1.68283274332565</v>
      </c>
      <c r="W2371">
        <v>12.49</v>
      </c>
      <c r="X2371">
        <v>2.44</v>
      </c>
      <c r="Y2371">
        <v>-150101</v>
      </c>
      <c r="Z2371">
        <v>-6004</v>
      </c>
      <c r="AA2371">
        <v>-0.38</v>
      </c>
      <c r="AB2371">
        <v>25</v>
      </c>
      <c r="AC2371">
        <v>10</v>
      </c>
      <c r="AD2371">
        <v>15</v>
      </c>
      <c r="AE2371">
        <v>40</v>
      </c>
      <c r="AF2371">
        <v>9</v>
      </c>
      <c r="AG2371">
        <v>9</v>
      </c>
      <c r="AH2371">
        <v>12</v>
      </c>
      <c r="AI2371">
        <v>4</v>
      </c>
    </row>
    <row r="2372" spans="1:35" x14ac:dyDescent="0.2">
      <c r="A2372" s="102">
        <v>2410</v>
      </c>
      <c r="B2372">
        <v>3048</v>
      </c>
      <c r="C2372" t="s">
        <v>1516</v>
      </c>
      <c r="D2372" t="s">
        <v>1235</v>
      </c>
      <c r="E2372">
        <v>952</v>
      </c>
      <c r="F2372">
        <v>953</v>
      </c>
      <c r="G2372">
        <v>800</v>
      </c>
      <c r="H2372" t="s">
        <v>1213</v>
      </c>
      <c r="I2372">
        <v>4967</v>
      </c>
      <c r="J2372" t="s">
        <v>683</v>
      </c>
      <c r="K2372" t="s">
        <v>1234</v>
      </c>
      <c r="L2372">
        <v>7940</v>
      </c>
      <c r="M2372">
        <v>7850</v>
      </c>
      <c r="N2372">
        <v>100</v>
      </c>
      <c r="O2372" t="s">
        <v>1210</v>
      </c>
      <c r="P2372">
        <v>0.90843756533263198</v>
      </c>
      <c r="Q2372">
        <v>0.81241523130059501</v>
      </c>
      <c r="R2372">
        <v>0.22397648350250801</v>
      </c>
      <c r="S2372">
        <v>4.4898200580217899E-3</v>
      </c>
      <c r="T2372">
        <v>-2.9522549528083002</v>
      </c>
      <c r="U2372">
        <v>2.9522549528083002</v>
      </c>
      <c r="V2372">
        <v>2.98589630786757</v>
      </c>
      <c r="W2372">
        <v>-11.53</v>
      </c>
      <c r="X2372">
        <v>2.88</v>
      </c>
      <c r="Y2372">
        <v>-150398</v>
      </c>
      <c r="Z2372">
        <v>-7916</v>
      </c>
      <c r="AA2372">
        <v>-0.42</v>
      </c>
      <c r="AB2372">
        <v>19</v>
      </c>
      <c r="AC2372">
        <v>8</v>
      </c>
      <c r="AD2372">
        <v>11</v>
      </c>
      <c r="AE2372">
        <v>42.11</v>
      </c>
      <c r="AF2372">
        <v>11</v>
      </c>
      <c r="AG2372">
        <v>5</v>
      </c>
      <c r="AH2372">
        <v>7</v>
      </c>
      <c r="AI2372">
        <v>7</v>
      </c>
    </row>
    <row r="2373" spans="1:35" x14ac:dyDescent="0.2">
      <c r="A2373" s="102">
        <v>1207</v>
      </c>
      <c r="B2373">
        <v>1808</v>
      </c>
      <c r="C2373" t="s">
        <v>565</v>
      </c>
      <c r="D2373" t="s">
        <v>1220</v>
      </c>
      <c r="E2373">
        <v>1268</v>
      </c>
      <c r="F2373">
        <v>1390</v>
      </c>
      <c r="G2373">
        <v>800</v>
      </c>
      <c r="H2373" t="s">
        <v>1210</v>
      </c>
      <c r="I2373">
        <v>8697</v>
      </c>
      <c r="J2373" t="s">
        <v>877</v>
      </c>
      <c r="K2373" t="s">
        <v>1216</v>
      </c>
      <c r="L2373">
        <v>1836</v>
      </c>
      <c r="M2373">
        <v>1815</v>
      </c>
      <c r="N2373">
        <v>600</v>
      </c>
      <c r="O2373" t="s">
        <v>1213</v>
      </c>
      <c r="P2373">
        <v>0.58657745224951197</v>
      </c>
      <c r="Q2373">
        <v>0.874857363175778</v>
      </c>
      <c r="R2373">
        <v>5.2209498458564603E-2</v>
      </c>
      <c r="S2373">
        <v>7.6731065128957096E-2</v>
      </c>
      <c r="T2373">
        <v>0.93166160517533803</v>
      </c>
      <c r="U2373">
        <v>0.93166160517533803</v>
      </c>
      <c r="V2373">
        <v>2.6289917205444202</v>
      </c>
      <c r="W2373">
        <v>2.54</v>
      </c>
      <c r="X2373">
        <v>2.11</v>
      </c>
      <c r="Y2373">
        <v>-151651</v>
      </c>
      <c r="Z2373">
        <v>-10110</v>
      </c>
      <c r="AA2373">
        <v>-0.48</v>
      </c>
      <c r="AB2373">
        <v>15</v>
      </c>
      <c r="AC2373">
        <v>7</v>
      </c>
      <c r="AD2373">
        <v>8</v>
      </c>
      <c r="AE2373">
        <v>46.67</v>
      </c>
      <c r="AF2373">
        <v>14</v>
      </c>
      <c r="AG2373">
        <v>4</v>
      </c>
      <c r="AH2373">
        <v>5</v>
      </c>
      <c r="AI2373">
        <v>6</v>
      </c>
    </row>
    <row r="2374" spans="1:35" x14ac:dyDescent="0.2">
      <c r="A2374" s="102">
        <v>1198</v>
      </c>
      <c r="B2374">
        <v>8377</v>
      </c>
      <c r="C2374" t="s">
        <v>1329</v>
      </c>
      <c r="D2374" t="s">
        <v>1265</v>
      </c>
      <c r="E2374">
        <v>920</v>
      </c>
      <c r="F2374">
        <v>917</v>
      </c>
      <c r="G2374">
        <v>1100</v>
      </c>
      <c r="H2374" t="s">
        <v>1210</v>
      </c>
      <c r="I2374">
        <v>9616</v>
      </c>
      <c r="J2374" t="s">
        <v>1572</v>
      </c>
      <c r="K2374" t="s">
        <v>1224</v>
      </c>
      <c r="L2374">
        <v>3300</v>
      </c>
      <c r="M2374">
        <v>3315</v>
      </c>
      <c r="N2374">
        <v>300</v>
      </c>
      <c r="O2374" t="s">
        <v>1213</v>
      </c>
      <c r="P2374">
        <v>0.95051609935605597</v>
      </c>
      <c r="Q2374">
        <v>0.87543495705559804</v>
      </c>
      <c r="R2374">
        <v>9.6518374278371594E-2</v>
      </c>
      <c r="S2374">
        <v>4.5900924248462399E-2</v>
      </c>
      <c r="T2374">
        <v>3.51066280709933</v>
      </c>
      <c r="U2374">
        <v>3.51066280709933</v>
      </c>
      <c r="V2374">
        <v>3.5964923115558798</v>
      </c>
      <c r="W2374">
        <v>17.18</v>
      </c>
      <c r="X2374">
        <v>1.43</v>
      </c>
      <c r="Y2374">
        <v>-151679</v>
      </c>
      <c r="Z2374">
        <v>-8427</v>
      </c>
      <c r="AA2374">
        <v>-0.51</v>
      </c>
      <c r="AB2374">
        <v>18</v>
      </c>
      <c r="AC2374">
        <v>8</v>
      </c>
      <c r="AD2374">
        <v>10</v>
      </c>
      <c r="AE2374">
        <v>44.44</v>
      </c>
      <c r="AF2374">
        <v>12</v>
      </c>
      <c r="AG2374">
        <v>6</v>
      </c>
      <c r="AH2374">
        <v>8</v>
      </c>
      <c r="AI2374">
        <v>4</v>
      </c>
    </row>
    <row r="2375" spans="1:35" x14ac:dyDescent="0.2">
      <c r="A2375" s="102">
        <v>2356</v>
      </c>
      <c r="B2375">
        <v>5706</v>
      </c>
      <c r="C2375" t="s">
        <v>1533</v>
      </c>
      <c r="D2375" t="s">
        <v>1225</v>
      </c>
      <c r="E2375">
        <v>2572</v>
      </c>
      <c r="F2375">
        <v>2589</v>
      </c>
      <c r="G2375">
        <v>400</v>
      </c>
      <c r="H2375" t="s">
        <v>1210</v>
      </c>
      <c r="I2375">
        <v>7282</v>
      </c>
      <c r="J2375" t="s">
        <v>1453</v>
      </c>
      <c r="K2375" t="s">
        <v>1227</v>
      </c>
      <c r="L2375">
        <v>2311</v>
      </c>
      <c r="M2375">
        <v>2306</v>
      </c>
      <c r="N2375">
        <v>400</v>
      </c>
      <c r="O2375" t="s">
        <v>1213</v>
      </c>
      <c r="P2375">
        <v>0.61692724737791904</v>
      </c>
      <c r="Q2375">
        <v>0.81520759950206501</v>
      </c>
      <c r="R2375">
        <v>0.36548038859183302</v>
      </c>
      <c r="S2375">
        <v>5.4015062445905399E-2</v>
      </c>
      <c r="T2375">
        <v>0.84063366039563203</v>
      </c>
      <c r="U2375">
        <v>0.84063366039563203</v>
      </c>
      <c r="V2375">
        <v>0.91353938025076697</v>
      </c>
      <c r="W2375">
        <v>3.97</v>
      </c>
      <c r="X2375">
        <v>10.93</v>
      </c>
      <c r="Y2375">
        <v>-151824</v>
      </c>
      <c r="Z2375">
        <v>-11679</v>
      </c>
      <c r="AA2375">
        <v>-0.49</v>
      </c>
      <c r="AB2375">
        <v>13</v>
      </c>
      <c r="AC2375">
        <v>6</v>
      </c>
      <c r="AD2375">
        <v>7</v>
      </c>
      <c r="AE2375">
        <v>46.15</v>
      </c>
      <c r="AF2375">
        <v>10</v>
      </c>
      <c r="AG2375">
        <v>4</v>
      </c>
      <c r="AH2375">
        <v>5</v>
      </c>
      <c r="AI2375">
        <v>4</v>
      </c>
    </row>
    <row r="2376" spans="1:35" x14ac:dyDescent="0.2">
      <c r="A2376" s="102">
        <v>1751</v>
      </c>
      <c r="B2376">
        <v>1951</v>
      </c>
      <c r="C2376" t="s">
        <v>1611</v>
      </c>
      <c r="D2376" t="s">
        <v>1220</v>
      </c>
      <c r="E2376">
        <v>2362</v>
      </c>
      <c r="F2376">
        <v>2359</v>
      </c>
      <c r="G2376">
        <v>400</v>
      </c>
      <c r="H2376" t="s">
        <v>1210</v>
      </c>
      <c r="I2376">
        <v>7240</v>
      </c>
      <c r="J2376" t="s">
        <v>768</v>
      </c>
      <c r="K2376" t="s">
        <v>1227</v>
      </c>
      <c r="L2376">
        <v>1370</v>
      </c>
      <c r="M2376">
        <v>1371</v>
      </c>
      <c r="N2376">
        <v>700</v>
      </c>
      <c r="O2376" t="s">
        <v>1213</v>
      </c>
      <c r="P2376">
        <v>0.80657271063923197</v>
      </c>
      <c r="Q2376">
        <v>0.84649156504730205</v>
      </c>
      <c r="R2376">
        <v>0.46265613299119501</v>
      </c>
      <c r="S2376">
        <v>7.4718631550661094E-2</v>
      </c>
      <c r="T2376">
        <v>0.29265880725891802</v>
      </c>
      <c r="U2376">
        <v>0.29265880725891802</v>
      </c>
      <c r="V2376">
        <v>0.61964823880312103</v>
      </c>
      <c r="W2376">
        <v>1.1200000000000001</v>
      </c>
      <c r="X2376">
        <v>1.71</v>
      </c>
      <c r="Y2376">
        <v>-151881</v>
      </c>
      <c r="Z2376">
        <v>-7994</v>
      </c>
      <c r="AA2376">
        <v>-0.37</v>
      </c>
      <c r="AB2376">
        <v>19</v>
      </c>
      <c r="AC2376">
        <v>10</v>
      </c>
      <c r="AD2376">
        <v>9</v>
      </c>
      <c r="AE2376">
        <v>52.63</v>
      </c>
      <c r="AF2376">
        <v>13</v>
      </c>
      <c r="AG2376">
        <v>5</v>
      </c>
      <c r="AH2376">
        <v>6</v>
      </c>
      <c r="AI2376">
        <v>8</v>
      </c>
    </row>
    <row r="2377" spans="1:35" x14ac:dyDescent="0.2">
      <c r="A2377" s="102">
        <v>2256</v>
      </c>
      <c r="B2377">
        <v>2281</v>
      </c>
      <c r="C2377" t="s">
        <v>1064</v>
      </c>
      <c r="D2377" t="s">
        <v>1237</v>
      </c>
      <c r="E2377">
        <v>2280</v>
      </c>
      <c r="F2377">
        <v>2222</v>
      </c>
      <c r="G2377">
        <v>400</v>
      </c>
      <c r="H2377" t="s">
        <v>1213</v>
      </c>
      <c r="I2377">
        <v>8031</v>
      </c>
      <c r="J2377" t="s">
        <v>812</v>
      </c>
      <c r="K2377" t="s">
        <v>1217</v>
      </c>
      <c r="L2377">
        <v>1806.5</v>
      </c>
      <c r="M2377">
        <v>1783.5</v>
      </c>
      <c r="N2377">
        <v>500</v>
      </c>
      <c r="O2377" t="s">
        <v>1210</v>
      </c>
      <c r="P2377">
        <v>0.72152465959852097</v>
      </c>
      <c r="Q2377">
        <v>0.81950577186215101</v>
      </c>
      <c r="R2377">
        <v>0.37533902710363498</v>
      </c>
      <c r="S2377">
        <v>5.81506602592416E-2</v>
      </c>
      <c r="T2377">
        <v>-1.60406095979331</v>
      </c>
      <c r="U2377">
        <v>1.60406095979331</v>
      </c>
      <c r="V2377">
        <v>1.21398203620976</v>
      </c>
      <c r="W2377">
        <v>-4.33</v>
      </c>
      <c r="X2377">
        <v>0.33</v>
      </c>
      <c r="Y2377">
        <v>-152292</v>
      </c>
      <c r="Z2377">
        <v>-8461</v>
      </c>
      <c r="AA2377">
        <v>-0.54</v>
      </c>
      <c r="AB2377">
        <v>18</v>
      </c>
      <c r="AC2377">
        <v>7</v>
      </c>
      <c r="AD2377">
        <v>11</v>
      </c>
      <c r="AE2377">
        <v>38.89</v>
      </c>
      <c r="AF2377">
        <v>11</v>
      </c>
      <c r="AG2377">
        <v>5</v>
      </c>
      <c r="AH2377">
        <v>6</v>
      </c>
      <c r="AI2377">
        <v>7</v>
      </c>
    </row>
    <row r="2378" spans="1:35" x14ac:dyDescent="0.2">
      <c r="A2378" s="102">
        <v>557</v>
      </c>
      <c r="B2378">
        <v>4543</v>
      </c>
      <c r="C2378" t="s">
        <v>667</v>
      </c>
      <c r="D2378" t="s">
        <v>1219</v>
      </c>
      <c r="E2378">
        <v>3456</v>
      </c>
      <c r="F2378">
        <v>3478</v>
      </c>
      <c r="G2378">
        <v>200</v>
      </c>
      <c r="H2378" t="s">
        <v>1210</v>
      </c>
      <c r="I2378">
        <v>6981</v>
      </c>
      <c r="J2378" t="s">
        <v>1392</v>
      </c>
      <c r="K2378" t="s">
        <v>1215</v>
      </c>
      <c r="L2378">
        <v>5836</v>
      </c>
      <c r="M2378">
        <v>5721</v>
      </c>
      <c r="N2378">
        <v>100</v>
      </c>
      <c r="O2378" t="s">
        <v>1213</v>
      </c>
      <c r="P2378">
        <v>0.69060782529485298</v>
      </c>
      <c r="Q2378">
        <v>0.90841717849942505</v>
      </c>
      <c r="R2378">
        <v>0.100663051494605</v>
      </c>
      <c r="S2378">
        <v>5.7037248564669497E-3</v>
      </c>
      <c r="T2378">
        <v>0.51345092425373196</v>
      </c>
      <c r="U2378">
        <v>0.51345092425373196</v>
      </c>
      <c r="V2378">
        <v>0.32547968399375199</v>
      </c>
      <c r="W2378">
        <v>1.56</v>
      </c>
      <c r="X2378">
        <v>21.59</v>
      </c>
      <c r="Y2378">
        <v>-152576</v>
      </c>
      <c r="Z2378">
        <v>-10898</v>
      </c>
      <c r="AA2378">
        <v>-0.56999999999999995</v>
      </c>
      <c r="AB2378">
        <v>14</v>
      </c>
      <c r="AC2378">
        <v>7</v>
      </c>
      <c r="AD2378">
        <v>7</v>
      </c>
      <c r="AE2378">
        <v>50</v>
      </c>
      <c r="AF2378">
        <v>10</v>
      </c>
      <c r="AG2378">
        <v>5</v>
      </c>
      <c r="AH2378">
        <v>5</v>
      </c>
      <c r="AI2378">
        <v>4</v>
      </c>
    </row>
    <row r="2379" spans="1:35" x14ac:dyDescent="0.2">
      <c r="A2379" s="102">
        <v>1754</v>
      </c>
      <c r="B2379">
        <v>3401</v>
      </c>
      <c r="C2379" t="s">
        <v>630</v>
      </c>
      <c r="D2379" t="s">
        <v>1480</v>
      </c>
      <c r="E2379">
        <v>1818</v>
      </c>
      <c r="F2379">
        <v>1775</v>
      </c>
      <c r="G2379">
        <v>600</v>
      </c>
      <c r="H2379" t="s">
        <v>1210</v>
      </c>
      <c r="I2379">
        <v>3668</v>
      </c>
      <c r="J2379" t="s">
        <v>645</v>
      </c>
      <c r="K2379" t="s">
        <v>1212</v>
      </c>
      <c r="L2379">
        <v>822</v>
      </c>
      <c r="M2379">
        <v>829</v>
      </c>
      <c r="N2379">
        <v>1300</v>
      </c>
      <c r="O2379" t="s">
        <v>1213</v>
      </c>
      <c r="P2379">
        <v>0.68793955698245202</v>
      </c>
      <c r="Q2379">
        <v>0.84636360880338202</v>
      </c>
      <c r="R2379">
        <v>4.7100779764486103E-3</v>
      </c>
      <c r="S2379">
        <v>1.6038493147771499E-3</v>
      </c>
      <c r="T2379">
        <v>1.9524800033401399</v>
      </c>
      <c r="U2379">
        <v>1.9524800033401399</v>
      </c>
      <c r="V2379">
        <v>1.8889027368929301</v>
      </c>
      <c r="W2379">
        <v>16.559999999999999</v>
      </c>
      <c r="X2379">
        <v>1.19</v>
      </c>
      <c r="Y2379">
        <v>-152832</v>
      </c>
      <c r="Z2379">
        <v>-6368</v>
      </c>
      <c r="AA2379">
        <v>-0.34</v>
      </c>
      <c r="AB2379">
        <v>24</v>
      </c>
      <c r="AC2379">
        <v>14</v>
      </c>
      <c r="AD2379">
        <v>10</v>
      </c>
      <c r="AE2379">
        <v>58.33</v>
      </c>
      <c r="AF2379">
        <v>8</v>
      </c>
      <c r="AG2379">
        <v>11</v>
      </c>
      <c r="AH2379">
        <v>8</v>
      </c>
      <c r="AI2379">
        <v>5</v>
      </c>
    </row>
    <row r="2380" spans="1:35" x14ac:dyDescent="0.2">
      <c r="A2380" s="102">
        <v>812</v>
      </c>
      <c r="B2380">
        <v>2531</v>
      </c>
      <c r="C2380" t="s">
        <v>1236</v>
      </c>
      <c r="D2380" t="s">
        <v>1237</v>
      </c>
      <c r="E2380">
        <v>843</v>
      </c>
      <c r="F2380">
        <v>837</v>
      </c>
      <c r="G2380">
        <v>1300</v>
      </c>
      <c r="H2380" t="s">
        <v>1210</v>
      </c>
      <c r="I2380">
        <v>9201</v>
      </c>
      <c r="J2380" t="s">
        <v>1461</v>
      </c>
      <c r="K2380" t="s">
        <v>1462</v>
      </c>
      <c r="L2380">
        <v>2595.5</v>
      </c>
      <c r="M2380">
        <v>2678</v>
      </c>
      <c r="N2380">
        <v>400</v>
      </c>
      <c r="O2380" t="s">
        <v>1213</v>
      </c>
      <c r="P2380">
        <v>0.89528654953460796</v>
      </c>
      <c r="Q2380">
        <v>0.89570787957864795</v>
      </c>
      <c r="R2380">
        <v>9.8953393374778098E-2</v>
      </c>
      <c r="S2380">
        <v>6.6825109251431106E-2</v>
      </c>
      <c r="T2380">
        <v>0.438767298334448</v>
      </c>
      <c r="U2380">
        <v>0.438767298334448</v>
      </c>
      <c r="V2380">
        <v>1.5049678056179201</v>
      </c>
      <c r="W2380">
        <v>1.27</v>
      </c>
      <c r="X2380">
        <v>1.58</v>
      </c>
      <c r="Y2380">
        <v>-153300</v>
      </c>
      <c r="Z2380">
        <v>-8517</v>
      </c>
      <c r="AA2380">
        <v>-0.44</v>
      </c>
      <c r="AB2380">
        <v>18</v>
      </c>
      <c r="AC2380">
        <v>8</v>
      </c>
      <c r="AD2380">
        <v>10</v>
      </c>
      <c r="AE2380">
        <v>44.44</v>
      </c>
      <c r="AF2380">
        <v>12</v>
      </c>
      <c r="AG2380">
        <v>6</v>
      </c>
      <c r="AH2380">
        <v>7</v>
      </c>
      <c r="AI2380">
        <v>5</v>
      </c>
    </row>
    <row r="2381" spans="1:35" x14ac:dyDescent="0.2">
      <c r="A2381" s="102">
        <v>2463</v>
      </c>
      <c r="B2381">
        <v>6361</v>
      </c>
      <c r="C2381" t="s">
        <v>730</v>
      </c>
      <c r="D2381" t="s">
        <v>1222</v>
      </c>
      <c r="E2381">
        <v>2606</v>
      </c>
      <c r="F2381">
        <v>2571</v>
      </c>
      <c r="G2381">
        <v>400</v>
      </c>
      <c r="H2381" t="s">
        <v>1213</v>
      </c>
      <c r="I2381">
        <v>9062</v>
      </c>
      <c r="J2381" t="s">
        <v>1175</v>
      </c>
      <c r="K2381" t="s">
        <v>1328</v>
      </c>
      <c r="L2381">
        <v>5190</v>
      </c>
      <c r="M2381">
        <v>5170</v>
      </c>
      <c r="N2381">
        <v>200</v>
      </c>
      <c r="O2381" t="s">
        <v>1210</v>
      </c>
      <c r="P2381">
        <v>0.75416459001852898</v>
      </c>
      <c r="Q2381">
        <v>0.81000955282888398</v>
      </c>
      <c r="R2381">
        <v>2.2128945456824999E-2</v>
      </c>
      <c r="S2381">
        <v>6.6203399406299396E-3</v>
      </c>
      <c r="T2381">
        <v>-0.40075211677518902</v>
      </c>
      <c r="U2381">
        <v>0.40075211677518902</v>
      </c>
      <c r="V2381">
        <v>2.90681541703856E-3</v>
      </c>
      <c r="W2381">
        <v>-2</v>
      </c>
      <c r="X2381">
        <v>0.54</v>
      </c>
      <c r="Y2381">
        <v>-153456</v>
      </c>
      <c r="Z2381">
        <v>-13951</v>
      </c>
      <c r="AA2381">
        <v>-1.06</v>
      </c>
      <c r="AB2381">
        <v>11</v>
      </c>
      <c r="AC2381">
        <v>4</v>
      </c>
      <c r="AD2381">
        <v>7</v>
      </c>
      <c r="AE2381">
        <v>36.36</v>
      </c>
      <c r="AF2381">
        <v>12</v>
      </c>
      <c r="AG2381">
        <v>3</v>
      </c>
      <c r="AH2381">
        <v>5</v>
      </c>
      <c r="AI2381">
        <v>3</v>
      </c>
    </row>
    <row r="2382" spans="1:35" x14ac:dyDescent="0.2">
      <c r="A2382" s="102">
        <v>1565</v>
      </c>
      <c r="B2382">
        <v>4502</v>
      </c>
      <c r="C2382" t="s">
        <v>1476</v>
      </c>
      <c r="D2382" t="s">
        <v>1232</v>
      </c>
      <c r="E2382">
        <v>3840</v>
      </c>
      <c r="F2382">
        <v>3763</v>
      </c>
      <c r="G2382">
        <v>200</v>
      </c>
      <c r="H2382" t="s">
        <v>1213</v>
      </c>
      <c r="I2382">
        <v>9142</v>
      </c>
      <c r="J2382" t="s">
        <v>899</v>
      </c>
      <c r="K2382" t="s">
        <v>1328</v>
      </c>
      <c r="L2382">
        <v>3280</v>
      </c>
      <c r="M2382">
        <v>3245</v>
      </c>
      <c r="N2382">
        <v>200</v>
      </c>
      <c r="O2382" t="s">
        <v>1210</v>
      </c>
      <c r="P2382">
        <v>0.83149605604699595</v>
      </c>
      <c r="Q2382">
        <v>0.855503297698048</v>
      </c>
      <c r="R2382">
        <v>0.165412884916151</v>
      </c>
      <c r="S2382">
        <v>6.7831445404434407E-2</v>
      </c>
      <c r="T2382">
        <v>-1.27142844020447</v>
      </c>
      <c r="U2382">
        <v>1.27142844020447</v>
      </c>
      <c r="V2382">
        <v>1.21389447720254</v>
      </c>
      <c r="W2382">
        <v>-2.4</v>
      </c>
      <c r="X2382">
        <v>13.77</v>
      </c>
      <c r="Y2382">
        <v>-153702</v>
      </c>
      <c r="Z2382">
        <v>-12808</v>
      </c>
      <c r="AA2382">
        <v>-0.45</v>
      </c>
      <c r="AB2382">
        <v>12</v>
      </c>
      <c r="AC2382">
        <v>6</v>
      </c>
      <c r="AD2382">
        <v>6</v>
      </c>
      <c r="AE2382">
        <v>50</v>
      </c>
      <c r="AF2382">
        <v>9</v>
      </c>
      <c r="AG2382">
        <v>5</v>
      </c>
      <c r="AH2382">
        <v>5</v>
      </c>
      <c r="AI2382">
        <v>2</v>
      </c>
    </row>
    <row r="2383" spans="1:35" x14ac:dyDescent="0.2">
      <c r="A2383" s="102">
        <v>343</v>
      </c>
      <c r="B2383">
        <v>5333</v>
      </c>
      <c r="C2383" t="s">
        <v>234</v>
      </c>
      <c r="D2383" t="s">
        <v>1209</v>
      </c>
      <c r="E2383">
        <v>1712</v>
      </c>
      <c r="F2383">
        <v>1697</v>
      </c>
      <c r="G2383">
        <v>600</v>
      </c>
      <c r="H2383" t="s">
        <v>1210</v>
      </c>
      <c r="I2383">
        <v>7205</v>
      </c>
      <c r="J2383" t="s">
        <v>57</v>
      </c>
      <c r="K2383" t="s">
        <v>1227</v>
      </c>
      <c r="L2383">
        <v>900</v>
      </c>
      <c r="M2383">
        <v>892</v>
      </c>
      <c r="N2383">
        <v>1100</v>
      </c>
      <c r="O2383" t="s">
        <v>1213</v>
      </c>
      <c r="P2383">
        <v>0.68358773094370995</v>
      </c>
      <c r="Q2383">
        <v>0.92267622218061496</v>
      </c>
      <c r="R2383">
        <v>9.7355845323021203E-2</v>
      </c>
      <c r="S2383">
        <v>8.5259134838918393E-2</v>
      </c>
      <c r="T2383">
        <v>2.0319022705696201</v>
      </c>
      <c r="U2383">
        <v>2.0319022705696201</v>
      </c>
      <c r="V2383">
        <v>2.2789135549475401</v>
      </c>
      <c r="W2383">
        <v>8.8800000000000008</v>
      </c>
      <c r="X2383">
        <v>3.63</v>
      </c>
      <c r="Y2383">
        <v>-153773</v>
      </c>
      <c r="Z2383">
        <v>-9045</v>
      </c>
      <c r="AA2383">
        <v>-0.43</v>
      </c>
      <c r="AB2383">
        <v>17</v>
      </c>
      <c r="AC2383">
        <v>8</v>
      </c>
      <c r="AD2383">
        <v>9</v>
      </c>
      <c r="AE2383">
        <v>47.06</v>
      </c>
      <c r="AF2383">
        <v>14</v>
      </c>
      <c r="AG2383">
        <v>3</v>
      </c>
      <c r="AH2383">
        <v>5</v>
      </c>
      <c r="AI2383">
        <v>9</v>
      </c>
    </row>
    <row r="2384" spans="1:35" x14ac:dyDescent="0.2">
      <c r="A2384" s="102">
        <v>1998</v>
      </c>
      <c r="B2384">
        <v>2501</v>
      </c>
      <c r="C2384" t="s">
        <v>590</v>
      </c>
      <c r="D2384" t="s">
        <v>1237</v>
      </c>
      <c r="E2384">
        <v>2181</v>
      </c>
      <c r="F2384">
        <v>2164</v>
      </c>
      <c r="G2384">
        <v>500</v>
      </c>
      <c r="H2384" t="s">
        <v>1213</v>
      </c>
      <c r="I2384">
        <v>3088</v>
      </c>
      <c r="J2384" t="s">
        <v>614</v>
      </c>
      <c r="K2384" t="s">
        <v>1235</v>
      </c>
      <c r="L2384">
        <v>3420</v>
      </c>
      <c r="M2384">
        <v>3535</v>
      </c>
      <c r="N2384">
        <v>300</v>
      </c>
      <c r="O2384" t="s">
        <v>1210</v>
      </c>
      <c r="P2384">
        <v>0.82775667796656005</v>
      </c>
      <c r="Q2384">
        <v>0.83361659494911</v>
      </c>
      <c r="R2384">
        <v>0.19191171465486401</v>
      </c>
      <c r="S2384">
        <v>4.9693614268111697E-2</v>
      </c>
      <c r="T2384">
        <v>-0.69773292860321801</v>
      </c>
      <c r="U2384">
        <v>0.69773292860321801</v>
      </c>
      <c r="V2384">
        <v>0.41518803836346602</v>
      </c>
      <c r="W2384">
        <v>-1.96</v>
      </c>
      <c r="X2384">
        <v>2.0299999999999998</v>
      </c>
      <c r="Y2384">
        <v>-154684</v>
      </c>
      <c r="Z2384">
        <v>-10312</v>
      </c>
      <c r="AA2384">
        <v>-0.56000000000000005</v>
      </c>
      <c r="AB2384">
        <v>15</v>
      </c>
      <c r="AC2384">
        <v>6</v>
      </c>
      <c r="AD2384">
        <v>9</v>
      </c>
      <c r="AE2384">
        <v>40</v>
      </c>
      <c r="AF2384">
        <v>12</v>
      </c>
      <c r="AG2384">
        <v>4</v>
      </c>
      <c r="AH2384">
        <v>4</v>
      </c>
      <c r="AI2384">
        <v>7</v>
      </c>
    </row>
    <row r="2385" spans="1:35" x14ac:dyDescent="0.2">
      <c r="A2385" s="102">
        <v>1001</v>
      </c>
      <c r="B2385">
        <v>5233</v>
      </c>
      <c r="C2385" t="s">
        <v>1405</v>
      </c>
      <c r="D2385" t="s">
        <v>1209</v>
      </c>
      <c r="E2385">
        <v>2655</v>
      </c>
      <c r="F2385">
        <v>2663</v>
      </c>
      <c r="G2385">
        <v>400</v>
      </c>
      <c r="H2385" t="s">
        <v>1210</v>
      </c>
      <c r="I2385">
        <v>7012</v>
      </c>
      <c r="J2385" t="s">
        <v>1426</v>
      </c>
      <c r="K2385" t="s">
        <v>1227</v>
      </c>
      <c r="L2385">
        <v>1960</v>
      </c>
      <c r="M2385">
        <v>1960</v>
      </c>
      <c r="N2385">
        <v>500</v>
      </c>
      <c r="O2385" t="s">
        <v>1213</v>
      </c>
      <c r="P2385">
        <v>0.92972682262358097</v>
      </c>
      <c r="Q2385">
        <v>0.88551738316356099</v>
      </c>
      <c r="R2385">
        <v>3.0575993327342E-2</v>
      </c>
      <c r="S2385">
        <v>7.87126900293139E-2</v>
      </c>
      <c r="T2385">
        <v>0.84944946728417803</v>
      </c>
      <c r="U2385">
        <v>0.84944946728417803</v>
      </c>
      <c r="V2385">
        <v>1.0374336088240701</v>
      </c>
      <c r="W2385">
        <v>2.44</v>
      </c>
      <c r="X2385">
        <v>8</v>
      </c>
      <c r="Y2385">
        <v>-154885</v>
      </c>
      <c r="Z2385">
        <v>-15488</v>
      </c>
      <c r="AA2385">
        <v>-0.74</v>
      </c>
      <c r="AB2385">
        <v>10</v>
      </c>
      <c r="AC2385">
        <v>4</v>
      </c>
      <c r="AD2385">
        <v>6</v>
      </c>
      <c r="AE2385">
        <v>40</v>
      </c>
      <c r="AF2385">
        <v>14</v>
      </c>
      <c r="AG2385">
        <v>3</v>
      </c>
      <c r="AH2385">
        <v>2</v>
      </c>
      <c r="AI2385">
        <v>5</v>
      </c>
    </row>
    <row r="2386" spans="1:35" x14ac:dyDescent="0.2">
      <c r="A2386" s="102">
        <v>411</v>
      </c>
      <c r="B2386">
        <v>4689</v>
      </c>
      <c r="C2386" t="s">
        <v>1383</v>
      </c>
      <c r="D2386" t="s">
        <v>1212</v>
      </c>
      <c r="E2386">
        <v>400</v>
      </c>
      <c r="F2386">
        <v>393</v>
      </c>
      <c r="G2386">
        <v>2700</v>
      </c>
      <c r="H2386" t="s">
        <v>1210</v>
      </c>
      <c r="I2386">
        <v>8572</v>
      </c>
      <c r="J2386" t="s">
        <v>1178</v>
      </c>
      <c r="K2386" t="s">
        <v>1216</v>
      </c>
      <c r="L2386">
        <v>447</v>
      </c>
      <c r="M2386">
        <v>444</v>
      </c>
      <c r="N2386">
        <v>2400</v>
      </c>
      <c r="O2386" t="s">
        <v>1213</v>
      </c>
      <c r="P2386">
        <v>0.75939294913385302</v>
      </c>
      <c r="Q2386">
        <v>0.91698385277748495</v>
      </c>
      <c r="R2386">
        <v>0.49516699365718497</v>
      </c>
      <c r="S2386">
        <v>3.4858525553295702E-2</v>
      </c>
      <c r="T2386">
        <v>0.464489645131207</v>
      </c>
      <c r="U2386">
        <v>0.464489645131207</v>
      </c>
      <c r="V2386">
        <v>0.53506755798863204</v>
      </c>
      <c r="W2386">
        <v>2.2200000000000002</v>
      </c>
      <c r="X2386">
        <v>0.42</v>
      </c>
      <c r="Y2386">
        <v>-155027</v>
      </c>
      <c r="Z2386">
        <v>-9119</v>
      </c>
      <c r="AA2386">
        <v>-0.45</v>
      </c>
      <c r="AB2386">
        <v>17</v>
      </c>
      <c r="AC2386">
        <v>8</v>
      </c>
      <c r="AD2386">
        <v>9</v>
      </c>
      <c r="AE2386">
        <v>47.06</v>
      </c>
      <c r="AF2386">
        <v>11</v>
      </c>
      <c r="AG2386">
        <v>6</v>
      </c>
      <c r="AH2386">
        <v>5</v>
      </c>
      <c r="AI2386">
        <v>6</v>
      </c>
    </row>
    <row r="2387" spans="1:35" x14ac:dyDescent="0.2">
      <c r="A2387" s="102">
        <v>504</v>
      </c>
      <c r="B2387">
        <v>2531</v>
      </c>
      <c r="C2387" t="s">
        <v>1236</v>
      </c>
      <c r="D2387" t="s">
        <v>1237</v>
      </c>
      <c r="E2387">
        <v>843</v>
      </c>
      <c r="F2387">
        <v>837</v>
      </c>
      <c r="G2387">
        <v>1300</v>
      </c>
      <c r="H2387" t="s">
        <v>1213</v>
      </c>
      <c r="I2387">
        <v>7182</v>
      </c>
      <c r="J2387" t="s">
        <v>1323</v>
      </c>
      <c r="K2387" t="s">
        <v>1265</v>
      </c>
      <c r="L2387">
        <v>960</v>
      </c>
      <c r="M2387">
        <v>964</v>
      </c>
      <c r="N2387">
        <v>1100</v>
      </c>
      <c r="O2387" t="s">
        <v>1210</v>
      </c>
      <c r="P2387">
        <v>0.90803116599278499</v>
      </c>
      <c r="Q2387">
        <v>0.91103828729959702</v>
      </c>
      <c r="R2387">
        <v>0.101136116913323</v>
      </c>
      <c r="S2387">
        <v>1.53522606098468E-3</v>
      </c>
      <c r="T2387">
        <v>-3.0559353657694701</v>
      </c>
      <c r="U2387">
        <v>3.0559353657694701</v>
      </c>
      <c r="V2387">
        <v>2.7479042683589299</v>
      </c>
      <c r="W2387">
        <v>-11.28</v>
      </c>
      <c r="X2387">
        <v>2.61</v>
      </c>
      <c r="Y2387">
        <v>-155792</v>
      </c>
      <c r="Z2387">
        <v>-9164</v>
      </c>
      <c r="AA2387">
        <v>-0.46</v>
      </c>
      <c r="AB2387">
        <v>17</v>
      </c>
      <c r="AC2387">
        <v>9</v>
      </c>
      <c r="AD2387">
        <v>8</v>
      </c>
      <c r="AE2387">
        <v>52.94</v>
      </c>
      <c r="AF2387">
        <v>12</v>
      </c>
      <c r="AG2387">
        <v>4</v>
      </c>
      <c r="AH2387">
        <v>5</v>
      </c>
      <c r="AI2387">
        <v>8</v>
      </c>
    </row>
    <row r="2388" spans="1:35" x14ac:dyDescent="0.2">
      <c r="A2388" s="102">
        <v>354</v>
      </c>
      <c r="B2388">
        <v>4503</v>
      </c>
      <c r="C2388" t="s">
        <v>664</v>
      </c>
      <c r="D2388" t="s">
        <v>1232</v>
      </c>
      <c r="E2388">
        <v>1712.5</v>
      </c>
      <c r="F2388">
        <v>1699</v>
      </c>
      <c r="G2388">
        <v>600</v>
      </c>
      <c r="H2388" t="s">
        <v>1210</v>
      </c>
      <c r="I2388">
        <v>5333</v>
      </c>
      <c r="J2388" t="s">
        <v>234</v>
      </c>
      <c r="K2388" t="s">
        <v>1209</v>
      </c>
      <c r="L2388">
        <v>1712</v>
      </c>
      <c r="M2388">
        <v>1697</v>
      </c>
      <c r="N2388">
        <v>600</v>
      </c>
      <c r="O2388" t="s">
        <v>1213</v>
      </c>
      <c r="P2388">
        <v>0.53652536842780696</v>
      </c>
      <c r="Q2388">
        <v>0.92139761969670597</v>
      </c>
      <c r="R2388">
        <v>4.4753588482729798E-2</v>
      </c>
      <c r="S2388">
        <v>8.1801124358974298E-2</v>
      </c>
      <c r="T2388">
        <v>0.24227834161188599</v>
      </c>
      <c r="U2388">
        <v>0.24227834161188599</v>
      </c>
      <c r="V2388">
        <v>0.34199822853300998</v>
      </c>
      <c r="W2388">
        <v>0.6</v>
      </c>
      <c r="X2388">
        <v>0.12</v>
      </c>
      <c r="Y2388">
        <v>-156540</v>
      </c>
      <c r="Z2388">
        <v>-8239</v>
      </c>
      <c r="AA2388">
        <v>-0.41</v>
      </c>
      <c r="AB2388">
        <v>19</v>
      </c>
      <c r="AC2388">
        <v>8</v>
      </c>
      <c r="AD2388">
        <v>11</v>
      </c>
      <c r="AE2388">
        <v>42.11</v>
      </c>
      <c r="AF2388">
        <v>15</v>
      </c>
      <c r="AG2388">
        <v>6</v>
      </c>
      <c r="AH2388">
        <v>6</v>
      </c>
      <c r="AI2388">
        <v>7</v>
      </c>
    </row>
    <row r="2389" spans="1:35" x14ac:dyDescent="0.2">
      <c r="A2389" s="102">
        <v>1008</v>
      </c>
      <c r="B2389">
        <v>8267</v>
      </c>
      <c r="C2389" t="s">
        <v>218</v>
      </c>
      <c r="D2389" t="s">
        <v>1235</v>
      </c>
      <c r="E2389">
        <v>1980.5</v>
      </c>
      <c r="F2389">
        <v>2014.5</v>
      </c>
      <c r="G2389">
        <v>500</v>
      </c>
      <c r="H2389" t="s">
        <v>1210</v>
      </c>
      <c r="I2389">
        <v>8601</v>
      </c>
      <c r="J2389" t="s">
        <v>23</v>
      </c>
      <c r="K2389" t="s">
        <v>1396</v>
      </c>
      <c r="L2389">
        <v>456.2</v>
      </c>
      <c r="M2389">
        <v>459.2</v>
      </c>
      <c r="N2389">
        <v>2200</v>
      </c>
      <c r="O2389" t="s">
        <v>1213</v>
      </c>
      <c r="P2389">
        <v>0.80558792973828097</v>
      </c>
      <c r="Q2389">
        <v>0.88530733520023197</v>
      </c>
      <c r="R2389">
        <v>0.14373245958248199</v>
      </c>
      <c r="S2389">
        <v>9.49305979209073E-2</v>
      </c>
      <c r="T2389">
        <v>1.7516903044647001</v>
      </c>
      <c r="U2389">
        <v>1.7516903044647001</v>
      </c>
      <c r="V2389">
        <v>1.4650392549704101</v>
      </c>
      <c r="W2389">
        <v>5.35</v>
      </c>
      <c r="X2389">
        <v>0.3</v>
      </c>
      <c r="Y2389">
        <v>-156568</v>
      </c>
      <c r="Z2389">
        <v>-10438</v>
      </c>
      <c r="AA2389">
        <v>-0.51</v>
      </c>
      <c r="AB2389">
        <v>15</v>
      </c>
      <c r="AC2389">
        <v>6</v>
      </c>
      <c r="AD2389">
        <v>9</v>
      </c>
      <c r="AE2389">
        <v>40</v>
      </c>
      <c r="AF2389">
        <v>15</v>
      </c>
      <c r="AG2389">
        <v>2</v>
      </c>
      <c r="AH2389">
        <v>4</v>
      </c>
      <c r="AI2389">
        <v>9</v>
      </c>
    </row>
    <row r="2390" spans="1:35" x14ac:dyDescent="0.2">
      <c r="A2390" s="102">
        <v>597</v>
      </c>
      <c r="B2390">
        <v>5802</v>
      </c>
      <c r="C2390" t="s">
        <v>1428</v>
      </c>
      <c r="D2390" t="s">
        <v>1225</v>
      </c>
      <c r="E2390">
        <v>1310.5</v>
      </c>
      <c r="F2390">
        <v>1290.5</v>
      </c>
      <c r="G2390">
        <v>600</v>
      </c>
      <c r="H2390" t="s">
        <v>1213</v>
      </c>
      <c r="I2390">
        <v>5947</v>
      </c>
      <c r="J2390" t="s">
        <v>228</v>
      </c>
      <c r="K2390" t="s">
        <v>1404</v>
      </c>
      <c r="L2390">
        <v>7470</v>
      </c>
      <c r="M2390">
        <v>7370</v>
      </c>
      <c r="N2390">
        <v>100</v>
      </c>
      <c r="O2390" t="s">
        <v>1210</v>
      </c>
      <c r="P2390">
        <v>0.91023125516511805</v>
      </c>
      <c r="Q2390">
        <v>0.905934005089851</v>
      </c>
      <c r="R2390">
        <v>5.8753023141425803E-2</v>
      </c>
      <c r="S2390">
        <v>7.5924783633664894E-2</v>
      </c>
      <c r="T2390">
        <v>-2.1607792328399</v>
      </c>
      <c r="U2390">
        <v>2.1607792328399</v>
      </c>
      <c r="V2390">
        <v>2.07186293796607</v>
      </c>
      <c r="W2390">
        <v>-7.99</v>
      </c>
      <c r="X2390">
        <v>5.0599999999999996</v>
      </c>
      <c r="Y2390">
        <v>-157038</v>
      </c>
      <c r="Z2390">
        <v>-8265</v>
      </c>
      <c r="AA2390">
        <v>-0.35</v>
      </c>
      <c r="AB2390">
        <v>19</v>
      </c>
      <c r="AC2390">
        <v>8</v>
      </c>
      <c r="AD2390">
        <v>11</v>
      </c>
      <c r="AE2390">
        <v>42.11</v>
      </c>
      <c r="AF2390">
        <v>14</v>
      </c>
      <c r="AG2390">
        <v>3</v>
      </c>
      <c r="AH2390">
        <v>6</v>
      </c>
      <c r="AI2390">
        <v>10</v>
      </c>
    </row>
    <row r="2391" spans="1:35" x14ac:dyDescent="0.2">
      <c r="A2391" s="102">
        <v>446</v>
      </c>
      <c r="B2391">
        <v>3880</v>
      </c>
      <c r="C2391" t="s">
        <v>1155</v>
      </c>
      <c r="D2391" t="s">
        <v>1421</v>
      </c>
      <c r="E2391">
        <v>1426</v>
      </c>
      <c r="F2391">
        <v>1433</v>
      </c>
      <c r="G2391">
        <v>700</v>
      </c>
      <c r="H2391" t="s">
        <v>1210</v>
      </c>
      <c r="I2391">
        <v>4613</v>
      </c>
      <c r="J2391" t="s">
        <v>224</v>
      </c>
      <c r="K2391" t="s">
        <v>1234</v>
      </c>
      <c r="L2391">
        <v>2400</v>
      </c>
      <c r="M2391">
        <v>2357</v>
      </c>
      <c r="N2391">
        <v>400</v>
      </c>
      <c r="O2391" t="s">
        <v>1213</v>
      </c>
      <c r="P2391">
        <v>0.739963147052763</v>
      </c>
      <c r="Q2391">
        <v>0.91440231382358295</v>
      </c>
      <c r="R2391">
        <v>0.12114498702618801</v>
      </c>
      <c r="S2391">
        <v>1.4062052261320301E-2</v>
      </c>
      <c r="T2391">
        <v>3.4832026172268602</v>
      </c>
      <c r="U2391">
        <v>3.4832026172268602</v>
      </c>
      <c r="V2391">
        <v>2.3398319294111101</v>
      </c>
      <c r="W2391">
        <v>8.73</v>
      </c>
      <c r="X2391">
        <v>6.4</v>
      </c>
      <c r="Y2391">
        <v>-157053</v>
      </c>
      <c r="Z2391">
        <v>-10470</v>
      </c>
      <c r="AA2391">
        <v>-0.47</v>
      </c>
      <c r="AB2391">
        <v>15</v>
      </c>
      <c r="AC2391">
        <v>5</v>
      </c>
      <c r="AD2391">
        <v>10</v>
      </c>
      <c r="AE2391">
        <v>33.33</v>
      </c>
      <c r="AF2391">
        <v>12</v>
      </c>
      <c r="AG2391">
        <v>4</v>
      </c>
      <c r="AH2391">
        <v>4</v>
      </c>
      <c r="AI2391">
        <v>7</v>
      </c>
    </row>
    <row r="2392" spans="1:35" x14ac:dyDescent="0.2">
      <c r="A2392" s="102">
        <v>625</v>
      </c>
      <c r="B2392">
        <v>9003</v>
      </c>
      <c r="C2392" t="s">
        <v>1437</v>
      </c>
      <c r="D2392" t="s">
        <v>1328</v>
      </c>
      <c r="E2392">
        <v>2455</v>
      </c>
      <c r="F2392">
        <v>2456</v>
      </c>
      <c r="G2392">
        <v>400</v>
      </c>
      <c r="H2392" t="s">
        <v>1210</v>
      </c>
      <c r="I2392">
        <v>9603</v>
      </c>
      <c r="J2392" t="s">
        <v>1380</v>
      </c>
      <c r="K2392" t="s">
        <v>1224</v>
      </c>
      <c r="L2392">
        <v>2035</v>
      </c>
      <c r="M2392">
        <v>2130</v>
      </c>
      <c r="N2392">
        <v>500</v>
      </c>
      <c r="O2392" t="s">
        <v>1213</v>
      </c>
      <c r="P2392">
        <v>0.833247749382379</v>
      </c>
      <c r="Q2392">
        <v>0.90469733920078899</v>
      </c>
      <c r="R2392">
        <v>0.16239114548171199</v>
      </c>
      <c r="S2392">
        <v>8.5321904332090698E-4</v>
      </c>
      <c r="T2392">
        <v>1.7694739014824801</v>
      </c>
      <c r="U2392">
        <v>1.7694739014824801</v>
      </c>
      <c r="V2392">
        <v>1.9914176775236101</v>
      </c>
      <c r="W2392">
        <v>10.07</v>
      </c>
      <c r="X2392">
        <v>8.41</v>
      </c>
      <c r="Y2392">
        <v>-157598</v>
      </c>
      <c r="Z2392">
        <v>-12123</v>
      </c>
      <c r="AA2392">
        <v>-0.64</v>
      </c>
      <c r="AB2392">
        <v>13</v>
      </c>
      <c r="AC2392">
        <v>6</v>
      </c>
      <c r="AD2392">
        <v>7</v>
      </c>
      <c r="AE2392">
        <v>46.15</v>
      </c>
      <c r="AF2392">
        <v>15</v>
      </c>
      <c r="AG2392">
        <v>2</v>
      </c>
      <c r="AH2392">
        <v>2</v>
      </c>
      <c r="AI2392">
        <v>9</v>
      </c>
    </row>
    <row r="2393" spans="1:35" x14ac:dyDescent="0.2">
      <c r="A2393" s="102">
        <v>1263</v>
      </c>
      <c r="B2393">
        <v>6952</v>
      </c>
      <c r="C2393" t="s">
        <v>435</v>
      </c>
      <c r="D2393" t="s">
        <v>1215</v>
      </c>
      <c r="E2393">
        <v>1868</v>
      </c>
      <c r="F2393">
        <v>1857</v>
      </c>
      <c r="G2393">
        <v>500</v>
      </c>
      <c r="H2393" t="s">
        <v>1213</v>
      </c>
      <c r="I2393">
        <v>8031</v>
      </c>
      <c r="J2393" t="s">
        <v>812</v>
      </c>
      <c r="K2393" t="s">
        <v>1217</v>
      </c>
      <c r="L2393">
        <v>1806.5</v>
      </c>
      <c r="M2393">
        <v>1783.5</v>
      </c>
      <c r="N2393">
        <v>500</v>
      </c>
      <c r="O2393" t="s">
        <v>1210</v>
      </c>
      <c r="P2393">
        <v>0.66151779336874195</v>
      </c>
      <c r="Q2393">
        <v>0.87210061083980395</v>
      </c>
      <c r="R2393">
        <v>0.44325868498688298</v>
      </c>
      <c r="S2393">
        <v>6.9261196123354102E-2</v>
      </c>
      <c r="T2393">
        <v>-0.91137162314084696</v>
      </c>
      <c r="U2393">
        <v>0.91137162314084696</v>
      </c>
      <c r="V2393">
        <v>0.84440358460357501</v>
      </c>
      <c r="W2393">
        <v>-3.93</v>
      </c>
      <c r="X2393">
        <v>3.96</v>
      </c>
      <c r="Y2393">
        <v>-157878</v>
      </c>
      <c r="Z2393">
        <v>-9867</v>
      </c>
      <c r="AA2393">
        <v>-0.55000000000000004</v>
      </c>
      <c r="AB2393">
        <v>16</v>
      </c>
      <c r="AC2393">
        <v>7</v>
      </c>
      <c r="AD2393">
        <v>9</v>
      </c>
      <c r="AE2393">
        <v>43.75</v>
      </c>
      <c r="AF2393">
        <v>15</v>
      </c>
      <c r="AG2393">
        <v>2</v>
      </c>
      <c r="AH2393">
        <v>3</v>
      </c>
      <c r="AI2393">
        <v>11</v>
      </c>
    </row>
    <row r="2394" spans="1:35" x14ac:dyDescent="0.2">
      <c r="A2394" s="102">
        <v>1085</v>
      </c>
      <c r="B2394">
        <v>2331</v>
      </c>
      <c r="C2394" t="s">
        <v>1355</v>
      </c>
      <c r="D2394" t="s">
        <v>1224</v>
      </c>
      <c r="E2394">
        <v>5100</v>
      </c>
      <c r="F2394">
        <v>5050</v>
      </c>
      <c r="G2394">
        <v>200</v>
      </c>
      <c r="H2394" t="s">
        <v>1210</v>
      </c>
      <c r="I2394">
        <v>6925</v>
      </c>
      <c r="J2394" t="s">
        <v>1603</v>
      </c>
      <c r="K2394" t="s">
        <v>1215</v>
      </c>
      <c r="L2394">
        <v>1345</v>
      </c>
      <c r="M2394">
        <v>1350</v>
      </c>
      <c r="N2394">
        <v>700</v>
      </c>
      <c r="O2394" t="s">
        <v>1213</v>
      </c>
      <c r="P2394">
        <v>0.84064927945317203</v>
      </c>
      <c r="Q2394">
        <v>0.88179280442181696</v>
      </c>
      <c r="R2394">
        <v>1.2346604114954101E-2</v>
      </c>
      <c r="S2394">
        <v>1.35460925915467E-2</v>
      </c>
      <c r="T2394">
        <v>1.2064422697931001</v>
      </c>
      <c r="U2394">
        <v>1.2064422697931001</v>
      </c>
      <c r="V2394">
        <v>1.9152911662815599</v>
      </c>
      <c r="W2394">
        <v>4.42</v>
      </c>
      <c r="X2394">
        <v>6.44</v>
      </c>
      <c r="Y2394">
        <v>-158227</v>
      </c>
      <c r="Z2394">
        <v>-10548</v>
      </c>
      <c r="AA2394">
        <v>-0.53</v>
      </c>
      <c r="AB2394">
        <v>15</v>
      </c>
      <c r="AC2394">
        <v>7</v>
      </c>
      <c r="AD2394">
        <v>8</v>
      </c>
      <c r="AE2394">
        <v>46.67</v>
      </c>
      <c r="AF2394">
        <v>13</v>
      </c>
      <c r="AG2394">
        <v>1</v>
      </c>
      <c r="AH2394">
        <v>4</v>
      </c>
      <c r="AI2394">
        <v>10</v>
      </c>
    </row>
    <row r="2395" spans="1:35" x14ac:dyDescent="0.2">
      <c r="A2395" s="102">
        <v>2132</v>
      </c>
      <c r="B2395">
        <v>4114</v>
      </c>
      <c r="C2395" t="s">
        <v>1360</v>
      </c>
      <c r="D2395" t="s">
        <v>1234</v>
      </c>
      <c r="E2395">
        <v>5560</v>
      </c>
      <c r="F2395">
        <v>5480</v>
      </c>
      <c r="G2395">
        <v>200</v>
      </c>
      <c r="H2395" t="s">
        <v>1213</v>
      </c>
      <c r="I2395">
        <v>7182</v>
      </c>
      <c r="J2395" t="s">
        <v>1323</v>
      </c>
      <c r="K2395" t="s">
        <v>1265</v>
      </c>
      <c r="L2395">
        <v>960</v>
      </c>
      <c r="M2395">
        <v>964</v>
      </c>
      <c r="N2395">
        <v>1100</v>
      </c>
      <c r="O2395" t="s">
        <v>1210</v>
      </c>
      <c r="P2395">
        <v>0.80254403029266397</v>
      </c>
      <c r="Q2395">
        <v>0.82600887895373398</v>
      </c>
      <c r="R2395">
        <v>0.34121556020397498</v>
      </c>
      <c r="S2395">
        <v>3.3276031118648602E-2</v>
      </c>
      <c r="T2395">
        <v>-2.9625601931088998</v>
      </c>
      <c r="U2395">
        <v>2.9625601931088998</v>
      </c>
      <c r="V2395">
        <v>2.7907856252543</v>
      </c>
      <c r="W2395">
        <v>-10.78</v>
      </c>
      <c r="X2395">
        <v>3.25</v>
      </c>
      <c r="Y2395">
        <v>-159137</v>
      </c>
      <c r="Z2395">
        <v>-7957</v>
      </c>
      <c r="AA2395">
        <v>-0.51</v>
      </c>
      <c r="AB2395">
        <v>20</v>
      </c>
      <c r="AC2395">
        <v>10</v>
      </c>
      <c r="AD2395">
        <v>10</v>
      </c>
      <c r="AE2395">
        <v>50</v>
      </c>
      <c r="AF2395">
        <v>13</v>
      </c>
      <c r="AG2395">
        <v>3</v>
      </c>
      <c r="AH2395">
        <v>7</v>
      </c>
      <c r="AI2395">
        <v>10</v>
      </c>
    </row>
    <row r="2396" spans="1:35" x14ac:dyDescent="0.2">
      <c r="A2396" s="102">
        <v>925</v>
      </c>
      <c r="B2396">
        <v>1332</v>
      </c>
      <c r="C2396" t="s">
        <v>1600</v>
      </c>
      <c r="D2396" t="s">
        <v>1326</v>
      </c>
      <c r="E2396">
        <v>514</v>
      </c>
      <c r="F2396">
        <v>511</v>
      </c>
      <c r="G2396">
        <v>2100</v>
      </c>
      <c r="H2396" t="s">
        <v>1210</v>
      </c>
      <c r="I2396">
        <v>7211</v>
      </c>
      <c r="J2396" t="s">
        <v>26</v>
      </c>
      <c r="K2396" t="s">
        <v>1227</v>
      </c>
      <c r="L2396">
        <v>364</v>
      </c>
      <c r="M2396">
        <v>359</v>
      </c>
      <c r="N2396">
        <v>3000</v>
      </c>
      <c r="O2396" t="s">
        <v>1213</v>
      </c>
      <c r="P2396">
        <v>0.83881568779152804</v>
      </c>
      <c r="Q2396">
        <v>0.89019591181374502</v>
      </c>
      <c r="R2396">
        <v>9.2792885845384507E-3</v>
      </c>
      <c r="S2396">
        <v>2.67976308393017E-2</v>
      </c>
      <c r="T2396">
        <v>0.54831178703463801</v>
      </c>
      <c r="U2396">
        <v>0.54831178703463801</v>
      </c>
      <c r="V2396">
        <v>0.66545019338422695</v>
      </c>
      <c r="W2396">
        <v>2.83</v>
      </c>
      <c r="X2396">
        <v>0.36</v>
      </c>
      <c r="Y2396">
        <v>-160306</v>
      </c>
      <c r="Z2396">
        <v>-7634</v>
      </c>
      <c r="AA2396">
        <v>-0.38</v>
      </c>
      <c r="AB2396">
        <v>21</v>
      </c>
      <c r="AC2396">
        <v>8</v>
      </c>
      <c r="AD2396">
        <v>13</v>
      </c>
      <c r="AE2396">
        <v>38.1</v>
      </c>
      <c r="AF2396">
        <v>11</v>
      </c>
      <c r="AG2396">
        <v>8</v>
      </c>
      <c r="AH2396">
        <v>8</v>
      </c>
      <c r="AI2396">
        <v>5</v>
      </c>
    </row>
    <row r="2397" spans="1:35" x14ac:dyDescent="0.2">
      <c r="A2397" s="102">
        <v>26</v>
      </c>
      <c r="B2397">
        <v>5411</v>
      </c>
      <c r="C2397" t="s">
        <v>1606</v>
      </c>
      <c r="D2397" t="s">
        <v>1263</v>
      </c>
      <c r="E2397">
        <v>1005</v>
      </c>
      <c r="F2397">
        <v>1002</v>
      </c>
      <c r="G2397">
        <v>1000</v>
      </c>
      <c r="H2397" t="s">
        <v>1213</v>
      </c>
      <c r="I2397">
        <v>9956</v>
      </c>
      <c r="J2397" t="s">
        <v>1165</v>
      </c>
      <c r="K2397" t="s">
        <v>1235</v>
      </c>
      <c r="L2397">
        <v>1605</v>
      </c>
      <c r="M2397">
        <v>1635</v>
      </c>
      <c r="N2397">
        <v>600</v>
      </c>
      <c r="O2397" t="s">
        <v>1210</v>
      </c>
      <c r="P2397">
        <v>0.88995871354452005</v>
      </c>
      <c r="Q2397">
        <v>0.96194375202167604</v>
      </c>
      <c r="R2397">
        <v>0.48463816498268802</v>
      </c>
      <c r="S2397">
        <v>1.27141328630722E-3</v>
      </c>
      <c r="T2397">
        <v>-1.93583616688546</v>
      </c>
      <c r="U2397">
        <v>1.93583616688546</v>
      </c>
      <c r="V2397">
        <v>1.6361255807941899</v>
      </c>
      <c r="W2397">
        <v>-11.07</v>
      </c>
      <c r="X2397">
        <v>2.14</v>
      </c>
      <c r="Y2397">
        <v>-160802</v>
      </c>
      <c r="Z2397">
        <v>-8463</v>
      </c>
      <c r="AA2397">
        <v>-0.47</v>
      </c>
      <c r="AB2397">
        <v>19</v>
      </c>
      <c r="AC2397">
        <v>8</v>
      </c>
      <c r="AD2397">
        <v>11</v>
      </c>
      <c r="AE2397">
        <v>42.11</v>
      </c>
      <c r="AF2397">
        <v>11</v>
      </c>
      <c r="AG2397">
        <v>5</v>
      </c>
      <c r="AH2397">
        <v>7</v>
      </c>
      <c r="AI2397">
        <v>7</v>
      </c>
    </row>
    <row r="2398" spans="1:35" x14ac:dyDescent="0.2">
      <c r="A2398" s="102">
        <v>2541</v>
      </c>
      <c r="B2398">
        <v>7180</v>
      </c>
      <c r="C2398" t="s">
        <v>1043</v>
      </c>
      <c r="D2398" t="s">
        <v>1265</v>
      </c>
      <c r="E2398">
        <v>373</v>
      </c>
      <c r="F2398">
        <v>368</v>
      </c>
      <c r="G2398">
        <v>2900</v>
      </c>
      <c r="H2398" t="s">
        <v>1213</v>
      </c>
      <c r="I2398">
        <v>7984</v>
      </c>
      <c r="J2398" t="s">
        <v>805</v>
      </c>
      <c r="K2398" t="s">
        <v>1233</v>
      </c>
      <c r="L2398">
        <v>1529</v>
      </c>
      <c r="M2398">
        <v>1528</v>
      </c>
      <c r="N2398">
        <v>700</v>
      </c>
      <c r="O2398" t="s">
        <v>1210</v>
      </c>
      <c r="P2398">
        <v>0.87691501135455796</v>
      </c>
      <c r="Q2398">
        <v>0.80552570599926698</v>
      </c>
      <c r="R2398">
        <v>7.6890563396524003E-2</v>
      </c>
      <c r="S2398">
        <v>1.71135604211633E-4</v>
      </c>
      <c r="T2398">
        <v>-3.1771452279938299</v>
      </c>
      <c r="U2398">
        <v>3.1771452279938299</v>
      </c>
      <c r="V2398">
        <v>3.30506305590924</v>
      </c>
      <c r="W2398">
        <v>-17.64</v>
      </c>
      <c r="X2398">
        <v>0.22</v>
      </c>
      <c r="Y2398">
        <v>-161014</v>
      </c>
      <c r="Z2398">
        <v>-8474</v>
      </c>
      <c r="AA2398">
        <v>-0.46</v>
      </c>
      <c r="AB2398">
        <v>19</v>
      </c>
      <c r="AC2398">
        <v>8</v>
      </c>
      <c r="AD2398">
        <v>11</v>
      </c>
      <c r="AE2398">
        <v>42.11</v>
      </c>
      <c r="AF2398">
        <v>13</v>
      </c>
      <c r="AG2398">
        <v>5</v>
      </c>
      <c r="AH2398">
        <v>7</v>
      </c>
      <c r="AI2398">
        <v>7</v>
      </c>
    </row>
    <row r="2399" spans="1:35" x14ac:dyDescent="0.2">
      <c r="A2399" s="102">
        <v>1433</v>
      </c>
      <c r="B2399">
        <v>8309</v>
      </c>
      <c r="C2399" t="s">
        <v>845</v>
      </c>
      <c r="D2399" t="s">
        <v>1265</v>
      </c>
      <c r="E2399">
        <v>3704</v>
      </c>
      <c r="F2399">
        <v>3700</v>
      </c>
      <c r="G2399">
        <v>200</v>
      </c>
      <c r="H2399" t="s">
        <v>1210</v>
      </c>
      <c r="I2399">
        <v>8795</v>
      </c>
      <c r="J2399" t="s">
        <v>1458</v>
      </c>
      <c r="K2399" t="s">
        <v>1386</v>
      </c>
      <c r="L2399">
        <v>1081</v>
      </c>
      <c r="M2399">
        <v>1065</v>
      </c>
      <c r="N2399">
        <v>700</v>
      </c>
      <c r="O2399" t="s">
        <v>1213</v>
      </c>
      <c r="P2399">
        <v>0.94197001538677205</v>
      </c>
      <c r="Q2399">
        <v>0.86314045795875505</v>
      </c>
      <c r="R2399">
        <v>0.15084304173751201</v>
      </c>
      <c r="S2399">
        <v>7.6911094998825397E-2</v>
      </c>
      <c r="T2399">
        <v>2.2718922836216802</v>
      </c>
      <c r="U2399">
        <v>2.2718922836216802</v>
      </c>
      <c r="V2399">
        <v>1.7794860169986499</v>
      </c>
      <c r="W2399">
        <v>7.33</v>
      </c>
      <c r="X2399">
        <v>0.74</v>
      </c>
      <c r="Y2399">
        <v>-161548</v>
      </c>
      <c r="Z2399">
        <v>-8077</v>
      </c>
      <c r="AA2399">
        <v>-0.42</v>
      </c>
      <c r="AB2399">
        <v>20</v>
      </c>
      <c r="AC2399">
        <v>8</v>
      </c>
      <c r="AD2399">
        <v>12</v>
      </c>
      <c r="AE2399">
        <v>40</v>
      </c>
      <c r="AF2399">
        <v>14</v>
      </c>
      <c r="AG2399">
        <v>5</v>
      </c>
      <c r="AH2399">
        <v>5</v>
      </c>
      <c r="AI2399">
        <v>10</v>
      </c>
    </row>
    <row r="2400" spans="1:35" x14ac:dyDescent="0.2">
      <c r="A2400" s="102">
        <v>1193</v>
      </c>
      <c r="B2400">
        <v>1812</v>
      </c>
      <c r="C2400" t="s">
        <v>1305</v>
      </c>
      <c r="D2400" t="s">
        <v>1220</v>
      </c>
      <c r="E2400">
        <v>1146</v>
      </c>
      <c r="F2400">
        <v>1163</v>
      </c>
      <c r="G2400">
        <v>900</v>
      </c>
      <c r="H2400" t="s">
        <v>1210</v>
      </c>
      <c r="I2400">
        <v>5411</v>
      </c>
      <c r="J2400" t="s">
        <v>1606</v>
      </c>
      <c r="K2400" t="s">
        <v>1263</v>
      </c>
      <c r="L2400">
        <v>1005</v>
      </c>
      <c r="M2400">
        <v>1002</v>
      </c>
      <c r="N2400">
        <v>1000</v>
      </c>
      <c r="O2400" t="s">
        <v>1213</v>
      </c>
      <c r="P2400">
        <v>0.92784569396678296</v>
      </c>
      <c r="Q2400">
        <v>0.87572925774225097</v>
      </c>
      <c r="R2400">
        <v>0.31578019909759802</v>
      </c>
      <c r="S2400">
        <v>7.3742897635530699E-2</v>
      </c>
      <c r="T2400">
        <v>1.9570573272037299</v>
      </c>
      <c r="U2400">
        <v>1.9570573272037299</v>
      </c>
      <c r="V2400">
        <v>1.68820469400694</v>
      </c>
      <c r="W2400">
        <v>9.2100000000000009</v>
      </c>
      <c r="X2400">
        <v>4.2699999999999996</v>
      </c>
      <c r="Y2400">
        <v>-161560</v>
      </c>
      <c r="Z2400">
        <v>-7344</v>
      </c>
      <c r="AA2400">
        <v>-0.31</v>
      </c>
      <c r="AB2400">
        <v>22</v>
      </c>
      <c r="AC2400">
        <v>12</v>
      </c>
      <c r="AD2400">
        <v>10</v>
      </c>
      <c r="AE2400">
        <v>54.55</v>
      </c>
      <c r="AF2400">
        <v>13</v>
      </c>
      <c r="AG2400">
        <v>6</v>
      </c>
      <c r="AH2400">
        <v>7</v>
      </c>
      <c r="AI2400">
        <v>9</v>
      </c>
    </row>
    <row r="2401" spans="1:35" x14ac:dyDescent="0.2">
      <c r="A2401" s="102">
        <v>815</v>
      </c>
      <c r="B2401">
        <v>2371</v>
      </c>
      <c r="C2401" t="s">
        <v>586</v>
      </c>
      <c r="D2401" t="s">
        <v>1224</v>
      </c>
      <c r="E2401">
        <v>2338</v>
      </c>
      <c r="F2401">
        <v>2310</v>
      </c>
      <c r="G2401">
        <v>400</v>
      </c>
      <c r="H2401" t="s">
        <v>1213</v>
      </c>
      <c r="I2401">
        <v>4217</v>
      </c>
      <c r="J2401" t="s">
        <v>1073</v>
      </c>
      <c r="K2401" t="s">
        <v>1234</v>
      </c>
      <c r="L2401">
        <v>4605</v>
      </c>
      <c r="M2401">
        <v>4555</v>
      </c>
      <c r="N2401">
        <v>200</v>
      </c>
      <c r="O2401" t="s">
        <v>1210</v>
      </c>
      <c r="P2401">
        <v>0.51048874528152699</v>
      </c>
      <c r="Q2401">
        <v>0.89545406145634099</v>
      </c>
      <c r="R2401" s="15">
        <v>1.8193912985396299E-5</v>
      </c>
      <c r="S2401">
        <v>1.0844023344129801E-2</v>
      </c>
      <c r="T2401">
        <v>-2.9017128854266998</v>
      </c>
      <c r="U2401">
        <v>2.9017128854266998</v>
      </c>
      <c r="V2401">
        <v>2.65199893104813</v>
      </c>
      <c r="W2401">
        <v>-29.34</v>
      </c>
      <c r="X2401">
        <v>1.43</v>
      </c>
      <c r="Y2401">
        <v>-161722</v>
      </c>
      <c r="Z2401">
        <v>-8086</v>
      </c>
      <c r="AA2401">
        <v>-0.44</v>
      </c>
      <c r="AB2401">
        <v>20</v>
      </c>
      <c r="AC2401">
        <v>9</v>
      </c>
      <c r="AD2401">
        <v>11</v>
      </c>
      <c r="AE2401">
        <v>45</v>
      </c>
      <c r="AF2401">
        <v>11</v>
      </c>
      <c r="AG2401">
        <v>9</v>
      </c>
      <c r="AH2401">
        <v>9</v>
      </c>
      <c r="AI2401">
        <v>2</v>
      </c>
    </row>
    <row r="2402" spans="1:35" x14ac:dyDescent="0.2">
      <c r="A2402" s="102">
        <v>2190</v>
      </c>
      <c r="B2402">
        <v>4507</v>
      </c>
      <c r="C2402" t="s">
        <v>1637</v>
      </c>
      <c r="D2402" t="s">
        <v>1232</v>
      </c>
      <c r="E2402">
        <v>5985</v>
      </c>
      <c r="F2402">
        <v>5845</v>
      </c>
      <c r="G2402">
        <v>100</v>
      </c>
      <c r="H2402" t="s">
        <v>1210</v>
      </c>
      <c r="I2402">
        <v>6674</v>
      </c>
      <c r="J2402" t="s">
        <v>230</v>
      </c>
      <c r="K2402" t="s">
        <v>1215</v>
      </c>
      <c r="L2402">
        <v>1904</v>
      </c>
      <c r="M2402">
        <v>1907</v>
      </c>
      <c r="N2402">
        <v>300</v>
      </c>
      <c r="O2402" t="s">
        <v>1213</v>
      </c>
      <c r="P2402">
        <v>0.69027921272118797</v>
      </c>
      <c r="Q2402">
        <v>0.82295030077910702</v>
      </c>
      <c r="R2402">
        <v>0.31772575601832098</v>
      </c>
      <c r="S2402">
        <v>7.3093000628513094E-2</v>
      </c>
      <c r="T2402">
        <v>1.75735068743443</v>
      </c>
      <c r="U2402">
        <v>1.75735068743443</v>
      </c>
      <c r="V2402">
        <v>1.74897239619239</v>
      </c>
      <c r="W2402">
        <v>5.95</v>
      </c>
      <c r="X2402">
        <v>2.12</v>
      </c>
      <c r="Y2402">
        <v>-162100</v>
      </c>
      <c r="Z2402">
        <v>-16210</v>
      </c>
      <c r="AA2402">
        <v>-1.24</v>
      </c>
      <c r="AB2402">
        <v>10</v>
      </c>
      <c r="AC2402">
        <v>2</v>
      </c>
      <c r="AD2402">
        <v>8</v>
      </c>
      <c r="AE2402">
        <v>20</v>
      </c>
      <c r="AF2402">
        <v>13</v>
      </c>
      <c r="AG2402">
        <v>1</v>
      </c>
      <c r="AH2402">
        <v>4</v>
      </c>
      <c r="AI2402">
        <v>5</v>
      </c>
    </row>
    <row r="2403" spans="1:35" x14ac:dyDescent="0.2">
      <c r="A2403" s="102">
        <v>1144</v>
      </c>
      <c r="B2403">
        <v>4114</v>
      </c>
      <c r="C2403" t="s">
        <v>1360</v>
      </c>
      <c r="D2403" t="s">
        <v>1234</v>
      </c>
      <c r="E2403">
        <v>5560</v>
      </c>
      <c r="F2403">
        <v>5480</v>
      </c>
      <c r="G2403">
        <v>200</v>
      </c>
      <c r="H2403" t="s">
        <v>1213</v>
      </c>
      <c r="I2403">
        <v>5233</v>
      </c>
      <c r="J2403" t="s">
        <v>1405</v>
      </c>
      <c r="K2403" t="s">
        <v>1209</v>
      </c>
      <c r="L2403">
        <v>2655</v>
      </c>
      <c r="M2403">
        <v>2663</v>
      </c>
      <c r="N2403">
        <v>400</v>
      </c>
      <c r="O2403" t="s">
        <v>1210</v>
      </c>
      <c r="P2403">
        <v>0.83143896387625904</v>
      </c>
      <c r="Q2403">
        <v>0.87783545872033897</v>
      </c>
      <c r="R2403">
        <v>0.17863882154197699</v>
      </c>
      <c r="S2403">
        <v>3.48151649060167E-3</v>
      </c>
      <c r="T2403">
        <v>-0.45328025995175097</v>
      </c>
      <c r="U2403">
        <v>0.45328025995175097</v>
      </c>
      <c r="V2403">
        <v>0.38197298858808898</v>
      </c>
      <c r="W2403">
        <v>-1.41</v>
      </c>
      <c r="X2403">
        <v>2.81</v>
      </c>
      <c r="Y2403">
        <v>-162464</v>
      </c>
      <c r="Z2403">
        <v>-12497</v>
      </c>
      <c r="AA2403">
        <v>-0.88</v>
      </c>
      <c r="AB2403">
        <v>13</v>
      </c>
      <c r="AC2403">
        <v>5</v>
      </c>
      <c r="AD2403">
        <v>8</v>
      </c>
      <c r="AE2403">
        <v>38.46</v>
      </c>
      <c r="AF2403">
        <v>11</v>
      </c>
      <c r="AG2403">
        <v>3</v>
      </c>
      <c r="AH2403">
        <v>7</v>
      </c>
      <c r="AI2403">
        <v>3</v>
      </c>
    </row>
    <row r="2404" spans="1:35" x14ac:dyDescent="0.2">
      <c r="A2404" s="102">
        <v>563</v>
      </c>
      <c r="B2404">
        <v>5301</v>
      </c>
      <c r="C2404" t="s">
        <v>689</v>
      </c>
      <c r="D2404" t="s">
        <v>1209</v>
      </c>
      <c r="E2404">
        <v>935</v>
      </c>
      <c r="F2404">
        <v>965</v>
      </c>
      <c r="G2404">
        <v>1100</v>
      </c>
      <c r="H2404" t="s">
        <v>1210</v>
      </c>
      <c r="I2404">
        <v>9507</v>
      </c>
      <c r="J2404" t="s">
        <v>1334</v>
      </c>
      <c r="K2404" t="s">
        <v>1267</v>
      </c>
      <c r="L2404">
        <v>828</v>
      </c>
      <c r="M2404">
        <v>822</v>
      </c>
      <c r="N2404">
        <v>1300</v>
      </c>
      <c r="O2404" t="s">
        <v>1213</v>
      </c>
      <c r="P2404">
        <v>0.90492014221168904</v>
      </c>
      <c r="Q2404">
        <v>0.90816097540386798</v>
      </c>
      <c r="R2404">
        <v>0.15071270436655601</v>
      </c>
      <c r="S2404">
        <v>1.37217065221844E-2</v>
      </c>
      <c r="T2404">
        <v>2.2149421313022799</v>
      </c>
      <c r="U2404">
        <v>2.2149421313022799</v>
      </c>
      <c r="V2404">
        <v>1.90126036340342</v>
      </c>
      <c r="W2404">
        <v>10.45</v>
      </c>
      <c r="X2404">
        <v>0.67</v>
      </c>
      <c r="Y2404">
        <v>-164579</v>
      </c>
      <c r="Z2404">
        <v>-6330</v>
      </c>
      <c r="AA2404">
        <v>-0.4</v>
      </c>
      <c r="AB2404">
        <v>26</v>
      </c>
      <c r="AC2404">
        <v>13</v>
      </c>
      <c r="AD2404">
        <v>13</v>
      </c>
      <c r="AE2404">
        <v>50</v>
      </c>
      <c r="AF2404">
        <v>7</v>
      </c>
      <c r="AG2404">
        <v>12</v>
      </c>
      <c r="AH2404">
        <v>13</v>
      </c>
      <c r="AI2404">
        <v>1</v>
      </c>
    </row>
    <row r="2405" spans="1:35" x14ac:dyDescent="0.2">
      <c r="A2405" s="102">
        <v>1671</v>
      </c>
      <c r="B2405">
        <v>5333</v>
      </c>
      <c r="C2405" t="s">
        <v>234</v>
      </c>
      <c r="D2405" t="s">
        <v>1209</v>
      </c>
      <c r="E2405">
        <v>1712</v>
      </c>
      <c r="F2405">
        <v>1697</v>
      </c>
      <c r="G2405">
        <v>600</v>
      </c>
      <c r="H2405" t="s">
        <v>1210</v>
      </c>
      <c r="I2405">
        <v>9449</v>
      </c>
      <c r="J2405" t="s">
        <v>2125</v>
      </c>
      <c r="K2405" t="s">
        <v>1212</v>
      </c>
      <c r="L2405">
        <v>1801</v>
      </c>
      <c r="M2405">
        <v>1793</v>
      </c>
      <c r="N2405">
        <v>600</v>
      </c>
      <c r="O2405" t="s">
        <v>1213</v>
      </c>
      <c r="P2405">
        <v>0.54185358621042301</v>
      </c>
      <c r="Q2405">
        <v>0.85039882694384406</v>
      </c>
      <c r="R2405">
        <v>0.47249572805951801</v>
      </c>
      <c r="S2405">
        <v>3.2809894132490899E-2</v>
      </c>
      <c r="T2405">
        <v>1.7714168400580601</v>
      </c>
      <c r="U2405">
        <v>1.7714168400580601</v>
      </c>
      <c r="V2405">
        <v>1.94119920059174</v>
      </c>
      <c r="W2405">
        <v>7.48</v>
      </c>
      <c r="X2405">
        <v>5.35</v>
      </c>
      <c r="Y2405">
        <v>-164942</v>
      </c>
      <c r="Z2405">
        <v>-7497</v>
      </c>
      <c r="AA2405">
        <v>-0.37</v>
      </c>
      <c r="AB2405">
        <v>22</v>
      </c>
      <c r="AC2405">
        <v>9</v>
      </c>
      <c r="AD2405">
        <v>13</v>
      </c>
      <c r="AE2405">
        <v>40.909999999999997</v>
      </c>
      <c r="AF2405">
        <v>9</v>
      </c>
      <c r="AG2405">
        <v>8</v>
      </c>
      <c r="AH2405">
        <v>10</v>
      </c>
      <c r="AI2405">
        <v>4</v>
      </c>
    </row>
    <row r="2406" spans="1:35" x14ac:dyDescent="0.2">
      <c r="A2406" s="102">
        <v>1494</v>
      </c>
      <c r="B2406">
        <v>8233</v>
      </c>
      <c r="C2406" t="s">
        <v>1253</v>
      </c>
      <c r="D2406" t="s">
        <v>1235</v>
      </c>
      <c r="E2406">
        <v>989</v>
      </c>
      <c r="F2406">
        <v>1009</v>
      </c>
      <c r="G2406">
        <v>1000</v>
      </c>
      <c r="H2406" t="s">
        <v>1213</v>
      </c>
      <c r="I2406">
        <v>9532</v>
      </c>
      <c r="J2406" t="s">
        <v>1435</v>
      </c>
      <c r="K2406" t="s">
        <v>1267</v>
      </c>
      <c r="L2406">
        <v>1764</v>
      </c>
      <c r="M2406">
        <v>1745</v>
      </c>
      <c r="N2406">
        <v>600</v>
      </c>
      <c r="O2406" t="s">
        <v>1210</v>
      </c>
      <c r="P2406">
        <v>0.84246018103607301</v>
      </c>
      <c r="Q2406">
        <v>0.85924838419845395</v>
      </c>
      <c r="R2406">
        <v>0.41847632937179702</v>
      </c>
      <c r="S2406">
        <v>6.1311755359491397E-2</v>
      </c>
      <c r="T2406">
        <v>-1.7060335326513101</v>
      </c>
      <c r="U2406">
        <v>1.7060335326513101</v>
      </c>
      <c r="V2406">
        <v>2.3530569080554402</v>
      </c>
      <c r="W2406">
        <v>-6.19</v>
      </c>
      <c r="X2406">
        <v>3.63</v>
      </c>
      <c r="Y2406">
        <v>-166159</v>
      </c>
      <c r="Z2406">
        <v>-10385</v>
      </c>
      <c r="AA2406">
        <v>-0.49</v>
      </c>
      <c r="AB2406">
        <v>16</v>
      </c>
      <c r="AC2406">
        <v>5</v>
      </c>
      <c r="AD2406">
        <v>11</v>
      </c>
      <c r="AE2406">
        <v>31.25</v>
      </c>
      <c r="AF2406">
        <v>14</v>
      </c>
      <c r="AG2406">
        <v>3</v>
      </c>
      <c r="AH2406">
        <v>4</v>
      </c>
      <c r="AI2406">
        <v>9</v>
      </c>
    </row>
    <row r="2407" spans="1:35" x14ac:dyDescent="0.2">
      <c r="A2407" s="102">
        <v>2160</v>
      </c>
      <c r="B2407">
        <v>2220</v>
      </c>
      <c r="C2407" t="s">
        <v>1514</v>
      </c>
      <c r="D2407" t="s">
        <v>1237</v>
      </c>
      <c r="E2407">
        <v>4500</v>
      </c>
      <c r="F2407">
        <v>4375</v>
      </c>
      <c r="G2407">
        <v>200</v>
      </c>
      <c r="H2407" t="s">
        <v>1210</v>
      </c>
      <c r="I2407">
        <v>8276</v>
      </c>
      <c r="J2407" t="s">
        <v>841</v>
      </c>
      <c r="K2407" t="s">
        <v>1235</v>
      </c>
      <c r="L2407">
        <v>1695</v>
      </c>
      <c r="M2407">
        <v>1675</v>
      </c>
      <c r="N2407">
        <v>500</v>
      </c>
      <c r="O2407" t="s">
        <v>1213</v>
      </c>
      <c r="P2407">
        <v>0.83392356382270505</v>
      </c>
      <c r="Q2407">
        <v>0.82481206052052203</v>
      </c>
      <c r="R2407">
        <v>0.29042017061616299</v>
      </c>
      <c r="S2407">
        <v>1.9190294516884102E-2</v>
      </c>
      <c r="T2407">
        <v>2.15560942414937</v>
      </c>
      <c r="U2407">
        <v>2.15560942414937</v>
      </c>
      <c r="V2407">
        <v>2.0831542068898301</v>
      </c>
      <c r="W2407">
        <v>6.11</v>
      </c>
      <c r="X2407">
        <v>4.29</v>
      </c>
      <c r="Y2407">
        <v>-166496</v>
      </c>
      <c r="Z2407">
        <v>-11893</v>
      </c>
      <c r="AA2407">
        <v>-0.69</v>
      </c>
      <c r="AB2407">
        <v>14</v>
      </c>
      <c r="AC2407">
        <v>5</v>
      </c>
      <c r="AD2407">
        <v>9</v>
      </c>
      <c r="AE2407">
        <v>35.71</v>
      </c>
      <c r="AF2407">
        <v>15</v>
      </c>
      <c r="AG2407">
        <v>2</v>
      </c>
      <c r="AH2407">
        <v>4</v>
      </c>
      <c r="AI2407">
        <v>8</v>
      </c>
    </row>
    <row r="2408" spans="1:35" x14ac:dyDescent="0.2">
      <c r="A2408" s="102">
        <v>31</v>
      </c>
      <c r="B2408">
        <v>2413</v>
      </c>
      <c r="C2408" t="s">
        <v>1229</v>
      </c>
      <c r="D2408" t="s">
        <v>1224</v>
      </c>
      <c r="E2408">
        <v>2800</v>
      </c>
      <c r="F2408">
        <v>2786</v>
      </c>
      <c r="G2408">
        <v>400</v>
      </c>
      <c r="H2408" t="s">
        <v>1213</v>
      </c>
      <c r="I2408">
        <v>6920</v>
      </c>
      <c r="J2408" t="s">
        <v>1214</v>
      </c>
      <c r="K2408" t="s">
        <v>1215</v>
      </c>
      <c r="L2408">
        <v>4910</v>
      </c>
      <c r="M2408">
        <v>4925</v>
      </c>
      <c r="N2408">
        <v>200</v>
      </c>
      <c r="O2408" t="s">
        <v>1210</v>
      </c>
      <c r="P2408">
        <v>0.59657214272026104</v>
      </c>
      <c r="Q2408">
        <v>0.96097498749863297</v>
      </c>
      <c r="R2408">
        <v>6.6142997503982004E-2</v>
      </c>
      <c r="S2408">
        <v>6.2598874417500797E-2</v>
      </c>
      <c r="T2408">
        <v>-0.76930721762788501</v>
      </c>
      <c r="U2408">
        <v>0.76930721762788501</v>
      </c>
      <c r="V2408">
        <v>0.93717955006331999</v>
      </c>
      <c r="W2408">
        <v>-6.3</v>
      </c>
      <c r="X2408">
        <v>13.14</v>
      </c>
      <c r="Y2408">
        <v>-166660</v>
      </c>
      <c r="Z2408">
        <v>-10416</v>
      </c>
      <c r="AA2408">
        <v>-0.39</v>
      </c>
      <c r="AB2408">
        <v>16</v>
      </c>
      <c r="AC2408">
        <v>9</v>
      </c>
      <c r="AD2408">
        <v>7</v>
      </c>
      <c r="AE2408">
        <v>56.25</v>
      </c>
      <c r="AF2408">
        <v>8</v>
      </c>
      <c r="AG2408">
        <v>8</v>
      </c>
      <c r="AH2408">
        <v>6</v>
      </c>
      <c r="AI2408">
        <v>2</v>
      </c>
    </row>
    <row r="2409" spans="1:35" x14ac:dyDescent="0.2">
      <c r="A2409" s="102">
        <v>103</v>
      </c>
      <c r="B2409">
        <v>3258</v>
      </c>
      <c r="C2409" t="s">
        <v>1853</v>
      </c>
      <c r="D2409" t="s">
        <v>1231</v>
      </c>
      <c r="E2409">
        <v>5990</v>
      </c>
      <c r="F2409">
        <v>5930</v>
      </c>
      <c r="G2409">
        <v>100</v>
      </c>
      <c r="H2409" t="s">
        <v>1210</v>
      </c>
      <c r="I2409">
        <v>4307</v>
      </c>
      <c r="J2409" t="s">
        <v>1520</v>
      </c>
      <c r="K2409" t="s">
        <v>1212</v>
      </c>
      <c r="L2409">
        <v>2399</v>
      </c>
      <c r="M2409">
        <v>2355</v>
      </c>
      <c r="N2409">
        <v>300</v>
      </c>
      <c r="O2409" t="s">
        <v>1213</v>
      </c>
      <c r="P2409">
        <v>0.77608661793607503</v>
      </c>
      <c r="Q2409">
        <v>0.94743487690260098</v>
      </c>
      <c r="R2409">
        <v>1.3520279874066701E-2</v>
      </c>
      <c r="S2409">
        <v>7.5921682138792898E-2</v>
      </c>
      <c r="T2409">
        <v>3.9246404806480899</v>
      </c>
      <c r="U2409">
        <v>3.9246404806480899</v>
      </c>
      <c r="V2409">
        <v>3.2509759189187299</v>
      </c>
      <c r="W2409">
        <v>14.3</v>
      </c>
      <c r="X2409">
        <v>19.14</v>
      </c>
      <c r="Y2409">
        <v>-166738</v>
      </c>
      <c r="Z2409">
        <v>-8337</v>
      </c>
      <c r="AA2409">
        <v>-0.37</v>
      </c>
      <c r="AB2409">
        <v>20</v>
      </c>
      <c r="AC2409">
        <v>8</v>
      </c>
      <c r="AD2409">
        <v>12</v>
      </c>
      <c r="AE2409">
        <v>40</v>
      </c>
      <c r="AF2409">
        <v>12</v>
      </c>
      <c r="AG2409">
        <v>8</v>
      </c>
      <c r="AH2409">
        <v>9</v>
      </c>
      <c r="AI2409">
        <v>3</v>
      </c>
    </row>
    <row r="2410" spans="1:35" x14ac:dyDescent="0.2">
      <c r="A2410" s="102">
        <v>1049</v>
      </c>
      <c r="B2410">
        <v>8604</v>
      </c>
      <c r="C2410" t="s">
        <v>436</v>
      </c>
      <c r="D2410" t="s">
        <v>1396</v>
      </c>
      <c r="E2410">
        <v>488</v>
      </c>
      <c r="F2410">
        <v>479.5</v>
      </c>
      <c r="G2410">
        <v>1800</v>
      </c>
      <c r="H2410" t="s">
        <v>1210</v>
      </c>
      <c r="I2410">
        <v>9706</v>
      </c>
      <c r="J2410" t="s">
        <v>1332</v>
      </c>
      <c r="K2410" t="s">
        <v>1231</v>
      </c>
      <c r="L2410">
        <v>4295</v>
      </c>
      <c r="M2410">
        <v>4220</v>
      </c>
      <c r="N2410">
        <v>200</v>
      </c>
      <c r="O2410" t="s">
        <v>1213</v>
      </c>
      <c r="P2410">
        <v>0.54388958484091698</v>
      </c>
      <c r="Q2410">
        <v>0.88338243299824204</v>
      </c>
      <c r="R2410">
        <v>5.8967174070942898E-3</v>
      </c>
      <c r="S2410">
        <v>7.6370688741707896E-2</v>
      </c>
      <c r="T2410">
        <v>2.1707321353008902</v>
      </c>
      <c r="U2410">
        <v>2.1707321353008902</v>
      </c>
      <c r="V2410">
        <v>1.8791859727991</v>
      </c>
      <c r="W2410">
        <v>12.26</v>
      </c>
      <c r="X2410">
        <v>2.2599999999999998</v>
      </c>
      <c r="Y2410">
        <v>-166840</v>
      </c>
      <c r="Z2410">
        <v>-6952</v>
      </c>
      <c r="AA2410">
        <v>-0.49</v>
      </c>
      <c r="AB2410">
        <v>24</v>
      </c>
      <c r="AC2410">
        <v>10</v>
      </c>
      <c r="AD2410">
        <v>14</v>
      </c>
      <c r="AE2410">
        <v>41.67</v>
      </c>
      <c r="AF2410">
        <v>10</v>
      </c>
      <c r="AG2410">
        <v>9</v>
      </c>
      <c r="AH2410">
        <v>12</v>
      </c>
      <c r="AI2410">
        <v>3</v>
      </c>
    </row>
    <row r="2411" spans="1:35" x14ac:dyDescent="0.2">
      <c r="A2411" s="102">
        <v>135</v>
      </c>
      <c r="B2411">
        <v>1893</v>
      </c>
      <c r="C2411" t="s">
        <v>1599</v>
      </c>
      <c r="D2411" t="s">
        <v>1220</v>
      </c>
      <c r="E2411">
        <v>580</v>
      </c>
      <c r="F2411">
        <v>575</v>
      </c>
      <c r="G2411">
        <v>1800</v>
      </c>
      <c r="H2411" t="s">
        <v>1213</v>
      </c>
      <c r="I2411">
        <v>8804</v>
      </c>
      <c r="J2411" t="s">
        <v>882</v>
      </c>
      <c r="K2411" t="s">
        <v>1231</v>
      </c>
      <c r="L2411">
        <v>1510</v>
      </c>
      <c r="M2411">
        <v>1473</v>
      </c>
      <c r="N2411">
        <v>700</v>
      </c>
      <c r="O2411" t="s">
        <v>1210</v>
      </c>
      <c r="P2411">
        <v>0.63409312237015802</v>
      </c>
      <c r="Q2411">
        <v>0.94203195106381299</v>
      </c>
      <c r="R2411">
        <v>0.35273962585945301</v>
      </c>
      <c r="S2411">
        <v>1.2593988895769201E-2</v>
      </c>
      <c r="T2411">
        <v>-0.33569991533618898</v>
      </c>
      <c r="U2411">
        <v>0.33569991533618898</v>
      </c>
      <c r="V2411">
        <v>0.62988948614848495</v>
      </c>
      <c r="W2411">
        <v>-1.62</v>
      </c>
      <c r="X2411">
        <v>0.38</v>
      </c>
      <c r="Y2411">
        <v>-167628</v>
      </c>
      <c r="Z2411">
        <v>-7982</v>
      </c>
      <c r="AA2411">
        <v>-0.38</v>
      </c>
      <c r="AB2411">
        <v>21</v>
      </c>
      <c r="AC2411">
        <v>10</v>
      </c>
      <c r="AD2411">
        <v>11</v>
      </c>
      <c r="AE2411">
        <v>47.62</v>
      </c>
      <c r="AF2411">
        <v>12</v>
      </c>
      <c r="AG2411">
        <v>6</v>
      </c>
      <c r="AH2411">
        <v>6</v>
      </c>
      <c r="AI2411">
        <v>9</v>
      </c>
    </row>
    <row r="2412" spans="1:35" x14ac:dyDescent="0.2">
      <c r="A2412" s="102">
        <v>1252</v>
      </c>
      <c r="B2412">
        <v>6988</v>
      </c>
      <c r="C2412" t="s">
        <v>62</v>
      </c>
      <c r="D2412" t="s">
        <v>1234</v>
      </c>
      <c r="E2412">
        <v>5340</v>
      </c>
      <c r="F2412">
        <v>5420</v>
      </c>
      <c r="G2412">
        <v>200</v>
      </c>
      <c r="H2412" t="s">
        <v>1210</v>
      </c>
      <c r="I2412">
        <v>8410</v>
      </c>
      <c r="J2412" t="s">
        <v>1419</v>
      </c>
      <c r="K2412" t="s">
        <v>1265</v>
      </c>
      <c r="L2412">
        <v>285</v>
      </c>
      <c r="M2412">
        <v>284</v>
      </c>
      <c r="N2412">
        <v>3800</v>
      </c>
      <c r="O2412" t="s">
        <v>1213</v>
      </c>
      <c r="P2412">
        <v>0.67074981285172997</v>
      </c>
      <c r="Q2412">
        <v>0.87244316185451798</v>
      </c>
      <c r="R2412">
        <v>4.2503240262890901E-2</v>
      </c>
      <c r="S2412">
        <v>1.1271373498414701E-4</v>
      </c>
      <c r="T2412">
        <v>1.0441195856569401</v>
      </c>
      <c r="U2412">
        <v>1.0441195856569401</v>
      </c>
      <c r="V2412">
        <v>0.55962829496456501</v>
      </c>
      <c r="W2412">
        <v>3.87</v>
      </c>
      <c r="X2412">
        <v>0.44</v>
      </c>
      <c r="Y2412">
        <v>-167762</v>
      </c>
      <c r="Z2412">
        <v>-12905</v>
      </c>
      <c r="AA2412">
        <v>-0.69</v>
      </c>
      <c r="AB2412">
        <v>13</v>
      </c>
      <c r="AC2412">
        <v>4</v>
      </c>
      <c r="AD2412">
        <v>9</v>
      </c>
      <c r="AE2412">
        <v>30.77</v>
      </c>
      <c r="AF2412">
        <v>12</v>
      </c>
      <c r="AG2412">
        <v>4</v>
      </c>
      <c r="AH2412">
        <v>4</v>
      </c>
      <c r="AI2412">
        <v>5</v>
      </c>
    </row>
    <row r="2413" spans="1:35" x14ac:dyDescent="0.2">
      <c r="A2413" s="102">
        <v>268</v>
      </c>
      <c r="B2413">
        <v>2413</v>
      </c>
      <c r="C2413" t="s">
        <v>1229</v>
      </c>
      <c r="D2413" t="s">
        <v>1224</v>
      </c>
      <c r="E2413">
        <v>2800</v>
      </c>
      <c r="F2413">
        <v>2786</v>
      </c>
      <c r="G2413">
        <v>300</v>
      </c>
      <c r="H2413" t="s">
        <v>1210</v>
      </c>
      <c r="I2413">
        <v>4536</v>
      </c>
      <c r="J2413" t="s">
        <v>1488</v>
      </c>
      <c r="K2413" t="s">
        <v>1232</v>
      </c>
      <c r="L2413">
        <v>1782</v>
      </c>
      <c r="M2413">
        <v>1732</v>
      </c>
      <c r="N2413">
        <v>500</v>
      </c>
      <c r="O2413" t="s">
        <v>1213</v>
      </c>
      <c r="P2413">
        <v>0.80850677920824898</v>
      </c>
      <c r="Q2413">
        <v>0.92889625376491103</v>
      </c>
      <c r="R2413">
        <v>0.29063231291916197</v>
      </c>
      <c r="S2413">
        <v>9.0772372430149503E-3</v>
      </c>
      <c r="T2413">
        <v>1.3628604843425201</v>
      </c>
      <c r="U2413">
        <v>1.3628604843425201</v>
      </c>
      <c r="V2413">
        <v>1.10700162756953</v>
      </c>
      <c r="W2413">
        <v>5.88</v>
      </c>
      <c r="X2413">
        <v>3.61</v>
      </c>
      <c r="Y2413">
        <v>-167919</v>
      </c>
      <c r="Z2413">
        <v>-7301</v>
      </c>
      <c r="AA2413">
        <v>-0.35</v>
      </c>
      <c r="AB2413">
        <v>23</v>
      </c>
      <c r="AC2413">
        <v>10</v>
      </c>
      <c r="AD2413">
        <v>13</v>
      </c>
      <c r="AE2413">
        <v>43.48</v>
      </c>
      <c r="AF2413">
        <v>11</v>
      </c>
      <c r="AG2413">
        <v>7</v>
      </c>
      <c r="AH2413">
        <v>9</v>
      </c>
      <c r="AI2413">
        <v>7</v>
      </c>
    </row>
    <row r="2414" spans="1:35" x14ac:dyDescent="0.2">
      <c r="A2414" s="102">
        <v>1311</v>
      </c>
      <c r="B2414">
        <v>4118</v>
      </c>
      <c r="C2414" t="s">
        <v>1449</v>
      </c>
      <c r="D2414" t="s">
        <v>1234</v>
      </c>
      <c r="E2414">
        <v>2950</v>
      </c>
      <c r="F2414">
        <v>2909</v>
      </c>
      <c r="G2414">
        <v>300</v>
      </c>
      <c r="H2414" t="s">
        <v>1213</v>
      </c>
      <c r="I2414">
        <v>4534</v>
      </c>
      <c r="J2414" t="s">
        <v>1455</v>
      </c>
      <c r="K2414" t="s">
        <v>1232</v>
      </c>
      <c r="L2414">
        <v>3825</v>
      </c>
      <c r="M2414">
        <v>3795</v>
      </c>
      <c r="N2414">
        <v>200</v>
      </c>
      <c r="O2414" t="s">
        <v>1210</v>
      </c>
      <c r="P2414">
        <v>0.90425549611130396</v>
      </c>
      <c r="Q2414">
        <v>0.869862152533321</v>
      </c>
      <c r="R2414">
        <v>9.8456593130425707E-2</v>
      </c>
      <c r="S2414">
        <v>4.1164483304318399E-2</v>
      </c>
      <c r="T2414">
        <v>-1.3539266927242899</v>
      </c>
      <c r="U2414">
        <v>1.3539266927242899</v>
      </c>
      <c r="V2414">
        <v>1.10785832438162</v>
      </c>
      <c r="W2414">
        <v>-4.91</v>
      </c>
      <c r="X2414">
        <v>14.98</v>
      </c>
      <c r="Y2414">
        <v>-168185</v>
      </c>
      <c r="Z2414">
        <v>-33637</v>
      </c>
      <c r="AA2414">
        <v>-1.9</v>
      </c>
      <c r="AB2414">
        <v>5</v>
      </c>
      <c r="AC2414">
        <v>1</v>
      </c>
      <c r="AD2414">
        <v>4</v>
      </c>
      <c r="AE2414">
        <v>20</v>
      </c>
      <c r="AF2414">
        <v>10</v>
      </c>
      <c r="AG2414">
        <v>1</v>
      </c>
      <c r="AH2414">
        <v>3</v>
      </c>
      <c r="AI2414">
        <v>1</v>
      </c>
    </row>
    <row r="2415" spans="1:35" x14ac:dyDescent="0.2">
      <c r="A2415" s="102">
        <v>2479</v>
      </c>
      <c r="B2415">
        <v>4919</v>
      </c>
      <c r="C2415" t="s">
        <v>679</v>
      </c>
      <c r="D2415" t="s">
        <v>1234</v>
      </c>
      <c r="E2415">
        <v>5440</v>
      </c>
      <c r="F2415">
        <v>5210</v>
      </c>
      <c r="G2415">
        <v>200</v>
      </c>
      <c r="H2415" t="s">
        <v>1213</v>
      </c>
      <c r="I2415">
        <v>8253</v>
      </c>
      <c r="J2415" t="s">
        <v>525</v>
      </c>
      <c r="K2415" t="s">
        <v>1216</v>
      </c>
      <c r="L2415">
        <v>1573</v>
      </c>
      <c r="M2415">
        <v>1568</v>
      </c>
      <c r="N2415">
        <v>700</v>
      </c>
      <c r="O2415" t="s">
        <v>1210</v>
      </c>
      <c r="P2415">
        <v>0.69459587017346203</v>
      </c>
      <c r="Q2415">
        <v>0.80946232408990104</v>
      </c>
      <c r="R2415">
        <v>5.3160134349269403E-2</v>
      </c>
      <c r="S2415">
        <v>2.8851680604039798E-2</v>
      </c>
      <c r="T2415">
        <v>-7.1132742889082307E-2</v>
      </c>
      <c r="U2415">
        <v>7.1132742889082307E-2</v>
      </c>
      <c r="V2415">
        <v>0.68635534470822701</v>
      </c>
      <c r="W2415">
        <v>-0.23</v>
      </c>
      <c r="X2415">
        <v>5.34</v>
      </c>
      <c r="Y2415">
        <v>-168688</v>
      </c>
      <c r="Z2415">
        <v>-7334</v>
      </c>
      <c r="AA2415">
        <v>-0.12</v>
      </c>
      <c r="AB2415">
        <v>23</v>
      </c>
      <c r="AC2415">
        <v>10</v>
      </c>
      <c r="AD2415">
        <v>13</v>
      </c>
      <c r="AE2415">
        <v>43.48</v>
      </c>
      <c r="AF2415">
        <v>11</v>
      </c>
      <c r="AG2415">
        <v>9</v>
      </c>
      <c r="AH2415">
        <v>9</v>
      </c>
      <c r="AI2415">
        <v>5</v>
      </c>
    </row>
    <row r="2416" spans="1:35" x14ac:dyDescent="0.2">
      <c r="A2416" s="102">
        <v>647</v>
      </c>
      <c r="B2416">
        <v>2768</v>
      </c>
      <c r="C2416" t="s">
        <v>1987</v>
      </c>
      <c r="D2416" t="s">
        <v>1217</v>
      </c>
      <c r="E2416">
        <v>314</v>
      </c>
      <c r="F2416">
        <v>312</v>
      </c>
      <c r="G2416">
        <v>3500</v>
      </c>
      <c r="H2416" t="s">
        <v>1210</v>
      </c>
      <c r="I2416">
        <v>4506</v>
      </c>
      <c r="J2416" t="s">
        <v>1615</v>
      </c>
      <c r="K2416" t="s">
        <v>1232</v>
      </c>
      <c r="L2416">
        <v>1556</v>
      </c>
      <c r="M2416">
        <v>1561</v>
      </c>
      <c r="N2416">
        <v>700</v>
      </c>
      <c r="O2416" t="s">
        <v>1213</v>
      </c>
      <c r="P2416">
        <v>0.75088277013058802</v>
      </c>
      <c r="Q2416">
        <v>0.90359256948269395</v>
      </c>
      <c r="R2416">
        <v>1.1888877024847399E-2</v>
      </c>
      <c r="S2416">
        <v>1.36834387264488E-2</v>
      </c>
      <c r="T2416">
        <v>1.9047170460728899</v>
      </c>
      <c r="U2416">
        <v>1.9047170460728899</v>
      </c>
      <c r="V2416">
        <v>1.9208642784569101</v>
      </c>
      <c r="W2416">
        <v>12.27</v>
      </c>
      <c r="X2416">
        <v>0.06</v>
      </c>
      <c r="Y2416">
        <v>-169082</v>
      </c>
      <c r="Z2416">
        <v>-7686</v>
      </c>
      <c r="AA2416">
        <v>-0.4</v>
      </c>
      <c r="AB2416">
        <v>22</v>
      </c>
      <c r="AC2416">
        <v>8</v>
      </c>
      <c r="AD2416">
        <v>14</v>
      </c>
      <c r="AE2416">
        <v>36.36</v>
      </c>
      <c r="AF2416">
        <v>10</v>
      </c>
      <c r="AG2416">
        <v>8</v>
      </c>
      <c r="AH2416">
        <v>7</v>
      </c>
      <c r="AI2416">
        <v>7</v>
      </c>
    </row>
    <row r="2417" spans="1:35" x14ac:dyDescent="0.2">
      <c r="A2417" s="102">
        <v>67</v>
      </c>
      <c r="B2417">
        <v>2784</v>
      </c>
      <c r="C2417" t="s">
        <v>993</v>
      </c>
      <c r="D2417" t="s">
        <v>1217</v>
      </c>
      <c r="E2417">
        <v>1944</v>
      </c>
      <c r="F2417">
        <v>1896</v>
      </c>
      <c r="G2417">
        <v>500</v>
      </c>
      <c r="H2417" t="s">
        <v>1213</v>
      </c>
      <c r="I2417">
        <v>9501</v>
      </c>
      <c r="J2417" t="s">
        <v>1269</v>
      </c>
      <c r="K2417" t="s">
        <v>1267</v>
      </c>
      <c r="L2417">
        <v>417</v>
      </c>
      <c r="M2417">
        <v>410</v>
      </c>
      <c r="N2417">
        <v>2300</v>
      </c>
      <c r="O2417" t="s">
        <v>1210</v>
      </c>
      <c r="P2417">
        <v>0.65285911331359203</v>
      </c>
      <c r="Q2417">
        <v>0.95421137312612903</v>
      </c>
      <c r="R2417">
        <v>3.24550963287044E-2</v>
      </c>
      <c r="S2417">
        <v>1.14928637999948E-2</v>
      </c>
      <c r="T2417">
        <v>-1.73981040912911</v>
      </c>
      <c r="U2417">
        <v>1.73981040912911</v>
      </c>
      <c r="V2417">
        <v>1.3720158258200099</v>
      </c>
      <c r="W2417">
        <v>-7.2</v>
      </c>
      <c r="X2417">
        <v>0.53</v>
      </c>
      <c r="Y2417">
        <v>-169407</v>
      </c>
      <c r="Z2417">
        <v>-9965</v>
      </c>
      <c r="AA2417">
        <v>-0.56000000000000005</v>
      </c>
      <c r="AB2417">
        <v>17</v>
      </c>
      <c r="AC2417">
        <v>7</v>
      </c>
      <c r="AD2417">
        <v>10</v>
      </c>
      <c r="AE2417">
        <v>41.18</v>
      </c>
      <c r="AF2417">
        <v>11</v>
      </c>
      <c r="AG2417">
        <v>5</v>
      </c>
      <c r="AH2417">
        <v>9</v>
      </c>
      <c r="AI2417">
        <v>3</v>
      </c>
    </row>
    <row r="2418" spans="1:35" x14ac:dyDescent="0.2">
      <c r="A2418" s="102">
        <v>1834</v>
      </c>
      <c r="B2418">
        <v>6361</v>
      </c>
      <c r="C2418" t="s">
        <v>730</v>
      </c>
      <c r="D2418" t="s">
        <v>1222</v>
      </c>
      <c r="E2418">
        <v>2606</v>
      </c>
      <c r="F2418">
        <v>2571</v>
      </c>
      <c r="G2418">
        <v>400</v>
      </c>
      <c r="H2418" t="s">
        <v>1213</v>
      </c>
      <c r="I2418">
        <v>7701</v>
      </c>
      <c r="J2418" t="s">
        <v>1631</v>
      </c>
      <c r="K2418" t="s">
        <v>1219</v>
      </c>
      <c r="L2418">
        <v>2704</v>
      </c>
      <c r="M2418">
        <v>2628</v>
      </c>
      <c r="N2418">
        <v>400</v>
      </c>
      <c r="O2418" t="s">
        <v>1210</v>
      </c>
      <c r="P2418">
        <v>0.81622455127386395</v>
      </c>
      <c r="Q2418">
        <v>0.84253453078060603</v>
      </c>
      <c r="R2418">
        <v>0.13513385395567201</v>
      </c>
      <c r="S2418">
        <v>5.1154535641492098E-3</v>
      </c>
      <c r="T2418">
        <v>-0.71760989681362897</v>
      </c>
      <c r="U2418">
        <v>0.71760989681362897</v>
      </c>
      <c r="V2418">
        <v>0.82897257789328205</v>
      </c>
      <c r="W2418">
        <v>-3.07</v>
      </c>
      <c r="X2418">
        <v>2.17</v>
      </c>
      <c r="Y2418">
        <v>-170263</v>
      </c>
      <c r="Z2418">
        <v>-17026</v>
      </c>
      <c r="AA2418">
        <v>-1.03</v>
      </c>
      <c r="AB2418">
        <v>10</v>
      </c>
      <c r="AC2418">
        <v>3</v>
      </c>
      <c r="AD2418">
        <v>7</v>
      </c>
      <c r="AE2418">
        <v>30</v>
      </c>
      <c r="AF2418">
        <v>13</v>
      </c>
      <c r="AG2418">
        <v>1</v>
      </c>
      <c r="AH2418">
        <v>5</v>
      </c>
      <c r="AI2418">
        <v>4</v>
      </c>
    </row>
    <row r="2419" spans="1:35" x14ac:dyDescent="0.2">
      <c r="A2419" s="102">
        <v>342</v>
      </c>
      <c r="B2419">
        <v>3774</v>
      </c>
      <c r="C2419" t="s">
        <v>648</v>
      </c>
      <c r="D2419" t="s">
        <v>1212</v>
      </c>
      <c r="E2419">
        <v>2996</v>
      </c>
      <c r="F2419">
        <v>2959</v>
      </c>
      <c r="G2419">
        <v>300</v>
      </c>
      <c r="H2419" t="s">
        <v>1210</v>
      </c>
      <c r="I2419">
        <v>8572</v>
      </c>
      <c r="J2419" t="s">
        <v>1178</v>
      </c>
      <c r="K2419" t="s">
        <v>1216</v>
      </c>
      <c r="L2419">
        <v>447</v>
      </c>
      <c r="M2419">
        <v>444</v>
      </c>
      <c r="N2419">
        <v>2000</v>
      </c>
      <c r="O2419" t="s">
        <v>1213</v>
      </c>
      <c r="P2419">
        <v>0.76524307521796997</v>
      </c>
      <c r="Q2419">
        <v>0.92273694831861597</v>
      </c>
      <c r="R2419">
        <v>0.36986191960834702</v>
      </c>
      <c r="S2419">
        <v>3.3559676249642401E-2</v>
      </c>
      <c r="T2419">
        <v>2.4586119557881001</v>
      </c>
      <c r="U2419">
        <v>2.4586119557881001</v>
      </c>
      <c r="V2419">
        <v>2.9152384438338901</v>
      </c>
      <c r="W2419">
        <v>11.43</v>
      </c>
      <c r="X2419">
        <v>0.03</v>
      </c>
      <c r="Y2419">
        <v>-170314</v>
      </c>
      <c r="Z2419">
        <v>-10018</v>
      </c>
      <c r="AA2419">
        <v>-0.57999999999999996</v>
      </c>
      <c r="AB2419">
        <v>17</v>
      </c>
      <c r="AC2419">
        <v>8</v>
      </c>
      <c r="AD2419">
        <v>9</v>
      </c>
      <c r="AE2419">
        <v>47.06</v>
      </c>
      <c r="AF2419">
        <v>13</v>
      </c>
      <c r="AG2419">
        <v>4</v>
      </c>
      <c r="AH2419">
        <v>6</v>
      </c>
      <c r="AI2419">
        <v>7</v>
      </c>
    </row>
    <row r="2420" spans="1:35" x14ac:dyDescent="0.2">
      <c r="A2420" s="102">
        <v>914</v>
      </c>
      <c r="B2420">
        <v>4686</v>
      </c>
      <c r="C2420" t="s">
        <v>1230</v>
      </c>
      <c r="D2420" t="s">
        <v>1212</v>
      </c>
      <c r="E2420">
        <v>5240</v>
      </c>
      <c r="F2420">
        <v>5160</v>
      </c>
      <c r="G2420">
        <v>200</v>
      </c>
      <c r="H2420" t="s">
        <v>1210</v>
      </c>
      <c r="I2420">
        <v>4819</v>
      </c>
      <c r="J2420" t="s">
        <v>1228</v>
      </c>
      <c r="K2420" t="s">
        <v>1212</v>
      </c>
      <c r="L2420">
        <v>3355</v>
      </c>
      <c r="M2420">
        <v>3375</v>
      </c>
      <c r="N2420">
        <v>300</v>
      </c>
      <c r="O2420" t="s">
        <v>1213</v>
      </c>
      <c r="P2420">
        <v>0.73548375266723898</v>
      </c>
      <c r="Q2420">
        <v>0.89063890803676304</v>
      </c>
      <c r="R2420">
        <v>0.23422682786955101</v>
      </c>
      <c r="S2420">
        <v>4.7101315499448397E-2</v>
      </c>
      <c r="T2420">
        <v>2.0579612563878098</v>
      </c>
      <c r="U2420">
        <v>2.0579612563878098</v>
      </c>
      <c r="V2420">
        <v>0.81758476994683904</v>
      </c>
      <c r="W2420">
        <v>8.36</v>
      </c>
      <c r="X2420">
        <v>1.89</v>
      </c>
      <c r="Y2420">
        <v>-170646</v>
      </c>
      <c r="Z2420">
        <v>-8981</v>
      </c>
      <c r="AA2420">
        <v>-0.41</v>
      </c>
      <c r="AB2420">
        <v>19</v>
      </c>
      <c r="AC2420">
        <v>9</v>
      </c>
      <c r="AD2420">
        <v>10</v>
      </c>
      <c r="AE2420">
        <v>47.37</v>
      </c>
      <c r="AF2420">
        <v>9</v>
      </c>
      <c r="AG2420">
        <v>7</v>
      </c>
      <c r="AH2420">
        <v>7</v>
      </c>
      <c r="AI2420">
        <v>5</v>
      </c>
    </row>
    <row r="2421" spans="1:35" x14ac:dyDescent="0.2">
      <c r="A2421" s="102">
        <v>466</v>
      </c>
      <c r="B2421">
        <v>1942</v>
      </c>
      <c r="C2421" t="s">
        <v>1616</v>
      </c>
      <c r="D2421" t="s">
        <v>1220</v>
      </c>
      <c r="E2421">
        <v>921</v>
      </c>
      <c r="F2421">
        <v>915</v>
      </c>
      <c r="G2421">
        <v>1200</v>
      </c>
      <c r="H2421" t="s">
        <v>1210</v>
      </c>
      <c r="I2421">
        <v>8253</v>
      </c>
      <c r="J2421" t="s">
        <v>525</v>
      </c>
      <c r="K2421" t="s">
        <v>1216</v>
      </c>
      <c r="L2421">
        <v>1573</v>
      </c>
      <c r="M2421">
        <v>1568</v>
      </c>
      <c r="N2421">
        <v>700</v>
      </c>
      <c r="O2421" t="s">
        <v>1213</v>
      </c>
      <c r="P2421">
        <v>0.61839938799097005</v>
      </c>
      <c r="Q2421">
        <v>0.91292376656874696</v>
      </c>
      <c r="R2421">
        <v>0.46065906160533998</v>
      </c>
      <c r="S2421">
        <v>5.6683249961934001E-3</v>
      </c>
      <c r="T2421">
        <v>0.49294961346723498</v>
      </c>
      <c r="U2421">
        <v>0.49294961346723498</v>
      </c>
      <c r="V2421">
        <v>0.39377951374103498</v>
      </c>
      <c r="W2421">
        <v>1.87</v>
      </c>
      <c r="X2421">
        <v>0.04</v>
      </c>
      <c r="Y2421">
        <v>-170670</v>
      </c>
      <c r="Z2421">
        <v>-8534</v>
      </c>
      <c r="AA2421">
        <v>-0.44</v>
      </c>
      <c r="AB2421">
        <v>20</v>
      </c>
      <c r="AC2421">
        <v>9</v>
      </c>
      <c r="AD2421">
        <v>11</v>
      </c>
      <c r="AE2421">
        <v>45</v>
      </c>
      <c r="AF2421">
        <v>12</v>
      </c>
      <c r="AG2421">
        <v>2</v>
      </c>
      <c r="AH2421">
        <v>6</v>
      </c>
      <c r="AI2421">
        <v>12</v>
      </c>
    </row>
    <row r="2422" spans="1:35" x14ac:dyDescent="0.2">
      <c r="A2422" s="102">
        <v>238</v>
      </c>
      <c r="B2422">
        <v>2531</v>
      </c>
      <c r="C2422" t="s">
        <v>1236</v>
      </c>
      <c r="D2422" t="s">
        <v>1237</v>
      </c>
      <c r="E2422">
        <v>843</v>
      </c>
      <c r="F2422">
        <v>837</v>
      </c>
      <c r="G2422">
        <v>1200</v>
      </c>
      <c r="H2422" t="s">
        <v>1210</v>
      </c>
      <c r="I2422">
        <v>3765</v>
      </c>
      <c r="J2422" t="s">
        <v>1490</v>
      </c>
      <c r="K2422" t="s">
        <v>1212</v>
      </c>
      <c r="L2422">
        <v>1725</v>
      </c>
      <c r="M2422">
        <v>1707</v>
      </c>
      <c r="N2422">
        <v>600</v>
      </c>
      <c r="O2422" t="s">
        <v>1213</v>
      </c>
      <c r="P2422">
        <v>0.90386730790576897</v>
      </c>
      <c r="Q2422">
        <v>0.93131127972323802</v>
      </c>
      <c r="R2422">
        <v>7.7855202184930802E-3</v>
      </c>
      <c r="S2422">
        <v>1.1358267842507899E-3</v>
      </c>
      <c r="T2422">
        <v>1.6014153193356699</v>
      </c>
      <c r="U2422">
        <v>1.6014153193356699</v>
      </c>
      <c r="V2422">
        <v>1.5507821204966801</v>
      </c>
      <c r="W2422">
        <v>7.12</v>
      </c>
      <c r="X2422">
        <v>1.93</v>
      </c>
      <c r="Y2422">
        <v>-171002</v>
      </c>
      <c r="Z2422">
        <v>-7125</v>
      </c>
      <c r="AA2422">
        <v>-0.36</v>
      </c>
      <c r="AB2422">
        <v>24</v>
      </c>
      <c r="AC2422">
        <v>11</v>
      </c>
      <c r="AD2422">
        <v>13</v>
      </c>
      <c r="AE2422">
        <v>45.83</v>
      </c>
      <c r="AF2422">
        <v>12</v>
      </c>
      <c r="AG2422">
        <v>8</v>
      </c>
      <c r="AH2422">
        <v>9</v>
      </c>
      <c r="AI2422">
        <v>7</v>
      </c>
    </row>
    <row r="2423" spans="1:35" x14ac:dyDescent="0.2">
      <c r="A2423" s="102">
        <v>527</v>
      </c>
      <c r="B2423">
        <v>4204</v>
      </c>
      <c r="C2423" t="s">
        <v>227</v>
      </c>
      <c r="D2423" t="s">
        <v>1234</v>
      </c>
      <c r="E2423">
        <v>1638</v>
      </c>
      <c r="F2423">
        <v>1609</v>
      </c>
      <c r="G2423">
        <v>600</v>
      </c>
      <c r="H2423" t="s">
        <v>1213</v>
      </c>
      <c r="I2423">
        <v>8253</v>
      </c>
      <c r="J2423" t="s">
        <v>525</v>
      </c>
      <c r="K2423" t="s">
        <v>1216</v>
      </c>
      <c r="L2423">
        <v>1573</v>
      </c>
      <c r="M2423">
        <v>1568</v>
      </c>
      <c r="N2423">
        <v>600</v>
      </c>
      <c r="O2423" t="s">
        <v>1210</v>
      </c>
      <c r="P2423">
        <v>0.72953448301790402</v>
      </c>
      <c r="Q2423">
        <v>0.90974426106202999</v>
      </c>
      <c r="R2423">
        <v>0.489994255975579</v>
      </c>
      <c r="S2423">
        <v>3.9838711983260404E-3</v>
      </c>
      <c r="T2423">
        <v>-0.131459334858997</v>
      </c>
      <c r="U2423">
        <v>0.131459334858997</v>
      </c>
      <c r="V2423">
        <v>0.28148747899124399</v>
      </c>
      <c r="W2423">
        <v>-0.49</v>
      </c>
      <c r="X2423">
        <v>2.5499999999999998</v>
      </c>
      <c r="Y2423">
        <v>-171302</v>
      </c>
      <c r="Z2423">
        <v>-10706</v>
      </c>
      <c r="AA2423">
        <v>-0.54</v>
      </c>
      <c r="AB2423">
        <v>16</v>
      </c>
      <c r="AC2423">
        <v>6</v>
      </c>
      <c r="AD2423">
        <v>10</v>
      </c>
      <c r="AE2423">
        <v>37.5</v>
      </c>
      <c r="AF2423">
        <v>13</v>
      </c>
      <c r="AG2423">
        <v>4</v>
      </c>
      <c r="AH2423">
        <v>5</v>
      </c>
      <c r="AI2423">
        <v>7</v>
      </c>
    </row>
    <row r="2424" spans="1:35" x14ac:dyDescent="0.2">
      <c r="A2424" s="102">
        <v>428</v>
      </c>
      <c r="B2424">
        <v>2127</v>
      </c>
      <c r="C2424" t="s">
        <v>1387</v>
      </c>
      <c r="D2424" t="s">
        <v>1224</v>
      </c>
      <c r="E2424">
        <v>3240</v>
      </c>
      <c r="F2424">
        <v>3280</v>
      </c>
      <c r="G2424">
        <v>300</v>
      </c>
      <c r="H2424" t="s">
        <v>1210</v>
      </c>
      <c r="I2424">
        <v>6762</v>
      </c>
      <c r="J2424" t="s">
        <v>2127</v>
      </c>
      <c r="K2424" t="s">
        <v>1215</v>
      </c>
      <c r="L2424">
        <v>10440</v>
      </c>
      <c r="M2424">
        <v>10450</v>
      </c>
      <c r="N2424">
        <v>100</v>
      </c>
      <c r="O2424" t="s">
        <v>1213</v>
      </c>
      <c r="P2424">
        <v>0.622564352141314</v>
      </c>
      <c r="Q2424">
        <v>0.91591091603651298</v>
      </c>
      <c r="R2424">
        <v>5.9859878699146898E-2</v>
      </c>
      <c r="S2424">
        <v>4.0826875413730104E-3</v>
      </c>
      <c r="T2424">
        <v>0.19043673862053001</v>
      </c>
      <c r="U2424">
        <v>0.19043673862053001</v>
      </c>
      <c r="V2424">
        <v>6.2667596143035798E-2</v>
      </c>
      <c r="W2424">
        <v>0.78</v>
      </c>
      <c r="X2424">
        <v>5.84</v>
      </c>
      <c r="Y2424">
        <v>-171573</v>
      </c>
      <c r="Z2424">
        <v>-17157</v>
      </c>
      <c r="AA2424">
        <v>-0.91</v>
      </c>
      <c r="AB2424">
        <v>10</v>
      </c>
      <c r="AC2424">
        <v>4</v>
      </c>
      <c r="AD2424">
        <v>6</v>
      </c>
      <c r="AE2424">
        <v>40</v>
      </c>
      <c r="AF2424">
        <v>10</v>
      </c>
      <c r="AG2424">
        <v>2</v>
      </c>
      <c r="AH2424">
        <v>5</v>
      </c>
      <c r="AI2424">
        <v>3</v>
      </c>
    </row>
    <row r="2425" spans="1:35" x14ac:dyDescent="0.2">
      <c r="A2425" s="102">
        <v>667</v>
      </c>
      <c r="B2425">
        <v>1605</v>
      </c>
      <c r="C2425" t="s">
        <v>1434</v>
      </c>
      <c r="D2425" t="s">
        <v>1417</v>
      </c>
      <c r="E2425">
        <v>915</v>
      </c>
      <c r="F2425">
        <v>932.9</v>
      </c>
      <c r="G2425">
        <v>1000</v>
      </c>
      <c r="H2425" t="s">
        <v>1213</v>
      </c>
      <c r="I2425">
        <v>7282</v>
      </c>
      <c r="J2425" t="s">
        <v>1453</v>
      </c>
      <c r="K2425" t="s">
        <v>1227</v>
      </c>
      <c r="L2425">
        <v>2311</v>
      </c>
      <c r="M2425">
        <v>2306</v>
      </c>
      <c r="N2425">
        <v>400</v>
      </c>
      <c r="O2425" t="s">
        <v>1210</v>
      </c>
      <c r="P2425">
        <v>0.86056032597910703</v>
      </c>
      <c r="Q2425">
        <v>0.90265375338655296</v>
      </c>
      <c r="R2425">
        <v>0.22298574490752099</v>
      </c>
      <c r="S2425">
        <v>3.83337120810215E-4</v>
      </c>
      <c r="T2425">
        <v>-0.82725575761301695</v>
      </c>
      <c r="U2425">
        <v>0.82725575761301695</v>
      </c>
      <c r="V2425">
        <v>0.71606016075662304</v>
      </c>
      <c r="W2425">
        <v>-2.35</v>
      </c>
      <c r="X2425">
        <v>1.1399999999999999</v>
      </c>
      <c r="Y2425">
        <v>-171869</v>
      </c>
      <c r="Z2425">
        <v>-7161</v>
      </c>
      <c r="AA2425">
        <v>-0.43</v>
      </c>
      <c r="AB2425">
        <v>24</v>
      </c>
      <c r="AC2425">
        <v>10</v>
      </c>
      <c r="AD2425">
        <v>14</v>
      </c>
      <c r="AE2425">
        <v>41.67</v>
      </c>
      <c r="AF2425">
        <v>12</v>
      </c>
      <c r="AG2425">
        <v>6</v>
      </c>
      <c r="AH2425">
        <v>8</v>
      </c>
      <c r="AI2425">
        <v>10</v>
      </c>
    </row>
    <row r="2426" spans="1:35" x14ac:dyDescent="0.2">
      <c r="A2426" s="102">
        <v>485</v>
      </c>
      <c r="B2426">
        <v>3863</v>
      </c>
      <c r="C2426" t="s">
        <v>1422</v>
      </c>
      <c r="D2426" t="s">
        <v>1421</v>
      </c>
      <c r="E2426">
        <v>1583</v>
      </c>
      <c r="F2426">
        <v>1564</v>
      </c>
      <c r="G2426">
        <v>700</v>
      </c>
      <c r="H2426" t="s">
        <v>1210</v>
      </c>
      <c r="I2426">
        <v>7211</v>
      </c>
      <c r="J2426" t="s">
        <v>26</v>
      </c>
      <c r="K2426" t="s">
        <v>1227</v>
      </c>
      <c r="L2426">
        <v>364</v>
      </c>
      <c r="M2426">
        <v>359</v>
      </c>
      <c r="N2426">
        <v>3000</v>
      </c>
      <c r="O2426" t="s">
        <v>1213</v>
      </c>
      <c r="P2426">
        <v>0.87891988188760695</v>
      </c>
      <c r="Q2426">
        <v>0.91178255130917496</v>
      </c>
      <c r="R2426">
        <v>0.372114491128122</v>
      </c>
      <c r="S2426" s="15">
        <v>3.3545551948973601E-2</v>
      </c>
      <c r="T2426">
        <v>1.3902033892768799</v>
      </c>
      <c r="U2426">
        <v>1.3902033892768799</v>
      </c>
      <c r="V2426">
        <v>1.06203251520036</v>
      </c>
      <c r="W2426">
        <v>6.63</v>
      </c>
      <c r="X2426">
        <v>1.63</v>
      </c>
      <c r="Y2426">
        <v>-171984</v>
      </c>
      <c r="Z2426">
        <v>-9555</v>
      </c>
      <c r="AA2426">
        <v>-0.52</v>
      </c>
      <c r="AB2426">
        <v>18</v>
      </c>
      <c r="AC2426">
        <v>9</v>
      </c>
      <c r="AD2426">
        <v>9</v>
      </c>
      <c r="AE2426">
        <v>50</v>
      </c>
      <c r="AF2426">
        <v>13</v>
      </c>
      <c r="AG2426">
        <v>4</v>
      </c>
      <c r="AH2426">
        <v>6</v>
      </c>
      <c r="AI2426">
        <v>8</v>
      </c>
    </row>
    <row r="2427" spans="1:35" x14ac:dyDescent="0.2">
      <c r="A2427" s="102">
        <v>2436</v>
      </c>
      <c r="B2427">
        <v>6592</v>
      </c>
      <c r="C2427" t="s">
        <v>1431</v>
      </c>
      <c r="D2427" t="s">
        <v>1215</v>
      </c>
      <c r="E2427">
        <v>3790</v>
      </c>
      <c r="F2427">
        <v>3745</v>
      </c>
      <c r="G2427">
        <v>300</v>
      </c>
      <c r="H2427" t="s">
        <v>1210</v>
      </c>
      <c r="I2427">
        <v>6762</v>
      </c>
      <c r="J2427" t="s">
        <v>2127</v>
      </c>
      <c r="K2427" t="s">
        <v>1215</v>
      </c>
      <c r="L2427">
        <v>10440</v>
      </c>
      <c r="M2427">
        <v>10450</v>
      </c>
      <c r="N2427">
        <v>100</v>
      </c>
      <c r="O2427" t="s">
        <v>1213</v>
      </c>
      <c r="P2427">
        <v>0.57872344280350896</v>
      </c>
      <c r="Q2427">
        <v>0.81128759073781198</v>
      </c>
      <c r="R2427">
        <v>0.35229771013588301</v>
      </c>
      <c r="S2427">
        <v>1.9899220527448701E-2</v>
      </c>
      <c r="T2427">
        <v>0.117079930881901</v>
      </c>
      <c r="U2427">
        <v>0.117079930881901</v>
      </c>
      <c r="V2427">
        <v>8.3616258574077798E-2</v>
      </c>
      <c r="W2427">
        <v>0.76</v>
      </c>
      <c r="X2427">
        <v>7.51</v>
      </c>
      <c r="Y2427">
        <v>-172298</v>
      </c>
      <c r="Z2427">
        <v>-24614</v>
      </c>
      <c r="AA2427">
        <v>-1.08</v>
      </c>
      <c r="AB2427">
        <v>7</v>
      </c>
      <c r="AC2427">
        <v>2</v>
      </c>
      <c r="AD2427">
        <v>5</v>
      </c>
      <c r="AE2427">
        <v>28.57</v>
      </c>
      <c r="AF2427">
        <v>11</v>
      </c>
      <c r="AG2427">
        <v>1</v>
      </c>
      <c r="AH2427">
        <v>4</v>
      </c>
      <c r="AI2427">
        <v>2</v>
      </c>
    </row>
    <row r="2428" spans="1:35" x14ac:dyDescent="0.2">
      <c r="A2428" s="102">
        <v>703</v>
      </c>
      <c r="B2428">
        <v>5301</v>
      </c>
      <c r="C2428" t="s">
        <v>689</v>
      </c>
      <c r="D2428" t="s">
        <v>1209</v>
      </c>
      <c r="E2428">
        <v>935</v>
      </c>
      <c r="F2428">
        <v>965</v>
      </c>
      <c r="G2428">
        <v>1100</v>
      </c>
      <c r="H2428" t="s">
        <v>1210</v>
      </c>
      <c r="I2428">
        <v>9603</v>
      </c>
      <c r="J2428" t="s">
        <v>1380</v>
      </c>
      <c r="K2428" t="s">
        <v>1224</v>
      </c>
      <c r="L2428">
        <v>2035</v>
      </c>
      <c r="M2428">
        <v>2130</v>
      </c>
      <c r="N2428">
        <v>500</v>
      </c>
      <c r="O2428" t="s">
        <v>1213</v>
      </c>
      <c r="P2428">
        <v>0.88280901989337601</v>
      </c>
      <c r="Q2428">
        <v>0.90093009981622796</v>
      </c>
      <c r="R2428">
        <v>0.27899497349240299</v>
      </c>
      <c r="S2428">
        <v>1.5954538470619301E-2</v>
      </c>
      <c r="T2428">
        <v>3.4182618887519101</v>
      </c>
      <c r="U2428">
        <v>3.4182618887519101</v>
      </c>
      <c r="V2428">
        <v>3.3755355827762501</v>
      </c>
      <c r="W2428">
        <v>17.78</v>
      </c>
      <c r="X2428">
        <v>0.33</v>
      </c>
      <c r="Y2428">
        <v>-172631</v>
      </c>
      <c r="Z2428">
        <v>-6165</v>
      </c>
      <c r="AA2428">
        <v>-0.31</v>
      </c>
      <c r="AB2428">
        <v>28</v>
      </c>
      <c r="AC2428">
        <v>13</v>
      </c>
      <c r="AD2428">
        <v>15</v>
      </c>
      <c r="AE2428">
        <v>46.43</v>
      </c>
      <c r="AF2428">
        <v>7</v>
      </c>
      <c r="AG2428">
        <v>12</v>
      </c>
      <c r="AH2428">
        <v>14</v>
      </c>
      <c r="AI2428">
        <v>2</v>
      </c>
    </row>
    <row r="2429" spans="1:35" x14ac:dyDescent="0.2">
      <c r="A2429" s="102">
        <v>1065</v>
      </c>
      <c r="B2429">
        <v>5019</v>
      </c>
      <c r="C2429" t="s">
        <v>1464</v>
      </c>
      <c r="D2429" t="s">
        <v>1465</v>
      </c>
      <c r="E2429">
        <v>2639</v>
      </c>
      <c r="F2429">
        <v>2658</v>
      </c>
      <c r="G2429">
        <v>400</v>
      </c>
      <c r="H2429" t="s">
        <v>1210</v>
      </c>
      <c r="I2429">
        <v>9201</v>
      </c>
      <c r="J2429" t="s">
        <v>1461</v>
      </c>
      <c r="K2429" t="s">
        <v>1462</v>
      </c>
      <c r="L2429">
        <v>2595.5</v>
      </c>
      <c r="M2429">
        <v>2678</v>
      </c>
      <c r="N2429">
        <v>400</v>
      </c>
      <c r="O2429" t="s">
        <v>1213</v>
      </c>
      <c r="P2429">
        <v>0.82894893260603097</v>
      </c>
      <c r="Q2429">
        <v>0.88260045529332198</v>
      </c>
      <c r="R2429">
        <v>0.40532574324390303</v>
      </c>
      <c r="S2429">
        <v>1.7094014469746701E-3</v>
      </c>
      <c r="T2429">
        <v>2.5571836161225301</v>
      </c>
      <c r="U2429">
        <v>2.5571836161225301</v>
      </c>
      <c r="V2429">
        <v>3.28234481260963</v>
      </c>
      <c r="W2429">
        <v>8.77</v>
      </c>
      <c r="X2429">
        <v>0.75</v>
      </c>
      <c r="Y2429">
        <v>-172632</v>
      </c>
      <c r="Z2429">
        <v>-13279</v>
      </c>
      <c r="AA2429">
        <v>-0.64</v>
      </c>
      <c r="AB2429">
        <v>13</v>
      </c>
      <c r="AC2429">
        <v>6</v>
      </c>
      <c r="AD2429">
        <v>7</v>
      </c>
      <c r="AE2429">
        <v>46.15</v>
      </c>
      <c r="AF2429">
        <v>13</v>
      </c>
      <c r="AG2429">
        <v>4</v>
      </c>
      <c r="AH2429">
        <v>6</v>
      </c>
      <c r="AI2429">
        <v>3</v>
      </c>
    </row>
    <row r="2430" spans="1:35" x14ac:dyDescent="0.2">
      <c r="A2430" s="102">
        <v>1374</v>
      </c>
      <c r="B2430">
        <v>8377</v>
      </c>
      <c r="C2430" t="s">
        <v>1329</v>
      </c>
      <c r="D2430" t="s">
        <v>1265</v>
      </c>
      <c r="E2430">
        <v>920</v>
      </c>
      <c r="F2430">
        <v>917</v>
      </c>
      <c r="G2430">
        <v>1100</v>
      </c>
      <c r="H2430" t="s">
        <v>1210</v>
      </c>
      <c r="I2430">
        <v>9956</v>
      </c>
      <c r="J2430" t="s">
        <v>1165</v>
      </c>
      <c r="K2430" t="s">
        <v>1235</v>
      </c>
      <c r="L2430">
        <v>1605</v>
      </c>
      <c r="M2430">
        <v>1635</v>
      </c>
      <c r="N2430">
        <v>600</v>
      </c>
      <c r="O2430" t="s">
        <v>1213</v>
      </c>
      <c r="P2430">
        <v>0.972554565741101</v>
      </c>
      <c r="Q2430">
        <v>0.86650806240207201</v>
      </c>
      <c r="R2430">
        <v>1.2710039323962599E-2</v>
      </c>
      <c r="S2430">
        <v>6.2951845912502205E-2</v>
      </c>
      <c r="T2430">
        <v>0.89330669251164196</v>
      </c>
      <c r="U2430">
        <v>0.89330669251164196</v>
      </c>
      <c r="V2430">
        <v>1.7563114392293899</v>
      </c>
      <c r="W2430">
        <v>1.6</v>
      </c>
      <c r="X2430">
        <v>2.82</v>
      </c>
      <c r="Y2430">
        <v>-172939</v>
      </c>
      <c r="Z2430">
        <v>-10173</v>
      </c>
      <c r="AA2430">
        <v>-0.48</v>
      </c>
      <c r="AB2430">
        <v>17</v>
      </c>
      <c r="AC2430">
        <v>8</v>
      </c>
      <c r="AD2430">
        <v>9</v>
      </c>
      <c r="AE2430">
        <v>47.06</v>
      </c>
      <c r="AF2430">
        <v>12</v>
      </c>
      <c r="AG2430">
        <v>4</v>
      </c>
      <c r="AH2430">
        <v>6</v>
      </c>
      <c r="AI2430">
        <v>7</v>
      </c>
    </row>
    <row r="2431" spans="1:35" x14ac:dyDescent="0.2">
      <c r="A2431" s="102">
        <v>2608</v>
      </c>
      <c r="B2431">
        <v>4681</v>
      </c>
      <c r="C2431" t="s">
        <v>1026</v>
      </c>
      <c r="D2431" t="s">
        <v>1224</v>
      </c>
      <c r="E2431">
        <v>1440</v>
      </c>
      <c r="F2431">
        <v>1426</v>
      </c>
      <c r="G2431">
        <v>600</v>
      </c>
      <c r="H2431" t="s">
        <v>1210</v>
      </c>
      <c r="I2431">
        <v>7730</v>
      </c>
      <c r="J2431" t="s">
        <v>1475</v>
      </c>
      <c r="K2431" t="s">
        <v>1219</v>
      </c>
      <c r="L2431">
        <v>2252</v>
      </c>
      <c r="M2431">
        <v>2292</v>
      </c>
      <c r="N2431">
        <v>400</v>
      </c>
      <c r="O2431" t="s">
        <v>1213</v>
      </c>
      <c r="P2431">
        <v>0.83315537133338802</v>
      </c>
      <c r="Q2431">
        <v>0.80197438465048498</v>
      </c>
      <c r="R2431">
        <v>0.29468953797922398</v>
      </c>
      <c r="S2431">
        <v>1.14057423688868E-2</v>
      </c>
      <c r="T2431">
        <v>0.23791187000389499</v>
      </c>
      <c r="U2431">
        <v>0.23791187000389499</v>
      </c>
      <c r="V2431">
        <v>2.72684501506892E-2</v>
      </c>
      <c r="W2431">
        <v>0.9</v>
      </c>
      <c r="X2431">
        <v>6.68</v>
      </c>
      <c r="Y2431">
        <v>-172957</v>
      </c>
      <c r="Z2431">
        <v>-11530</v>
      </c>
      <c r="AA2431">
        <v>-0.65</v>
      </c>
      <c r="AB2431">
        <v>15</v>
      </c>
      <c r="AC2431">
        <v>7</v>
      </c>
      <c r="AD2431">
        <v>8</v>
      </c>
      <c r="AE2431">
        <v>46.67</v>
      </c>
      <c r="AF2431">
        <v>14</v>
      </c>
      <c r="AG2431">
        <v>2</v>
      </c>
      <c r="AH2431">
        <v>7</v>
      </c>
      <c r="AI2431">
        <v>6</v>
      </c>
    </row>
    <row r="2432" spans="1:35" x14ac:dyDescent="0.2">
      <c r="A2432" s="102">
        <v>2193</v>
      </c>
      <c r="B2432">
        <v>2413</v>
      </c>
      <c r="C2432" t="s">
        <v>1229</v>
      </c>
      <c r="D2432" t="s">
        <v>1224</v>
      </c>
      <c r="E2432">
        <v>2800</v>
      </c>
      <c r="F2432">
        <v>2786</v>
      </c>
      <c r="G2432">
        <v>400</v>
      </c>
      <c r="H2432" t="s">
        <v>1210</v>
      </c>
      <c r="I2432">
        <v>6750</v>
      </c>
      <c r="J2432" t="s">
        <v>1268</v>
      </c>
      <c r="K2432" t="s">
        <v>1215</v>
      </c>
      <c r="L2432">
        <v>3575</v>
      </c>
      <c r="M2432">
        <v>3630</v>
      </c>
      <c r="N2432">
        <v>300</v>
      </c>
      <c r="O2432" t="s">
        <v>1213</v>
      </c>
      <c r="P2432">
        <v>0.78553251927756995</v>
      </c>
      <c r="Q2432">
        <v>0.82263305886223104</v>
      </c>
      <c r="R2432">
        <v>0.140745943544586</v>
      </c>
      <c r="S2432">
        <v>7.9580969763210496E-2</v>
      </c>
      <c r="T2432">
        <v>1.0631290271959399</v>
      </c>
      <c r="U2432">
        <v>1.0631290271959399</v>
      </c>
      <c r="V2432">
        <v>1.63850006893413</v>
      </c>
      <c r="W2432">
        <v>4.5</v>
      </c>
      <c r="X2432">
        <v>2.33</v>
      </c>
      <c r="Y2432">
        <v>-173202</v>
      </c>
      <c r="Z2432">
        <v>-9622</v>
      </c>
      <c r="AA2432">
        <v>-0.48</v>
      </c>
      <c r="AB2432">
        <v>18</v>
      </c>
      <c r="AC2432">
        <v>7</v>
      </c>
      <c r="AD2432">
        <v>11</v>
      </c>
      <c r="AE2432">
        <v>38.89</v>
      </c>
      <c r="AF2432">
        <v>10</v>
      </c>
      <c r="AG2432">
        <v>6</v>
      </c>
      <c r="AH2432">
        <v>7</v>
      </c>
      <c r="AI2432">
        <v>5</v>
      </c>
    </row>
    <row r="2433" spans="1:35" x14ac:dyDescent="0.2">
      <c r="A2433" s="102">
        <v>475</v>
      </c>
      <c r="B2433">
        <v>4506</v>
      </c>
      <c r="C2433" t="s">
        <v>1615</v>
      </c>
      <c r="D2433" t="s">
        <v>1232</v>
      </c>
      <c r="E2433">
        <v>1556</v>
      </c>
      <c r="F2433">
        <v>1561</v>
      </c>
      <c r="G2433">
        <v>600</v>
      </c>
      <c r="H2433" t="s">
        <v>1213</v>
      </c>
      <c r="I2433">
        <v>7181</v>
      </c>
      <c r="J2433" t="s">
        <v>61</v>
      </c>
      <c r="K2433" t="s">
        <v>1386</v>
      </c>
      <c r="L2433">
        <v>1669</v>
      </c>
      <c r="M2433">
        <v>1657</v>
      </c>
      <c r="N2433">
        <v>600</v>
      </c>
      <c r="O2433" t="s">
        <v>1210</v>
      </c>
      <c r="P2433">
        <v>0.79573178185636495</v>
      </c>
      <c r="Q2433">
        <v>0.91232283708686002</v>
      </c>
      <c r="R2433">
        <v>0.47254901129105598</v>
      </c>
      <c r="S2433">
        <v>7.0691190425277606E-2</v>
      </c>
      <c r="T2433">
        <v>-1.85134607487577</v>
      </c>
      <c r="U2433">
        <v>1.85134607487577</v>
      </c>
      <c r="V2433">
        <v>2.0276804941435902</v>
      </c>
      <c r="W2433">
        <v>-12.93</v>
      </c>
      <c r="X2433">
        <v>5.79</v>
      </c>
      <c r="Y2433">
        <v>-173603</v>
      </c>
      <c r="Z2433">
        <v>-9137</v>
      </c>
      <c r="AA2433">
        <v>-0.45</v>
      </c>
      <c r="AB2433">
        <v>19</v>
      </c>
      <c r="AC2433">
        <v>8</v>
      </c>
      <c r="AD2433">
        <v>11</v>
      </c>
      <c r="AE2433">
        <v>42.11</v>
      </c>
      <c r="AF2433">
        <v>12</v>
      </c>
      <c r="AG2433">
        <v>6</v>
      </c>
      <c r="AH2433">
        <v>8</v>
      </c>
      <c r="AI2433">
        <v>5</v>
      </c>
    </row>
    <row r="2434" spans="1:35" x14ac:dyDescent="0.2">
      <c r="A2434" s="102">
        <v>27</v>
      </c>
      <c r="B2434">
        <v>2413</v>
      </c>
      <c r="C2434" t="s">
        <v>1229</v>
      </c>
      <c r="D2434" t="s">
        <v>1224</v>
      </c>
      <c r="E2434">
        <v>2800</v>
      </c>
      <c r="F2434">
        <v>2786</v>
      </c>
      <c r="G2434">
        <v>200</v>
      </c>
      <c r="H2434" t="s">
        <v>1213</v>
      </c>
      <c r="I2434">
        <v>6758</v>
      </c>
      <c r="J2434" t="s">
        <v>1226</v>
      </c>
      <c r="K2434" t="s">
        <v>1215</v>
      </c>
      <c r="L2434">
        <v>6700</v>
      </c>
      <c r="M2434">
        <v>6611</v>
      </c>
      <c r="N2434">
        <v>100</v>
      </c>
      <c r="O2434" t="s">
        <v>1210</v>
      </c>
      <c r="P2434">
        <v>0.75554678623189597</v>
      </c>
      <c r="Q2434">
        <v>0.96171627703302598</v>
      </c>
      <c r="R2434">
        <v>0.17368403772256</v>
      </c>
      <c r="S2434">
        <v>5.7914799104335599E-2</v>
      </c>
      <c r="T2434">
        <v>-7.0221244880620606E-2</v>
      </c>
      <c r="U2434">
        <v>7.0221244880620606E-2</v>
      </c>
      <c r="V2434">
        <v>7.6354550446689998E-2</v>
      </c>
      <c r="W2434">
        <v>-0.21</v>
      </c>
      <c r="X2434">
        <v>15.72</v>
      </c>
      <c r="Y2434">
        <v>-173811</v>
      </c>
      <c r="Z2434">
        <v>-11587</v>
      </c>
      <c r="AA2434">
        <v>-0.66</v>
      </c>
      <c r="AB2434">
        <v>15</v>
      </c>
      <c r="AC2434">
        <v>6</v>
      </c>
      <c r="AD2434">
        <v>9</v>
      </c>
      <c r="AE2434">
        <v>40</v>
      </c>
      <c r="AF2434">
        <v>11</v>
      </c>
      <c r="AG2434">
        <v>5</v>
      </c>
      <c r="AH2434">
        <v>7</v>
      </c>
      <c r="AI2434">
        <v>3</v>
      </c>
    </row>
    <row r="2435" spans="1:35" x14ac:dyDescent="0.2">
      <c r="A2435" s="102">
        <v>1483</v>
      </c>
      <c r="B2435">
        <v>6457</v>
      </c>
      <c r="C2435" t="s">
        <v>1526</v>
      </c>
      <c r="D2435" t="s">
        <v>1222</v>
      </c>
      <c r="E2435">
        <v>2901</v>
      </c>
      <c r="F2435">
        <v>2874</v>
      </c>
      <c r="G2435">
        <v>300</v>
      </c>
      <c r="H2435" t="s">
        <v>1210</v>
      </c>
      <c r="I2435">
        <v>9613</v>
      </c>
      <c r="J2435" t="s">
        <v>1609</v>
      </c>
      <c r="K2435" t="s">
        <v>1212</v>
      </c>
      <c r="L2435">
        <v>1290</v>
      </c>
      <c r="M2435">
        <v>1291</v>
      </c>
      <c r="N2435">
        <v>700</v>
      </c>
      <c r="O2435" t="s">
        <v>1213</v>
      </c>
      <c r="P2435">
        <v>0.66216682347408695</v>
      </c>
      <c r="Q2435">
        <v>0.85999345479777201</v>
      </c>
      <c r="R2435">
        <v>0.22995215361679999</v>
      </c>
      <c r="S2435">
        <v>8.7605590751133194E-2</v>
      </c>
      <c r="T2435">
        <v>0.46808509984152402</v>
      </c>
      <c r="U2435">
        <v>0.46808509984152402</v>
      </c>
      <c r="V2435">
        <v>0.47979834738758298</v>
      </c>
      <c r="W2435">
        <v>1.32</v>
      </c>
      <c r="X2435">
        <v>4.8099999999999996</v>
      </c>
      <c r="Y2435">
        <v>-174254</v>
      </c>
      <c r="Z2435">
        <v>-10250</v>
      </c>
      <c r="AA2435">
        <v>-0.57999999999999996</v>
      </c>
      <c r="AB2435">
        <v>17</v>
      </c>
      <c r="AC2435">
        <v>6</v>
      </c>
      <c r="AD2435">
        <v>11</v>
      </c>
      <c r="AE2435">
        <v>35.29</v>
      </c>
      <c r="AF2435">
        <v>13</v>
      </c>
      <c r="AG2435">
        <v>3</v>
      </c>
      <c r="AH2435">
        <v>6</v>
      </c>
      <c r="AI2435">
        <v>8</v>
      </c>
    </row>
    <row r="2436" spans="1:35" x14ac:dyDescent="0.2">
      <c r="A2436" s="102">
        <v>2099</v>
      </c>
      <c r="B2436">
        <v>4634</v>
      </c>
      <c r="C2436" t="s">
        <v>63</v>
      </c>
      <c r="D2436" t="s">
        <v>1234</v>
      </c>
      <c r="E2436">
        <v>2138</v>
      </c>
      <c r="F2436">
        <v>2101</v>
      </c>
      <c r="G2436">
        <v>500</v>
      </c>
      <c r="H2436" t="s">
        <v>1210</v>
      </c>
      <c r="I2436">
        <v>8358</v>
      </c>
      <c r="J2436" t="s">
        <v>1477</v>
      </c>
      <c r="K2436" t="s">
        <v>1265</v>
      </c>
      <c r="L2436">
        <v>385</v>
      </c>
      <c r="M2436">
        <v>388</v>
      </c>
      <c r="N2436">
        <v>2700</v>
      </c>
      <c r="O2436" t="s">
        <v>1213</v>
      </c>
      <c r="P2436">
        <v>0.813149965789151</v>
      </c>
      <c r="Q2436">
        <v>0.827970254118084</v>
      </c>
      <c r="R2436">
        <v>3.4817861172423102E-2</v>
      </c>
      <c r="S2436">
        <v>2.94315842578424E-2</v>
      </c>
      <c r="T2436">
        <v>0.162902478331685</v>
      </c>
      <c r="U2436">
        <v>0.162902478331685</v>
      </c>
      <c r="V2436">
        <v>0.32800052885045</v>
      </c>
      <c r="W2436">
        <v>1.08</v>
      </c>
      <c r="X2436">
        <v>0.28000000000000003</v>
      </c>
      <c r="Y2436">
        <v>-174260</v>
      </c>
      <c r="Z2436">
        <v>-6454</v>
      </c>
      <c r="AA2436">
        <v>-0.39</v>
      </c>
      <c r="AB2436">
        <v>27</v>
      </c>
      <c r="AC2436">
        <v>14</v>
      </c>
      <c r="AD2436">
        <v>13</v>
      </c>
      <c r="AE2436">
        <v>51.85</v>
      </c>
      <c r="AF2436">
        <v>10</v>
      </c>
      <c r="AG2436">
        <v>10</v>
      </c>
      <c r="AH2436">
        <v>10</v>
      </c>
      <c r="AI2436">
        <v>7</v>
      </c>
    </row>
    <row r="2437" spans="1:35" x14ac:dyDescent="0.2">
      <c r="A2437" s="102">
        <v>575</v>
      </c>
      <c r="B2437">
        <v>6302</v>
      </c>
      <c r="C2437" t="s">
        <v>1460</v>
      </c>
      <c r="D2437" t="s">
        <v>1222</v>
      </c>
      <c r="E2437">
        <v>2356</v>
      </c>
      <c r="F2437">
        <v>2352</v>
      </c>
      <c r="G2437">
        <v>400</v>
      </c>
      <c r="H2437" t="s">
        <v>1213</v>
      </c>
      <c r="I2437">
        <v>7261</v>
      </c>
      <c r="J2437" t="s">
        <v>1568</v>
      </c>
      <c r="K2437" t="s">
        <v>1227</v>
      </c>
      <c r="L2437">
        <v>758</v>
      </c>
      <c r="M2437">
        <v>750</v>
      </c>
      <c r="N2437">
        <v>1300</v>
      </c>
      <c r="O2437" t="s">
        <v>1210</v>
      </c>
      <c r="P2437">
        <v>0.89790362106793598</v>
      </c>
      <c r="Q2437">
        <v>0.90731996186610997</v>
      </c>
      <c r="R2437">
        <v>0.30428529385826703</v>
      </c>
      <c r="S2437">
        <v>5.4569875229399802E-2</v>
      </c>
      <c r="T2437">
        <v>-0.77274538388522995</v>
      </c>
      <c r="U2437">
        <v>0.77274538388522995</v>
      </c>
      <c r="V2437">
        <v>1.4933975189684201</v>
      </c>
      <c r="W2437">
        <v>-2.73</v>
      </c>
      <c r="X2437">
        <v>3.64</v>
      </c>
      <c r="Y2437">
        <v>-174668</v>
      </c>
      <c r="Z2437">
        <v>-9193</v>
      </c>
      <c r="AA2437">
        <v>-0.42</v>
      </c>
      <c r="AB2437">
        <v>19</v>
      </c>
      <c r="AC2437">
        <v>9</v>
      </c>
      <c r="AD2437">
        <v>10</v>
      </c>
      <c r="AE2437">
        <v>47.37</v>
      </c>
      <c r="AF2437">
        <v>15</v>
      </c>
      <c r="AG2437">
        <v>3</v>
      </c>
      <c r="AH2437">
        <v>5</v>
      </c>
      <c r="AI2437">
        <v>11</v>
      </c>
    </row>
    <row r="2438" spans="1:35" x14ac:dyDescent="0.2">
      <c r="A2438" s="102">
        <v>947</v>
      </c>
      <c r="B2438">
        <v>4536</v>
      </c>
      <c r="C2438" t="s">
        <v>1488</v>
      </c>
      <c r="D2438" t="s">
        <v>1232</v>
      </c>
      <c r="E2438">
        <v>1782</v>
      </c>
      <c r="F2438">
        <v>1732</v>
      </c>
      <c r="G2438">
        <v>600</v>
      </c>
      <c r="H2438" t="s">
        <v>1213</v>
      </c>
      <c r="I2438">
        <v>8604</v>
      </c>
      <c r="J2438" t="s">
        <v>436</v>
      </c>
      <c r="K2438" t="s">
        <v>1396</v>
      </c>
      <c r="L2438">
        <v>488</v>
      </c>
      <c r="M2438">
        <v>479.5</v>
      </c>
      <c r="N2438">
        <v>2200</v>
      </c>
      <c r="O2438" t="s">
        <v>1210</v>
      </c>
      <c r="P2438">
        <v>0.77096654689939303</v>
      </c>
      <c r="Q2438">
        <v>0.88870527412191802</v>
      </c>
      <c r="R2438">
        <v>0.106925666537677</v>
      </c>
      <c r="S2438">
        <v>5.7495791881455198E-2</v>
      </c>
      <c r="T2438">
        <v>-0.84682235190361499</v>
      </c>
      <c r="U2438">
        <v>0.84682235190361499</v>
      </c>
      <c r="V2438">
        <v>0.92092999349553195</v>
      </c>
      <c r="W2438">
        <v>-2.4500000000000002</v>
      </c>
      <c r="X2438">
        <v>1.51</v>
      </c>
      <c r="Y2438">
        <v>-178492</v>
      </c>
      <c r="Z2438">
        <v>-8113</v>
      </c>
      <c r="AA2438">
        <v>-0.5</v>
      </c>
      <c r="AB2438">
        <v>22</v>
      </c>
      <c r="AC2438">
        <v>8</v>
      </c>
      <c r="AD2438">
        <v>14</v>
      </c>
      <c r="AE2438">
        <v>36.36</v>
      </c>
      <c r="AF2438">
        <v>11</v>
      </c>
      <c r="AG2438">
        <v>7</v>
      </c>
      <c r="AH2438">
        <v>9</v>
      </c>
      <c r="AI2438">
        <v>6</v>
      </c>
    </row>
    <row r="2439" spans="1:35" x14ac:dyDescent="0.2">
      <c r="A2439" s="102">
        <v>2214</v>
      </c>
      <c r="B2439">
        <v>2327</v>
      </c>
      <c r="C2439" t="s">
        <v>1597</v>
      </c>
      <c r="D2439" t="s">
        <v>1212</v>
      </c>
      <c r="E2439">
        <v>3000</v>
      </c>
      <c r="F2439">
        <v>2992</v>
      </c>
      <c r="G2439">
        <v>300</v>
      </c>
      <c r="H2439" t="s">
        <v>1210</v>
      </c>
      <c r="I2439">
        <v>4849</v>
      </c>
      <c r="J2439" t="s">
        <v>544</v>
      </c>
      <c r="K2439" t="s">
        <v>1224</v>
      </c>
      <c r="L2439">
        <v>3035</v>
      </c>
      <c r="M2439">
        <v>2976</v>
      </c>
      <c r="N2439">
        <v>300</v>
      </c>
      <c r="O2439" t="s">
        <v>1213</v>
      </c>
      <c r="P2439">
        <v>0.81910071950534002</v>
      </c>
      <c r="Q2439">
        <v>0.82162596907585295</v>
      </c>
      <c r="R2439">
        <v>0.33922309468297701</v>
      </c>
      <c r="S2439">
        <v>3.2890299312501398E-2</v>
      </c>
      <c r="T2439">
        <v>3.0902245847833298</v>
      </c>
      <c r="U2439">
        <v>3.0902245847833298</v>
      </c>
      <c r="V2439">
        <v>2.8798656157303602</v>
      </c>
      <c r="W2439">
        <v>23.51</v>
      </c>
      <c r="X2439">
        <v>0.53</v>
      </c>
      <c r="Y2439">
        <v>-178709</v>
      </c>
      <c r="Z2439">
        <v>-11169</v>
      </c>
      <c r="AA2439">
        <v>-0.53</v>
      </c>
      <c r="AB2439">
        <v>16</v>
      </c>
      <c r="AC2439">
        <v>8</v>
      </c>
      <c r="AD2439">
        <v>8</v>
      </c>
      <c r="AE2439">
        <v>50</v>
      </c>
      <c r="AF2439">
        <v>9</v>
      </c>
      <c r="AG2439">
        <v>6</v>
      </c>
      <c r="AH2439">
        <v>8</v>
      </c>
      <c r="AI2439">
        <v>2</v>
      </c>
    </row>
    <row r="2440" spans="1:35" x14ac:dyDescent="0.2">
      <c r="A2440" s="102">
        <v>376</v>
      </c>
      <c r="B2440">
        <v>1719</v>
      </c>
      <c r="C2440" t="s">
        <v>543</v>
      </c>
      <c r="D2440" t="s">
        <v>1220</v>
      </c>
      <c r="E2440">
        <v>788</v>
      </c>
      <c r="F2440">
        <v>791</v>
      </c>
      <c r="G2440">
        <v>1300</v>
      </c>
      <c r="H2440" t="s">
        <v>1213</v>
      </c>
      <c r="I2440">
        <v>6762</v>
      </c>
      <c r="J2440" t="s">
        <v>2127</v>
      </c>
      <c r="K2440" t="s">
        <v>1215</v>
      </c>
      <c r="L2440">
        <v>10440</v>
      </c>
      <c r="M2440">
        <v>10450</v>
      </c>
      <c r="N2440">
        <v>100</v>
      </c>
      <c r="O2440" t="s">
        <v>1210</v>
      </c>
      <c r="P2440">
        <v>0.91413698017169398</v>
      </c>
      <c r="Q2440">
        <v>0.91960319121379097</v>
      </c>
      <c r="R2440">
        <v>0.24286865392955401</v>
      </c>
      <c r="S2440">
        <v>5.2711340622056999E-2</v>
      </c>
      <c r="T2440">
        <v>-0.63133616089984101</v>
      </c>
      <c r="U2440">
        <v>0.63133616089984101</v>
      </c>
      <c r="V2440">
        <v>0.98587270941295202</v>
      </c>
      <c r="W2440">
        <v>-2.15</v>
      </c>
      <c r="X2440">
        <v>1.6</v>
      </c>
      <c r="Y2440">
        <v>-179224</v>
      </c>
      <c r="Z2440">
        <v>-11202</v>
      </c>
      <c r="AA2440">
        <v>-0.65</v>
      </c>
      <c r="AB2440">
        <v>16</v>
      </c>
      <c r="AC2440">
        <v>7</v>
      </c>
      <c r="AD2440">
        <v>9</v>
      </c>
      <c r="AE2440">
        <v>43.75</v>
      </c>
      <c r="AF2440">
        <v>12</v>
      </c>
      <c r="AG2440">
        <v>7</v>
      </c>
      <c r="AH2440">
        <v>6</v>
      </c>
      <c r="AI2440">
        <v>3</v>
      </c>
    </row>
    <row r="2441" spans="1:35" x14ac:dyDescent="0.2">
      <c r="A2441" s="102">
        <v>500</v>
      </c>
      <c r="B2441">
        <v>5471</v>
      </c>
      <c r="C2441" t="s">
        <v>1424</v>
      </c>
      <c r="D2441" t="s">
        <v>1263</v>
      </c>
      <c r="E2441">
        <v>3940</v>
      </c>
      <c r="F2441">
        <v>3925</v>
      </c>
      <c r="G2441">
        <v>200</v>
      </c>
      <c r="H2441" t="s">
        <v>1210</v>
      </c>
      <c r="I2441">
        <v>6770</v>
      </c>
      <c r="J2441" t="s">
        <v>22</v>
      </c>
      <c r="K2441" t="s">
        <v>1215</v>
      </c>
      <c r="L2441">
        <v>1668</v>
      </c>
      <c r="M2441">
        <v>1659</v>
      </c>
      <c r="N2441">
        <v>500</v>
      </c>
      <c r="O2441" t="s">
        <v>1213</v>
      </c>
      <c r="P2441">
        <v>0.88679298520155403</v>
      </c>
      <c r="Q2441">
        <v>0.91116064505066696</v>
      </c>
      <c r="R2441">
        <v>0.39680288003850001</v>
      </c>
      <c r="S2441">
        <v>4.6546870803363602E-2</v>
      </c>
      <c r="T2441">
        <v>2.0117842290722501</v>
      </c>
      <c r="U2441">
        <v>2.0117842290722501</v>
      </c>
      <c r="V2441">
        <v>1.96074258335837</v>
      </c>
      <c r="W2441">
        <v>13.84</v>
      </c>
      <c r="X2441">
        <v>5.67</v>
      </c>
      <c r="Y2441">
        <v>-179384</v>
      </c>
      <c r="Z2441">
        <v>-12813</v>
      </c>
      <c r="AA2441">
        <v>-0.84</v>
      </c>
      <c r="AB2441">
        <v>14</v>
      </c>
      <c r="AC2441">
        <v>4</v>
      </c>
      <c r="AD2441">
        <v>10</v>
      </c>
      <c r="AE2441">
        <v>28.57</v>
      </c>
      <c r="AF2441">
        <v>14</v>
      </c>
      <c r="AG2441">
        <v>3</v>
      </c>
      <c r="AH2441">
        <v>5</v>
      </c>
      <c r="AI2441">
        <v>6</v>
      </c>
    </row>
    <row r="2442" spans="1:35" x14ac:dyDescent="0.2">
      <c r="A2442" s="102">
        <v>881</v>
      </c>
      <c r="B2442">
        <v>4996</v>
      </c>
      <c r="C2442" t="s">
        <v>1478</v>
      </c>
      <c r="D2442" t="s">
        <v>1234</v>
      </c>
      <c r="E2442">
        <v>724</v>
      </c>
      <c r="F2442">
        <v>725</v>
      </c>
      <c r="G2442">
        <v>1000</v>
      </c>
      <c r="H2442" t="s">
        <v>1213</v>
      </c>
      <c r="I2442">
        <v>6963</v>
      </c>
      <c r="J2442" t="s">
        <v>1978</v>
      </c>
      <c r="K2442" t="s">
        <v>1215</v>
      </c>
      <c r="L2442">
        <v>7190</v>
      </c>
      <c r="M2442">
        <v>7100</v>
      </c>
      <c r="N2442">
        <v>100</v>
      </c>
      <c r="O2442" t="s">
        <v>1210</v>
      </c>
      <c r="P2442">
        <v>0.87070900499786696</v>
      </c>
      <c r="Q2442">
        <v>0.89237777343826696</v>
      </c>
      <c r="R2442">
        <v>0.43720006120222599</v>
      </c>
      <c r="S2442">
        <v>4.7142361221730898E-2</v>
      </c>
      <c r="T2442">
        <v>-1.27750916556796</v>
      </c>
      <c r="U2442">
        <v>1.27750916556796</v>
      </c>
      <c r="V2442">
        <v>1.3757649820079301</v>
      </c>
      <c r="W2442">
        <v>-7.45</v>
      </c>
      <c r="X2442">
        <v>2.11</v>
      </c>
      <c r="Y2442">
        <v>-179620</v>
      </c>
      <c r="Z2442">
        <v>-11975</v>
      </c>
      <c r="AA2442">
        <v>-0.56000000000000005</v>
      </c>
      <c r="AB2442">
        <v>15</v>
      </c>
      <c r="AC2442">
        <v>6</v>
      </c>
      <c r="AD2442">
        <v>9</v>
      </c>
      <c r="AE2442">
        <v>40</v>
      </c>
      <c r="AF2442">
        <v>11</v>
      </c>
      <c r="AG2442">
        <v>5</v>
      </c>
      <c r="AH2442">
        <v>6</v>
      </c>
      <c r="AI2442">
        <v>4</v>
      </c>
    </row>
    <row r="2443" spans="1:35" x14ac:dyDescent="0.2">
      <c r="A2443" s="102">
        <v>98</v>
      </c>
      <c r="B2443">
        <v>5401</v>
      </c>
      <c r="C2443" t="s">
        <v>1536</v>
      </c>
      <c r="D2443" t="s">
        <v>1263</v>
      </c>
      <c r="E2443">
        <v>1230</v>
      </c>
      <c r="F2443">
        <v>1216</v>
      </c>
      <c r="G2443">
        <v>800</v>
      </c>
      <c r="H2443" t="s">
        <v>1213</v>
      </c>
      <c r="I2443">
        <v>9956</v>
      </c>
      <c r="J2443" t="s">
        <v>1165</v>
      </c>
      <c r="K2443" t="s">
        <v>1235</v>
      </c>
      <c r="L2443">
        <v>1605</v>
      </c>
      <c r="M2443">
        <v>1635</v>
      </c>
      <c r="N2443">
        <v>600</v>
      </c>
      <c r="O2443" t="s">
        <v>1210</v>
      </c>
      <c r="P2443">
        <v>0.91167074754743005</v>
      </c>
      <c r="Q2443">
        <v>0.94888985908324297</v>
      </c>
      <c r="R2443">
        <v>0.31634745853119001</v>
      </c>
      <c r="S2443">
        <v>1.28670473017404E-2</v>
      </c>
      <c r="T2443">
        <v>-1.9649723593317501</v>
      </c>
      <c r="U2443">
        <v>1.9649723593317501</v>
      </c>
      <c r="V2443">
        <v>1.25703937416427</v>
      </c>
      <c r="W2443">
        <v>-7.42</v>
      </c>
      <c r="X2443">
        <v>0.84</v>
      </c>
      <c r="Y2443">
        <v>-181815</v>
      </c>
      <c r="Z2443">
        <v>-12121</v>
      </c>
      <c r="AA2443">
        <v>-0.61</v>
      </c>
      <c r="AB2443">
        <v>15</v>
      </c>
      <c r="AC2443">
        <v>5</v>
      </c>
      <c r="AD2443">
        <v>10</v>
      </c>
      <c r="AE2443">
        <v>33.33</v>
      </c>
      <c r="AF2443">
        <v>12</v>
      </c>
      <c r="AG2443">
        <v>3</v>
      </c>
      <c r="AH2443">
        <v>5</v>
      </c>
      <c r="AI2443">
        <v>7</v>
      </c>
    </row>
    <row r="2444" spans="1:35" x14ac:dyDescent="0.2">
      <c r="A2444" s="102">
        <v>2255</v>
      </c>
      <c r="B2444">
        <v>6988</v>
      </c>
      <c r="C2444" t="s">
        <v>62</v>
      </c>
      <c r="D2444" t="s">
        <v>1234</v>
      </c>
      <c r="E2444">
        <v>5340</v>
      </c>
      <c r="F2444">
        <v>5420</v>
      </c>
      <c r="G2444">
        <v>200</v>
      </c>
      <c r="H2444" t="s">
        <v>1213</v>
      </c>
      <c r="I2444">
        <v>9142</v>
      </c>
      <c r="J2444" t="s">
        <v>899</v>
      </c>
      <c r="K2444" t="s">
        <v>1328</v>
      </c>
      <c r="L2444">
        <v>3280</v>
      </c>
      <c r="M2444">
        <v>3245</v>
      </c>
      <c r="N2444">
        <v>300</v>
      </c>
      <c r="O2444" t="s">
        <v>1210</v>
      </c>
      <c r="P2444">
        <v>0.68073687764663204</v>
      </c>
      <c r="Q2444">
        <v>0.81957609734626402</v>
      </c>
      <c r="R2444">
        <v>0.21651818236398601</v>
      </c>
      <c r="S2444">
        <v>9.7308231107083407E-2</v>
      </c>
      <c r="T2444">
        <v>-0.220644285524182</v>
      </c>
      <c r="U2444">
        <v>0.220644285524182</v>
      </c>
      <c r="V2444">
        <v>1.6261089704684699</v>
      </c>
      <c r="W2444">
        <v>-0.5</v>
      </c>
      <c r="X2444">
        <v>10.19</v>
      </c>
      <c r="Y2444">
        <v>-182066</v>
      </c>
      <c r="Z2444">
        <v>-30344</v>
      </c>
      <c r="AA2444">
        <v>-2.08</v>
      </c>
      <c r="AB2444">
        <v>6</v>
      </c>
      <c r="AC2444">
        <v>2</v>
      </c>
      <c r="AD2444">
        <v>4</v>
      </c>
      <c r="AE2444">
        <v>33.33</v>
      </c>
      <c r="AF2444">
        <v>12</v>
      </c>
      <c r="AG2444">
        <v>0</v>
      </c>
      <c r="AH2444">
        <v>3</v>
      </c>
      <c r="AI2444">
        <v>3</v>
      </c>
    </row>
    <row r="2445" spans="1:35" x14ac:dyDescent="0.2">
      <c r="A2445" s="102">
        <v>1929</v>
      </c>
      <c r="B2445">
        <v>3593</v>
      </c>
      <c r="C2445" t="s">
        <v>1985</v>
      </c>
      <c r="D2445" t="s">
        <v>1480</v>
      </c>
      <c r="E2445">
        <v>3125</v>
      </c>
      <c r="F2445">
        <v>3085</v>
      </c>
      <c r="G2445">
        <v>300</v>
      </c>
      <c r="H2445" t="s">
        <v>1210</v>
      </c>
      <c r="I2445">
        <v>7278</v>
      </c>
      <c r="J2445" t="s">
        <v>43</v>
      </c>
      <c r="K2445" t="s">
        <v>1227</v>
      </c>
      <c r="L2445">
        <v>2008</v>
      </c>
      <c r="M2445">
        <v>2017</v>
      </c>
      <c r="N2445">
        <v>500</v>
      </c>
      <c r="O2445" t="s">
        <v>1213</v>
      </c>
      <c r="P2445">
        <v>0.53064268211203502</v>
      </c>
      <c r="Q2445">
        <v>0.83771195448171798</v>
      </c>
      <c r="R2445">
        <v>5.69645623498213E-2</v>
      </c>
      <c r="S2445">
        <v>7.5654528571164597E-3</v>
      </c>
      <c r="T2445">
        <v>0.40058461526285299</v>
      </c>
      <c r="U2445">
        <v>0.40058461526285299</v>
      </c>
      <c r="V2445">
        <v>0.82517754559663703</v>
      </c>
      <c r="W2445">
        <v>1.91</v>
      </c>
      <c r="X2445">
        <v>8.9700000000000006</v>
      </c>
      <c r="Y2445">
        <v>-182379</v>
      </c>
      <c r="Z2445">
        <v>-11399</v>
      </c>
      <c r="AA2445">
        <v>-0.44</v>
      </c>
      <c r="AB2445">
        <v>16</v>
      </c>
      <c r="AC2445">
        <v>8</v>
      </c>
      <c r="AD2445">
        <v>8</v>
      </c>
      <c r="AE2445">
        <v>50</v>
      </c>
      <c r="AF2445">
        <v>9</v>
      </c>
      <c r="AG2445">
        <v>7</v>
      </c>
      <c r="AH2445">
        <v>7</v>
      </c>
      <c r="AI2445">
        <v>2</v>
      </c>
    </row>
    <row r="2446" spans="1:35" x14ac:dyDescent="0.2">
      <c r="A2446" s="102">
        <v>1523</v>
      </c>
      <c r="B2446">
        <v>2001</v>
      </c>
      <c r="C2446" t="s">
        <v>1132</v>
      </c>
      <c r="D2446" t="s">
        <v>1237</v>
      </c>
      <c r="E2446">
        <v>1586</v>
      </c>
      <c r="F2446">
        <v>1604</v>
      </c>
      <c r="G2446">
        <v>600</v>
      </c>
      <c r="H2446" t="s">
        <v>1210</v>
      </c>
      <c r="I2446">
        <v>7012</v>
      </c>
      <c r="J2446" t="s">
        <v>1426</v>
      </c>
      <c r="K2446" t="s">
        <v>1227</v>
      </c>
      <c r="L2446">
        <v>1960</v>
      </c>
      <c r="M2446">
        <v>1960</v>
      </c>
      <c r="N2446">
        <v>500</v>
      </c>
      <c r="O2446" t="s">
        <v>1213</v>
      </c>
      <c r="P2446">
        <v>0.91694440473717498</v>
      </c>
      <c r="Q2446">
        <v>0.85781349296609</v>
      </c>
      <c r="R2446">
        <v>4.0418837918904703E-3</v>
      </c>
      <c r="S2446">
        <v>8.5451034676508095E-2</v>
      </c>
      <c r="T2446">
        <v>3.2422065154776698</v>
      </c>
      <c r="U2446">
        <v>3.2422065154776698</v>
      </c>
      <c r="V2446">
        <v>2.9157461000852201</v>
      </c>
      <c r="W2446">
        <v>12.67</v>
      </c>
      <c r="X2446">
        <v>1.8</v>
      </c>
      <c r="Y2446">
        <v>-182681</v>
      </c>
      <c r="Z2446">
        <v>-11418</v>
      </c>
      <c r="AA2446">
        <v>-0.61</v>
      </c>
      <c r="AB2446">
        <v>16</v>
      </c>
      <c r="AC2446">
        <v>8</v>
      </c>
      <c r="AD2446">
        <v>8</v>
      </c>
      <c r="AE2446">
        <v>50</v>
      </c>
      <c r="AF2446">
        <v>15</v>
      </c>
      <c r="AG2446">
        <v>4</v>
      </c>
      <c r="AH2446">
        <v>5</v>
      </c>
      <c r="AI2446">
        <v>7</v>
      </c>
    </row>
    <row r="2447" spans="1:35" x14ac:dyDescent="0.2">
      <c r="A2447" s="102">
        <v>108</v>
      </c>
      <c r="B2447">
        <v>2784</v>
      </c>
      <c r="C2447" t="s">
        <v>993</v>
      </c>
      <c r="D2447" t="s">
        <v>1217</v>
      </c>
      <c r="E2447">
        <v>1944</v>
      </c>
      <c r="F2447">
        <v>1896</v>
      </c>
      <c r="G2447">
        <v>500</v>
      </c>
      <c r="H2447" t="s">
        <v>1210</v>
      </c>
      <c r="I2447">
        <v>3765</v>
      </c>
      <c r="J2447" t="s">
        <v>1490</v>
      </c>
      <c r="K2447" t="s">
        <v>1212</v>
      </c>
      <c r="L2447">
        <v>1725</v>
      </c>
      <c r="M2447">
        <v>1707</v>
      </c>
      <c r="N2447">
        <v>600</v>
      </c>
      <c r="O2447" t="s">
        <v>1213</v>
      </c>
      <c r="P2447">
        <v>0.75835442665399599</v>
      </c>
      <c r="Q2447">
        <v>0.94656453346167801</v>
      </c>
      <c r="R2447">
        <v>3.3564088214805603E-2</v>
      </c>
      <c r="S2447">
        <v>7.5850008485226703E-2</v>
      </c>
      <c r="T2447">
        <v>1.2207551609476901</v>
      </c>
      <c r="U2447">
        <v>1.2207551609476901</v>
      </c>
      <c r="V2447">
        <v>1.3510872806310701</v>
      </c>
      <c r="W2447">
        <v>7.09</v>
      </c>
      <c r="X2447">
        <v>8.0399999999999991</v>
      </c>
      <c r="Y2447">
        <v>-183122</v>
      </c>
      <c r="Z2447">
        <v>-7962</v>
      </c>
      <c r="AA2447">
        <v>-0.39</v>
      </c>
      <c r="AB2447">
        <v>23</v>
      </c>
      <c r="AC2447">
        <v>10</v>
      </c>
      <c r="AD2447">
        <v>13</v>
      </c>
      <c r="AE2447">
        <v>43.48</v>
      </c>
      <c r="AF2447">
        <v>11</v>
      </c>
      <c r="AG2447">
        <v>7</v>
      </c>
      <c r="AH2447">
        <v>10</v>
      </c>
      <c r="AI2447">
        <v>6</v>
      </c>
    </row>
    <row r="2448" spans="1:35" x14ac:dyDescent="0.2">
      <c r="A2448" s="102">
        <v>1555</v>
      </c>
      <c r="B2448">
        <v>8253</v>
      </c>
      <c r="C2448" t="s">
        <v>525</v>
      </c>
      <c r="D2448" t="s">
        <v>1216</v>
      </c>
      <c r="E2448">
        <v>1573</v>
      </c>
      <c r="F2448">
        <v>1568</v>
      </c>
      <c r="G2448">
        <v>700</v>
      </c>
      <c r="H2448" t="s">
        <v>1210</v>
      </c>
      <c r="I2448">
        <v>9449</v>
      </c>
      <c r="J2448" t="s">
        <v>2125</v>
      </c>
      <c r="K2448" t="s">
        <v>1212</v>
      </c>
      <c r="L2448">
        <v>1801</v>
      </c>
      <c r="M2448">
        <v>1793</v>
      </c>
      <c r="N2448">
        <v>600</v>
      </c>
      <c r="O2448" t="s">
        <v>1213</v>
      </c>
      <c r="P2448">
        <v>0.61192663089675603</v>
      </c>
      <c r="Q2448">
        <v>0.85608460013760102</v>
      </c>
      <c r="R2448">
        <v>0.37284383409623301</v>
      </c>
      <c r="S2448">
        <v>5.47082788796052E-2</v>
      </c>
      <c r="T2448">
        <v>0.777605870509533</v>
      </c>
      <c r="U2448">
        <v>0.777605870509533</v>
      </c>
      <c r="V2448">
        <v>0.90862275761793698</v>
      </c>
      <c r="W2448">
        <v>2.78</v>
      </c>
      <c r="X2448">
        <v>2.0299999999999998</v>
      </c>
      <c r="Y2448">
        <v>-183255</v>
      </c>
      <c r="Z2448">
        <v>-10780</v>
      </c>
      <c r="AA2448">
        <v>-0.57999999999999996</v>
      </c>
      <c r="AB2448">
        <v>17</v>
      </c>
      <c r="AC2448">
        <v>8</v>
      </c>
      <c r="AD2448">
        <v>9</v>
      </c>
      <c r="AE2448">
        <v>47.06</v>
      </c>
      <c r="AF2448">
        <v>11</v>
      </c>
      <c r="AG2448">
        <v>7</v>
      </c>
      <c r="AH2448">
        <v>7</v>
      </c>
      <c r="AI2448">
        <v>3</v>
      </c>
    </row>
    <row r="2449" spans="1:35" x14ac:dyDescent="0.2">
      <c r="A2449" s="102">
        <v>2438</v>
      </c>
      <c r="B2449">
        <v>4553</v>
      </c>
      <c r="C2449" t="s">
        <v>1161</v>
      </c>
      <c r="D2449" t="s">
        <v>1232</v>
      </c>
      <c r="E2449">
        <v>2135</v>
      </c>
      <c r="F2449">
        <v>2144</v>
      </c>
      <c r="G2449">
        <v>500</v>
      </c>
      <c r="H2449" t="s">
        <v>1210</v>
      </c>
      <c r="I2449">
        <v>5021</v>
      </c>
      <c r="J2449" t="s">
        <v>2122</v>
      </c>
      <c r="K2449" t="s">
        <v>1465</v>
      </c>
      <c r="L2449">
        <v>1791</v>
      </c>
      <c r="M2449">
        <v>1802</v>
      </c>
      <c r="N2449">
        <v>600</v>
      </c>
      <c r="O2449" t="s">
        <v>1213</v>
      </c>
      <c r="P2449">
        <v>0.95983997415924405</v>
      </c>
      <c r="Q2449">
        <v>0.81125555166697405</v>
      </c>
      <c r="R2449">
        <v>3.5783087098246999E-2</v>
      </c>
      <c r="S2449">
        <v>2.6136293216320002E-2</v>
      </c>
      <c r="T2449">
        <v>0.66741549752666196</v>
      </c>
      <c r="U2449">
        <v>0.66741549752666196</v>
      </c>
      <c r="V2449">
        <v>0.21754096499546799</v>
      </c>
      <c r="W2449">
        <v>1.99</v>
      </c>
      <c r="X2449">
        <v>0.86</v>
      </c>
      <c r="Y2449">
        <v>-183465</v>
      </c>
      <c r="Z2449">
        <v>-9173</v>
      </c>
      <c r="AA2449">
        <v>-0.31</v>
      </c>
      <c r="AB2449">
        <v>20</v>
      </c>
      <c r="AC2449">
        <v>10</v>
      </c>
      <c r="AD2449">
        <v>10</v>
      </c>
      <c r="AE2449">
        <v>50</v>
      </c>
      <c r="AF2449">
        <v>10</v>
      </c>
      <c r="AG2449">
        <v>9</v>
      </c>
      <c r="AH2449">
        <v>8</v>
      </c>
      <c r="AI2449">
        <v>3</v>
      </c>
    </row>
    <row r="2450" spans="1:35" x14ac:dyDescent="0.2">
      <c r="A2450" s="102">
        <v>1031</v>
      </c>
      <c r="B2450">
        <v>7201</v>
      </c>
      <c r="C2450" t="s">
        <v>1250</v>
      </c>
      <c r="D2450" t="s">
        <v>1227</v>
      </c>
      <c r="E2450">
        <v>454.3</v>
      </c>
      <c r="F2450">
        <v>463.6</v>
      </c>
      <c r="G2450">
        <v>2300</v>
      </c>
      <c r="H2450" t="s">
        <v>1213</v>
      </c>
      <c r="I2450">
        <v>9509</v>
      </c>
      <c r="J2450" t="s">
        <v>2040</v>
      </c>
      <c r="K2450" t="s">
        <v>1267</v>
      </c>
      <c r="L2450">
        <v>474</v>
      </c>
      <c r="M2450">
        <v>470</v>
      </c>
      <c r="N2450">
        <v>2300</v>
      </c>
      <c r="O2450" t="s">
        <v>1210</v>
      </c>
      <c r="P2450">
        <v>0.65777410015486004</v>
      </c>
      <c r="Q2450">
        <v>0.88426320204781095</v>
      </c>
      <c r="R2450">
        <v>0.47019766386137102</v>
      </c>
      <c r="S2450">
        <v>4.8551633373820798E-2</v>
      </c>
      <c r="T2450">
        <v>-2.1549779137826901</v>
      </c>
      <c r="U2450">
        <v>2.1549779137826901</v>
      </c>
      <c r="V2450">
        <v>2.5288064820324099</v>
      </c>
      <c r="W2450">
        <v>-22.16</v>
      </c>
      <c r="X2450">
        <v>1.36</v>
      </c>
      <c r="Y2450">
        <v>-183798</v>
      </c>
      <c r="Z2450">
        <v>-10211</v>
      </c>
      <c r="AA2450">
        <v>-0.48</v>
      </c>
      <c r="AB2450">
        <v>18</v>
      </c>
      <c r="AC2450">
        <v>8</v>
      </c>
      <c r="AD2450">
        <v>10</v>
      </c>
      <c r="AE2450">
        <v>44.44</v>
      </c>
      <c r="AF2450">
        <v>12</v>
      </c>
      <c r="AG2450">
        <v>4</v>
      </c>
      <c r="AH2450">
        <v>5</v>
      </c>
      <c r="AI2450">
        <v>9</v>
      </c>
    </row>
    <row r="2451" spans="1:35" x14ac:dyDescent="0.2">
      <c r="A2451" s="102">
        <v>900</v>
      </c>
      <c r="B2451">
        <v>2607</v>
      </c>
      <c r="C2451" t="s">
        <v>1238</v>
      </c>
      <c r="D2451" t="s">
        <v>1237</v>
      </c>
      <c r="E2451">
        <v>2550</v>
      </c>
      <c r="F2451">
        <v>2505</v>
      </c>
      <c r="G2451">
        <v>400</v>
      </c>
      <c r="H2451" t="s">
        <v>1210</v>
      </c>
      <c r="I2451">
        <v>9474</v>
      </c>
      <c r="J2451" t="s">
        <v>1418</v>
      </c>
      <c r="K2451" t="s">
        <v>1212</v>
      </c>
      <c r="L2451">
        <v>1279</v>
      </c>
      <c r="M2451">
        <v>1261</v>
      </c>
      <c r="N2451">
        <v>800</v>
      </c>
      <c r="O2451" t="s">
        <v>1213</v>
      </c>
      <c r="P2451">
        <v>0.90029620107786001</v>
      </c>
      <c r="Q2451">
        <v>0.89138250788076001</v>
      </c>
      <c r="R2451">
        <v>7.1031647228949293E-2</v>
      </c>
      <c r="S2451">
        <v>6.6816775762639904E-2</v>
      </c>
      <c r="T2451">
        <v>2.31639662678981</v>
      </c>
      <c r="U2451">
        <v>2.31639662678981</v>
      </c>
      <c r="V2451">
        <v>2.2719622513213902</v>
      </c>
      <c r="W2451">
        <v>14.04</v>
      </c>
      <c r="X2451">
        <v>0.68</v>
      </c>
      <c r="Y2451">
        <v>-184840</v>
      </c>
      <c r="Z2451">
        <v>-10873</v>
      </c>
      <c r="AA2451">
        <v>-0.54</v>
      </c>
      <c r="AB2451">
        <v>17</v>
      </c>
      <c r="AC2451">
        <v>7</v>
      </c>
      <c r="AD2451">
        <v>10</v>
      </c>
      <c r="AE2451">
        <v>41.18</v>
      </c>
      <c r="AF2451">
        <v>13</v>
      </c>
      <c r="AG2451">
        <v>6</v>
      </c>
      <c r="AH2451">
        <v>7</v>
      </c>
      <c r="AI2451">
        <v>4</v>
      </c>
    </row>
    <row r="2452" spans="1:35" x14ac:dyDescent="0.2">
      <c r="A2452" s="102">
        <v>1854</v>
      </c>
      <c r="B2452">
        <v>3141</v>
      </c>
      <c r="C2452" t="s">
        <v>1358</v>
      </c>
      <c r="D2452" t="s">
        <v>1235</v>
      </c>
      <c r="E2452">
        <v>6310</v>
      </c>
      <c r="F2452">
        <v>6500</v>
      </c>
      <c r="G2452">
        <v>100</v>
      </c>
      <c r="H2452" t="s">
        <v>1210</v>
      </c>
      <c r="I2452">
        <v>4996</v>
      </c>
      <c r="J2452" t="s">
        <v>1478</v>
      </c>
      <c r="K2452" t="s">
        <v>1234</v>
      </c>
      <c r="L2452">
        <v>724</v>
      </c>
      <c r="M2452">
        <v>725</v>
      </c>
      <c r="N2452">
        <v>900</v>
      </c>
      <c r="O2452" t="s">
        <v>1213</v>
      </c>
      <c r="P2452">
        <v>0.74890620025125398</v>
      </c>
      <c r="Q2452">
        <v>0.84184588447465702</v>
      </c>
      <c r="R2452">
        <v>8.5569164291742605E-2</v>
      </c>
      <c r="S2452">
        <v>1.89754756221189E-3</v>
      </c>
      <c r="T2452">
        <v>4.1429531232308801</v>
      </c>
      <c r="U2452">
        <v>4.1429531232308801</v>
      </c>
      <c r="V2452">
        <v>3.3527938539434601</v>
      </c>
      <c r="W2452">
        <v>22.54</v>
      </c>
      <c r="X2452">
        <v>0.38</v>
      </c>
      <c r="Y2452">
        <v>-185850</v>
      </c>
      <c r="Z2452">
        <v>-8850</v>
      </c>
      <c r="AA2452">
        <v>-0.67</v>
      </c>
      <c r="AB2452">
        <v>21</v>
      </c>
      <c r="AC2452">
        <v>9</v>
      </c>
      <c r="AD2452">
        <v>12</v>
      </c>
      <c r="AE2452">
        <v>42.86</v>
      </c>
      <c r="AF2452">
        <v>10</v>
      </c>
      <c r="AG2452">
        <v>7</v>
      </c>
      <c r="AH2452">
        <v>9</v>
      </c>
      <c r="AI2452">
        <v>5</v>
      </c>
    </row>
    <row r="2453" spans="1:35" x14ac:dyDescent="0.2">
      <c r="A2453" s="102">
        <v>1398</v>
      </c>
      <c r="B2453">
        <v>4704</v>
      </c>
      <c r="C2453" t="s">
        <v>1173</v>
      </c>
      <c r="D2453" t="s">
        <v>1212</v>
      </c>
      <c r="E2453">
        <v>5540</v>
      </c>
      <c r="F2453">
        <v>5370</v>
      </c>
      <c r="G2453">
        <v>200</v>
      </c>
      <c r="H2453" t="s">
        <v>1213</v>
      </c>
      <c r="I2453">
        <v>9783</v>
      </c>
      <c r="J2453" t="s">
        <v>1988</v>
      </c>
      <c r="K2453" t="s">
        <v>1224</v>
      </c>
      <c r="L2453">
        <v>2780</v>
      </c>
      <c r="M2453">
        <v>2782</v>
      </c>
      <c r="N2453">
        <v>400</v>
      </c>
      <c r="O2453" t="s">
        <v>1210</v>
      </c>
      <c r="P2453">
        <v>0.62536611809448694</v>
      </c>
      <c r="Q2453">
        <v>0.86520864892348903</v>
      </c>
      <c r="R2453">
        <v>0.103496815742442</v>
      </c>
      <c r="S2453">
        <v>3.6681585129732998E-2</v>
      </c>
      <c r="T2453">
        <v>-0.42183061281120798</v>
      </c>
      <c r="U2453">
        <v>0.42183061281120798</v>
      </c>
      <c r="V2453">
        <v>1.38788420969883</v>
      </c>
      <c r="W2453">
        <v>-1.1299999999999999</v>
      </c>
      <c r="X2453">
        <v>3.61</v>
      </c>
      <c r="Y2453">
        <v>-185928</v>
      </c>
      <c r="Z2453">
        <v>-30988</v>
      </c>
      <c r="AA2453">
        <v>-2.29</v>
      </c>
      <c r="AB2453">
        <v>6</v>
      </c>
      <c r="AC2453">
        <v>1</v>
      </c>
      <c r="AD2453">
        <v>5</v>
      </c>
      <c r="AE2453">
        <v>16.670000000000002</v>
      </c>
      <c r="AF2453">
        <v>13</v>
      </c>
      <c r="AG2453">
        <v>0</v>
      </c>
      <c r="AH2453">
        <v>5</v>
      </c>
      <c r="AI2453">
        <v>1</v>
      </c>
    </row>
    <row r="2454" spans="1:35" x14ac:dyDescent="0.2">
      <c r="A2454" s="102">
        <v>175</v>
      </c>
      <c r="B2454">
        <v>4536</v>
      </c>
      <c r="C2454" t="s">
        <v>1488</v>
      </c>
      <c r="D2454" t="s">
        <v>1232</v>
      </c>
      <c r="E2454">
        <v>1782</v>
      </c>
      <c r="F2454">
        <v>1732</v>
      </c>
      <c r="G2454">
        <v>600</v>
      </c>
      <c r="H2454" t="s">
        <v>1210</v>
      </c>
      <c r="I2454">
        <v>8585</v>
      </c>
      <c r="J2454" t="s">
        <v>1630</v>
      </c>
      <c r="K2454" t="s">
        <v>1216</v>
      </c>
      <c r="L2454">
        <v>134</v>
      </c>
      <c r="M2454">
        <v>133</v>
      </c>
      <c r="N2454">
        <v>7800</v>
      </c>
      <c r="O2454" t="s">
        <v>1213</v>
      </c>
      <c r="P2454">
        <v>0.76063082331286402</v>
      </c>
      <c r="Q2454">
        <v>0.93801346874940805</v>
      </c>
      <c r="R2454">
        <v>0.266635027101012</v>
      </c>
      <c r="S2454">
        <v>1.0526050223992E-3</v>
      </c>
      <c r="T2454">
        <v>1.2265290358533401</v>
      </c>
      <c r="U2454">
        <v>1.2265290358533401</v>
      </c>
      <c r="V2454">
        <v>0.77413340807111097</v>
      </c>
      <c r="W2454">
        <v>3.75</v>
      </c>
      <c r="X2454">
        <v>0.17</v>
      </c>
      <c r="Y2454">
        <v>-185988</v>
      </c>
      <c r="Z2454">
        <v>-8857</v>
      </c>
      <c r="AA2454">
        <v>-0.42</v>
      </c>
      <c r="AB2454">
        <v>21</v>
      </c>
      <c r="AC2454">
        <v>7</v>
      </c>
      <c r="AD2454">
        <v>14</v>
      </c>
      <c r="AE2454">
        <v>33.33</v>
      </c>
      <c r="AF2454">
        <v>13</v>
      </c>
      <c r="AG2454">
        <v>7</v>
      </c>
      <c r="AH2454">
        <v>7</v>
      </c>
      <c r="AI2454">
        <v>7</v>
      </c>
    </row>
    <row r="2455" spans="1:35" x14ac:dyDescent="0.2">
      <c r="A2455" s="102">
        <v>1830</v>
      </c>
      <c r="B2455">
        <v>1812</v>
      </c>
      <c r="C2455" t="s">
        <v>1305</v>
      </c>
      <c r="D2455" t="s">
        <v>1220</v>
      </c>
      <c r="E2455">
        <v>1146</v>
      </c>
      <c r="F2455">
        <v>1163</v>
      </c>
      <c r="G2455">
        <v>900</v>
      </c>
      <c r="H2455" t="s">
        <v>1210</v>
      </c>
      <c r="I2455">
        <v>7211</v>
      </c>
      <c r="J2455" t="s">
        <v>26</v>
      </c>
      <c r="K2455" t="s">
        <v>1227</v>
      </c>
      <c r="L2455">
        <v>364</v>
      </c>
      <c r="M2455">
        <v>359</v>
      </c>
      <c r="N2455">
        <v>2900</v>
      </c>
      <c r="O2455" t="s">
        <v>1213</v>
      </c>
      <c r="P2455">
        <v>0.82222841944904701</v>
      </c>
      <c r="Q2455">
        <v>0.84260044647090604</v>
      </c>
      <c r="R2455">
        <v>0.39768025705132198</v>
      </c>
      <c r="S2455">
        <v>3.5320149010884601E-2</v>
      </c>
      <c r="T2455">
        <v>0.53735535244129695</v>
      </c>
      <c r="U2455">
        <v>0.53735535244129695</v>
      </c>
      <c r="V2455">
        <v>3.2364760397289798E-2</v>
      </c>
      <c r="W2455">
        <v>2.59</v>
      </c>
      <c r="X2455">
        <v>0.54</v>
      </c>
      <c r="Y2455">
        <v>-186532</v>
      </c>
      <c r="Z2455">
        <v>-7772</v>
      </c>
      <c r="AA2455">
        <v>-0.37</v>
      </c>
      <c r="AB2455">
        <v>24</v>
      </c>
      <c r="AC2455">
        <v>11</v>
      </c>
      <c r="AD2455">
        <v>13</v>
      </c>
      <c r="AE2455">
        <v>45.83</v>
      </c>
      <c r="AF2455">
        <v>11</v>
      </c>
      <c r="AG2455">
        <v>7</v>
      </c>
      <c r="AH2455">
        <v>8</v>
      </c>
      <c r="AI2455">
        <v>9</v>
      </c>
    </row>
    <row r="2456" spans="1:35" x14ac:dyDescent="0.2">
      <c r="A2456" s="102">
        <v>2196</v>
      </c>
      <c r="B2456">
        <v>4681</v>
      </c>
      <c r="C2456" t="s">
        <v>1026</v>
      </c>
      <c r="D2456" t="s">
        <v>1224</v>
      </c>
      <c r="E2456">
        <v>1440</v>
      </c>
      <c r="F2456">
        <v>1426</v>
      </c>
      <c r="G2456">
        <v>600</v>
      </c>
      <c r="H2456" t="s">
        <v>1210</v>
      </c>
      <c r="I2456">
        <v>4849</v>
      </c>
      <c r="J2456" t="s">
        <v>544</v>
      </c>
      <c r="K2456" t="s">
        <v>1224</v>
      </c>
      <c r="L2456">
        <v>3035</v>
      </c>
      <c r="M2456">
        <v>2976</v>
      </c>
      <c r="N2456">
        <v>300</v>
      </c>
      <c r="O2456" t="s">
        <v>1213</v>
      </c>
      <c r="P2456">
        <v>0.95758700192597801</v>
      </c>
      <c r="Q2456">
        <v>0.82234854208524</v>
      </c>
      <c r="R2456">
        <v>4.840372733226E-4</v>
      </c>
      <c r="S2456">
        <v>8.0705018127029599E-2</v>
      </c>
      <c r="T2456">
        <v>2.8152927536266801</v>
      </c>
      <c r="U2456">
        <v>2.8152927536266801</v>
      </c>
      <c r="V2456">
        <v>2.5817948600293299</v>
      </c>
      <c r="W2456">
        <v>19.920000000000002</v>
      </c>
      <c r="X2456">
        <v>4.17</v>
      </c>
      <c r="Y2456">
        <v>-189140</v>
      </c>
      <c r="Z2456">
        <v>-11126</v>
      </c>
      <c r="AA2456">
        <v>-0.65</v>
      </c>
      <c r="AB2456">
        <v>17</v>
      </c>
      <c r="AC2456">
        <v>9</v>
      </c>
      <c r="AD2456">
        <v>8</v>
      </c>
      <c r="AE2456">
        <v>52.94</v>
      </c>
      <c r="AF2456">
        <v>9</v>
      </c>
      <c r="AG2456">
        <v>7</v>
      </c>
      <c r="AH2456">
        <v>7</v>
      </c>
      <c r="AI2456">
        <v>3</v>
      </c>
    </row>
    <row r="2457" spans="1:35" x14ac:dyDescent="0.2">
      <c r="A2457" s="102">
        <v>419</v>
      </c>
      <c r="B2457">
        <v>3141</v>
      </c>
      <c r="C2457" t="s">
        <v>1358</v>
      </c>
      <c r="D2457" t="s">
        <v>1235</v>
      </c>
      <c r="E2457">
        <v>6310</v>
      </c>
      <c r="F2457">
        <v>6500</v>
      </c>
      <c r="G2457">
        <v>100</v>
      </c>
      <c r="H2457" t="s">
        <v>1210</v>
      </c>
      <c r="I2457">
        <v>4716</v>
      </c>
      <c r="J2457" t="s">
        <v>1521</v>
      </c>
      <c r="K2457" t="s">
        <v>1212</v>
      </c>
      <c r="L2457">
        <v>8590</v>
      </c>
      <c r="M2457">
        <v>8440</v>
      </c>
      <c r="N2457">
        <v>100</v>
      </c>
      <c r="O2457" t="s">
        <v>1213</v>
      </c>
      <c r="P2457">
        <v>0.60728161120263202</v>
      </c>
      <c r="Q2457">
        <v>0.91631058144080302</v>
      </c>
      <c r="R2457">
        <v>4.8134310265358402E-2</v>
      </c>
      <c r="S2457">
        <v>5.1601305906336398E-3</v>
      </c>
      <c r="T2457">
        <v>4.03849270274294</v>
      </c>
      <c r="U2457">
        <v>4.03849270274294</v>
      </c>
      <c r="V2457">
        <v>2.0808213483442399</v>
      </c>
      <c r="W2457">
        <v>12.47</v>
      </c>
      <c r="X2457">
        <v>22.99</v>
      </c>
      <c r="Y2457">
        <v>-189294</v>
      </c>
      <c r="Z2457">
        <v>-31549</v>
      </c>
      <c r="AA2457">
        <v>-1.94</v>
      </c>
      <c r="AB2457">
        <v>6</v>
      </c>
      <c r="AC2457">
        <v>1</v>
      </c>
      <c r="AD2457">
        <v>5</v>
      </c>
      <c r="AE2457">
        <v>16.670000000000002</v>
      </c>
      <c r="AF2457">
        <v>14</v>
      </c>
      <c r="AG2457">
        <v>1</v>
      </c>
      <c r="AH2457">
        <v>5</v>
      </c>
      <c r="AI2457">
        <v>0</v>
      </c>
    </row>
    <row r="2458" spans="1:35" x14ac:dyDescent="0.2">
      <c r="A2458" s="102">
        <v>837</v>
      </c>
      <c r="B2458">
        <v>4118</v>
      </c>
      <c r="C2458" t="s">
        <v>1449</v>
      </c>
      <c r="D2458" t="s">
        <v>1234</v>
      </c>
      <c r="E2458">
        <v>2950</v>
      </c>
      <c r="F2458">
        <v>2909</v>
      </c>
      <c r="G2458">
        <v>300</v>
      </c>
      <c r="H2458" t="s">
        <v>1213</v>
      </c>
      <c r="I2458">
        <v>6178</v>
      </c>
      <c r="J2458" t="s">
        <v>1632</v>
      </c>
      <c r="K2458" t="s">
        <v>1224</v>
      </c>
      <c r="L2458">
        <v>945.4</v>
      </c>
      <c r="M2458">
        <v>940.7</v>
      </c>
      <c r="N2458">
        <v>900</v>
      </c>
      <c r="O2458" t="s">
        <v>1210</v>
      </c>
      <c r="P2458">
        <v>0.88676151486315002</v>
      </c>
      <c r="Q2458">
        <v>0.89446969206012195</v>
      </c>
      <c r="R2458">
        <v>0.18342170009085701</v>
      </c>
      <c r="S2458">
        <v>2.3482418282841901E-2</v>
      </c>
      <c r="T2458">
        <v>-2.5148120829703902</v>
      </c>
      <c r="U2458">
        <v>2.5148120829703902</v>
      </c>
      <c r="V2458">
        <v>2.0954157956462298</v>
      </c>
      <c r="W2458">
        <v>-11.1</v>
      </c>
      <c r="X2458">
        <v>2.99</v>
      </c>
      <c r="Y2458">
        <v>-189843</v>
      </c>
      <c r="Z2458">
        <v>-11167</v>
      </c>
      <c r="AA2458">
        <v>-0.69</v>
      </c>
      <c r="AB2458">
        <v>17</v>
      </c>
      <c r="AC2458">
        <v>6</v>
      </c>
      <c r="AD2458">
        <v>11</v>
      </c>
      <c r="AE2458">
        <v>35.29</v>
      </c>
      <c r="AF2458">
        <v>12</v>
      </c>
      <c r="AG2458">
        <v>6</v>
      </c>
      <c r="AH2458">
        <v>7</v>
      </c>
      <c r="AI2458">
        <v>4</v>
      </c>
    </row>
    <row r="2459" spans="1:35" x14ac:dyDescent="0.2">
      <c r="A2459" s="102">
        <v>1080</v>
      </c>
      <c r="B2459">
        <v>6201</v>
      </c>
      <c r="C2459" t="s">
        <v>1565</v>
      </c>
      <c r="D2459" t="s">
        <v>1227</v>
      </c>
      <c r="E2459">
        <v>5800</v>
      </c>
      <c r="F2459">
        <v>5710</v>
      </c>
      <c r="G2459">
        <v>100</v>
      </c>
      <c r="H2459" t="s">
        <v>1210</v>
      </c>
      <c r="I2459">
        <v>6856</v>
      </c>
      <c r="J2459" t="s">
        <v>231</v>
      </c>
      <c r="K2459" t="s">
        <v>1215</v>
      </c>
      <c r="L2459">
        <v>5980</v>
      </c>
      <c r="M2459">
        <v>5890</v>
      </c>
      <c r="N2459">
        <v>100</v>
      </c>
      <c r="O2459" t="s">
        <v>1213</v>
      </c>
      <c r="P2459">
        <v>0.78438381034709104</v>
      </c>
      <c r="Q2459">
        <v>0.88207150769102505</v>
      </c>
      <c r="R2459">
        <v>6.8629218535430705E-2</v>
      </c>
      <c r="S2459">
        <v>1.2933021933318099E-2</v>
      </c>
      <c r="T2459">
        <v>2.8778094666611702</v>
      </c>
      <c r="U2459">
        <v>2.8778094666611702</v>
      </c>
      <c r="V2459">
        <v>2.91487169857783</v>
      </c>
      <c r="W2459">
        <v>9.1</v>
      </c>
      <c r="X2459">
        <v>3.06</v>
      </c>
      <c r="Y2459">
        <v>-190768</v>
      </c>
      <c r="Z2459">
        <v>-13626</v>
      </c>
      <c r="AA2459">
        <v>-0.74</v>
      </c>
      <c r="AB2459">
        <v>14</v>
      </c>
      <c r="AC2459">
        <v>7</v>
      </c>
      <c r="AD2459">
        <v>7</v>
      </c>
      <c r="AE2459">
        <v>50</v>
      </c>
      <c r="AF2459">
        <v>12</v>
      </c>
      <c r="AG2459">
        <v>6</v>
      </c>
      <c r="AH2459">
        <v>6</v>
      </c>
      <c r="AI2459">
        <v>2</v>
      </c>
    </row>
    <row r="2460" spans="1:35" x14ac:dyDescent="0.2">
      <c r="A2460" s="102">
        <v>2104</v>
      </c>
      <c r="B2460">
        <v>5401</v>
      </c>
      <c r="C2460" t="s">
        <v>1536</v>
      </c>
      <c r="D2460" t="s">
        <v>1263</v>
      </c>
      <c r="E2460">
        <v>1230</v>
      </c>
      <c r="F2460">
        <v>1216</v>
      </c>
      <c r="G2460">
        <v>900</v>
      </c>
      <c r="H2460" t="s">
        <v>1213</v>
      </c>
      <c r="I2460">
        <v>8058</v>
      </c>
      <c r="J2460" t="s">
        <v>1537</v>
      </c>
      <c r="K2460" t="s">
        <v>1217</v>
      </c>
      <c r="L2460">
        <v>2691.5</v>
      </c>
      <c r="M2460">
        <v>2690</v>
      </c>
      <c r="N2460">
        <v>400</v>
      </c>
      <c r="O2460" t="s">
        <v>1210</v>
      </c>
      <c r="P2460">
        <v>0.82689289498561402</v>
      </c>
      <c r="Q2460">
        <v>0.82741303179520997</v>
      </c>
      <c r="R2460">
        <v>0.30940550769840702</v>
      </c>
      <c r="S2460">
        <v>1.6943642051587798E-2</v>
      </c>
      <c r="T2460">
        <v>-2.8814844666386898</v>
      </c>
      <c r="U2460">
        <v>2.8814844666386898</v>
      </c>
      <c r="V2460">
        <v>2.82302614044483</v>
      </c>
      <c r="W2460">
        <v>-22.64</v>
      </c>
      <c r="X2460">
        <v>1.71</v>
      </c>
      <c r="Y2460">
        <v>-191297</v>
      </c>
      <c r="Z2460">
        <v>-11253</v>
      </c>
      <c r="AA2460">
        <v>-0.62</v>
      </c>
      <c r="AB2460">
        <v>17</v>
      </c>
      <c r="AC2460">
        <v>6</v>
      </c>
      <c r="AD2460">
        <v>11</v>
      </c>
      <c r="AE2460">
        <v>35.29</v>
      </c>
      <c r="AF2460">
        <v>14</v>
      </c>
      <c r="AG2460">
        <v>4</v>
      </c>
      <c r="AH2460">
        <v>4</v>
      </c>
      <c r="AI2460">
        <v>9</v>
      </c>
    </row>
    <row r="2461" spans="1:35" x14ac:dyDescent="0.2">
      <c r="A2461" s="102">
        <v>1138</v>
      </c>
      <c r="B2461">
        <v>2531</v>
      </c>
      <c r="C2461" t="s">
        <v>1236</v>
      </c>
      <c r="D2461" t="s">
        <v>1237</v>
      </c>
      <c r="E2461">
        <v>843</v>
      </c>
      <c r="F2461">
        <v>837</v>
      </c>
      <c r="G2461">
        <v>1200</v>
      </c>
      <c r="H2461" t="s">
        <v>1213</v>
      </c>
      <c r="I2461">
        <v>6178</v>
      </c>
      <c r="J2461" t="s">
        <v>1632</v>
      </c>
      <c r="K2461" t="s">
        <v>1224</v>
      </c>
      <c r="L2461">
        <v>945.4</v>
      </c>
      <c r="M2461">
        <v>940.7</v>
      </c>
      <c r="N2461">
        <v>1100</v>
      </c>
      <c r="O2461" t="s">
        <v>1210</v>
      </c>
      <c r="P2461">
        <v>0.85189851753160395</v>
      </c>
      <c r="Q2461">
        <v>0.87837420731583804</v>
      </c>
      <c r="R2461">
        <v>0.205107477889486</v>
      </c>
      <c r="S2461">
        <v>1.44013441325468E-2</v>
      </c>
      <c r="T2461">
        <v>-2.2669659652942</v>
      </c>
      <c r="U2461">
        <v>2.2669659652942</v>
      </c>
      <c r="V2461">
        <v>2.0901051882404902</v>
      </c>
      <c r="W2461">
        <v>-10.91</v>
      </c>
      <c r="X2461">
        <v>2.93</v>
      </c>
      <c r="Y2461">
        <v>-192014</v>
      </c>
      <c r="Z2461">
        <v>-12001</v>
      </c>
      <c r="AA2461">
        <v>-0.64</v>
      </c>
      <c r="AB2461">
        <v>16</v>
      </c>
      <c r="AC2461">
        <v>7</v>
      </c>
      <c r="AD2461">
        <v>9</v>
      </c>
      <c r="AE2461">
        <v>43.75</v>
      </c>
      <c r="AF2461">
        <v>11</v>
      </c>
      <c r="AG2461">
        <v>4</v>
      </c>
      <c r="AH2461">
        <v>5</v>
      </c>
      <c r="AI2461">
        <v>7</v>
      </c>
    </row>
    <row r="2462" spans="1:35" x14ac:dyDescent="0.2">
      <c r="A2462" s="102">
        <v>819</v>
      </c>
      <c r="B2462">
        <v>9201</v>
      </c>
      <c r="C2462" t="s">
        <v>1461</v>
      </c>
      <c r="D2462" t="s">
        <v>1462</v>
      </c>
      <c r="E2462">
        <v>2595.5</v>
      </c>
      <c r="F2462">
        <v>2678</v>
      </c>
      <c r="G2462">
        <v>400</v>
      </c>
      <c r="H2462" t="s">
        <v>1213</v>
      </c>
      <c r="I2462">
        <v>9501</v>
      </c>
      <c r="J2462" t="s">
        <v>1269</v>
      </c>
      <c r="K2462" t="s">
        <v>1267</v>
      </c>
      <c r="L2462">
        <v>417</v>
      </c>
      <c r="M2462">
        <v>410</v>
      </c>
      <c r="N2462">
        <v>2600</v>
      </c>
      <c r="O2462" t="s">
        <v>1210</v>
      </c>
      <c r="P2462">
        <v>0.63929594664294598</v>
      </c>
      <c r="Q2462">
        <v>0.89533701233361795</v>
      </c>
      <c r="R2462">
        <v>0.37165357946337901</v>
      </c>
      <c r="S2462">
        <v>6.4997293842458496E-3</v>
      </c>
      <c r="T2462">
        <v>-1.7115341241946</v>
      </c>
      <c r="U2462">
        <v>1.7115341241946</v>
      </c>
      <c r="V2462">
        <v>2.2055821310639798</v>
      </c>
      <c r="W2462">
        <v>-8.6999999999999993</v>
      </c>
      <c r="X2462">
        <v>0.49</v>
      </c>
      <c r="Y2462">
        <v>-192089</v>
      </c>
      <c r="Z2462">
        <v>-9604</v>
      </c>
      <c r="AA2462">
        <v>-0.62</v>
      </c>
      <c r="AB2462">
        <v>20</v>
      </c>
      <c r="AC2462">
        <v>8</v>
      </c>
      <c r="AD2462">
        <v>12</v>
      </c>
      <c r="AE2462">
        <v>40</v>
      </c>
      <c r="AF2462">
        <v>12</v>
      </c>
      <c r="AG2462">
        <v>4</v>
      </c>
      <c r="AH2462">
        <v>9</v>
      </c>
      <c r="AI2462">
        <v>7</v>
      </c>
    </row>
    <row r="2463" spans="1:35" x14ac:dyDescent="0.2">
      <c r="A2463" s="102">
        <v>1485</v>
      </c>
      <c r="B2463">
        <v>9107</v>
      </c>
      <c r="C2463" t="s">
        <v>1443</v>
      </c>
      <c r="D2463" t="s">
        <v>1444</v>
      </c>
      <c r="E2463">
        <v>1227</v>
      </c>
      <c r="F2463">
        <v>1216</v>
      </c>
      <c r="G2463">
        <v>700</v>
      </c>
      <c r="H2463" t="s">
        <v>1213</v>
      </c>
      <c r="I2463">
        <v>9706</v>
      </c>
      <c r="J2463" t="s">
        <v>1332</v>
      </c>
      <c r="K2463" t="s">
        <v>1231</v>
      </c>
      <c r="L2463">
        <v>4295</v>
      </c>
      <c r="M2463">
        <v>4220</v>
      </c>
      <c r="N2463">
        <v>200</v>
      </c>
      <c r="O2463" t="s">
        <v>1210</v>
      </c>
      <c r="P2463">
        <v>0.85070566414348203</v>
      </c>
      <c r="Q2463">
        <v>0.859929322432749</v>
      </c>
      <c r="R2463">
        <v>0.364789106600383</v>
      </c>
      <c r="S2463">
        <v>2.76793575196429E-2</v>
      </c>
      <c r="T2463">
        <v>-0.68954560603822601</v>
      </c>
      <c r="U2463">
        <v>0.68954560603822601</v>
      </c>
      <c r="V2463">
        <v>0.95163228037347902</v>
      </c>
      <c r="W2463">
        <v>-5.13</v>
      </c>
      <c r="X2463">
        <v>0.85</v>
      </c>
      <c r="Y2463">
        <v>-193256</v>
      </c>
      <c r="Z2463">
        <v>-13804</v>
      </c>
      <c r="AA2463">
        <v>-0.78</v>
      </c>
      <c r="AB2463">
        <v>14</v>
      </c>
      <c r="AC2463">
        <v>6</v>
      </c>
      <c r="AD2463">
        <v>8</v>
      </c>
      <c r="AE2463">
        <v>42.86</v>
      </c>
      <c r="AF2463">
        <v>11</v>
      </c>
      <c r="AG2463">
        <v>5</v>
      </c>
      <c r="AH2463">
        <v>6</v>
      </c>
      <c r="AI2463">
        <v>3</v>
      </c>
    </row>
    <row r="2464" spans="1:35" x14ac:dyDescent="0.2">
      <c r="A2464" s="102">
        <v>183</v>
      </c>
      <c r="B2464">
        <v>2784</v>
      </c>
      <c r="C2464" t="s">
        <v>993</v>
      </c>
      <c r="D2464" t="s">
        <v>1217</v>
      </c>
      <c r="E2464">
        <v>1944</v>
      </c>
      <c r="F2464">
        <v>1896</v>
      </c>
      <c r="G2464">
        <v>500</v>
      </c>
      <c r="H2464" t="s">
        <v>1210</v>
      </c>
      <c r="I2464">
        <v>5406</v>
      </c>
      <c r="J2464" t="s">
        <v>1531</v>
      </c>
      <c r="K2464" t="s">
        <v>1263</v>
      </c>
      <c r="L2464">
        <v>401</v>
      </c>
      <c r="M2464">
        <v>401</v>
      </c>
      <c r="N2464">
        <v>2400</v>
      </c>
      <c r="O2464" t="s">
        <v>1213</v>
      </c>
      <c r="P2464">
        <v>0.69499971905637703</v>
      </c>
      <c r="Q2464">
        <v>0.93699512512677297</v>
      </c>
      <c r="R2464">
        <v>2.7705258666050999E-2</v>
      </c>
      <c r="S2464">
        <v>9.68675316081892E-2</v>
      </c>
      <c r="T2464">
        <v>1.5734554351014001</v>
      </c>
      <c r="U2464">
        <v>1.5734554351014001</v>
      </c>
      <c r="V2464">
        <v>1.74626734369173</v>
      </c>
      <c r="W2464">
        <v>11.66</v>
      </c>
      <c r="X2464">
        <v>1.52</v>
      </c>
      <c r="Y2464">
        <v>-193500</v>
      </c>
      <c r="Z2464">
        <v>-7740</v>
      </c>
      <c r="AA2464">
        <v>-0.37</v>
      </c>
      <c r="AB2464">
        <v>25</v>
      </c>
      <c r="AC2464">
        <v>13</v>
      </c>
      <c r="AD2464">
        <v>12</v>
      </c>
      <c r="AE2464">
        <v>52</v>
      </c>
      <c r="AF2464">
        <v>11</v>
      </c>
      <c r="AG2464">
        <v>8</v>
      </c>
      <c r="AH2464">
        <v>9</v>
      </c>
      <c r="AI2464">
        <v>8</v>
      </c>
    </row>
    <row r="2465" spans="1:35" x14ac:dyDescent="0.2">
      <c r="A2465" s="102">
        <v>651</v>
      </c>
      <c r="B2465">
        <v>5301</v>
      </c>
      <c r="C2465" t="s">
        <v>689</v>
      </c>
      <c r="D2465" t="s">
        <v>1209</v>
      </c>
      <c r="E2465">
        <v>935</v>
      </c>
      <c r="F2465">
        <v>965</v>
      </c>
      <c r="G2465">
        <v>1100</v>
      </c>
      <c r="H2465" t="s">
        <v>1210</v>
      </c>
      <c r="I2465">
        <v>7976</v>
      </c>
      <c r="J2465" t="s">
        <v>1260</v>
      </c>
      <c r="K2465" t="s">
        <v>1233</v>
      </c>
      <c r="L2465">
        <v>1495</v>
      </c>
      <c r="M2465">
        <v>1488</v>
      </c>
      <c r="N2465">
        <v>700</v>
      </c>
      <c r="O2465" t="s">
        <v>1213</v>
      </c>
      <c r="P2465">
        <v>0.75835933069016204</v>
      </c>
      <c r="Q2465">
        <v>0.90334032334474601</v>
      </c>
      <c r="R2465">
        <v>0.47617219276691902</v>
      </c>
      <c r="S2465">
        <v>8.2742036182057097E-2</v>
      </c>
      <c r="T2465">
        <v>0.78868804529177206</v>
      </c>
      <c r="U2465">
        <v>0.78868804529177206</v>
      </c>
      <c r="V2465">
        <v>0.38438964598428599</v>
      </c>
      <c r="W2465">
        <v>2.4900000000000002</v>
      </c>
      <c r="X2465">
        <v>1.91</v>
      </c>
      <c r="Y2465">
        <v>-194032</v>
      </c>
      <c r="Z2465">
        <v>-6064</v>
      </c>
      <c r="AA2465">
        <v>-0.35</v>
      </c>
      <c r="AB2465">
        <v>32</v>
      </c>
      <c r="AC2465">
        <v>14</v>
      </c>
      <c r="AD2465">
        <v>18</v>
      </c>
      <c r="AE2465">
        <v>43.75</v>
      </c>
      <c r="AF2465">
        <v>6</v>
      </c>
      <c r="AG2465">
        <v>14</v>
      </c>
      <c r="AH2465">
        <v>17</v>
      </c>
      <c r="AI2465">
        <v>1</v>
      </c>
    </row>
    <row r="2466" spans="1:35" x14ac:dyDescent="0.2">
      <c r="A2466" s="102">
        <v>1059</v>
      </c>
      <c r="B2466">
        <v>4118</v>
      </c>
      <c r="C2466" t="s">
        <v>1449</v>
      </c>
      <c r="D2466" t="s">
        <v>1234</v>
      </c>
      <c r="E2466">
        <v>2950</v>
      </c>
      <c r="F2466">
        <v>2909</v>
      </c>
      <c r="G2466">
        <v>300</v>
      </c>
      <c r="H2466" t="s">
        <v>1213</v>
      </c>
      <c r="I2466">
        <v>5020</v>
      </c>
      <c r="J2466" t="s">
        <v>1535</v>
      </c>
      <c r="K2466" t="s">
        <v>1465</v>
      </c>
      <c r="L2466">
        <v>428.6</v>
      </c>
      <c r="M2466">
        <v>434</v>
      </c>
      <c r="N2466">
        <v>2000</v>
      </c>
      <c r="O2466" t="s">
        <v>1210</v>
      </c>
      <c r="P2466">
        <v>0.81853783879682196</v>
      </c>
      <c r="Q2466">
        <v>0.88278228238936096</v>
      </c>
      <c r="R2466">
        <v>0.20178079326105799</v>
      </c>
      <c r="S2466">
        <v>5.39266517924651E-2</v>
      </c>
      <c r="T2466">
        <v>-2.3325606399449801</v>
      </c>
      <c r="U2466">
        <v>2.3325606399449801</v>
      </c>
      <c r="V2466">
        <v>1.6454619735918301</v>
      </c>
      <c r="W2466">
        <v>-6.98</v>
      </c>
      <c r="X2466">
        <v>0.54</v>
      </c>
      <c r="Y2466">
        <v>-194312</v>
      </c>
      <c r="Z2466">
        <v>-10795</v>
      </c>
      <c r="AA2466">
        <v>-0.59</v>
      </c>
      <c r="AB2466">
        <v>18</v>
      </c>
      <c r="AC2466">
        <v>6</v>
      </c>
      <c r="AD2466">
        <v>12</v>
      </c>
      <c r="AE2466">
        <v>33.33</v>
      </c>
      <c r="AF2466">
        <v>14</v>
      </c>
      <c r="AG2466">
        <v>3</v>
      </c>
      <c r="AH2466">
        <v>5</v>
      </c>
      <c r="AI2466">
        <v>10</v>
      </c>
    </row>
    <row r="2467" spans="1:35" x14ac:dyDescent="0.2">
      <c r="A2467" s="102">
        <v>424</v>
      </c>
      <c r="B2467">
        <v>4005</v>
      </c>
      <c r="C2467" t="s">
        <v>1445</v>
      </c>
      <c r="D2467" t="s">
        <v>1234</v>
      </c>
      <c r="E2467">
        <v>398</v>
      </c>
      <c r="F2467">
        <v>393</v>
      </c>
      <c r="G2467">
        <v>2800</v>
      </c>
      <c r="H2467" t="s">
        <v>1210</v>
      </c>
      <c r="I2467">
        <v>8242</v>
      </c>
      <c r="J2467" t="s">
        <v>837</v>
      </c>
      <c r="K2467" t="s">
        <v>1235</v>
      </c>
      <c r="L2467">
        <v>831</v>
      </c>
      <c r="M2467">
        <v>833</v>
      </c>
      <c r="N2467">
        <v>1300</v>
      </c>
      <c r="O2467" t="s">
        <v>1213</v>
      </c>
      <c r="P2467">
        <v>0.95795429258673204</v>
      </c>
      <c r="Q2467">
        <v>0.91607588448534105</v>
      </c>
      <c r="R2467">
        <v>6.9550100753961397E-2</v>
      </c>
      <c r="S2467">
        <v>1.2144755664309099E-2</v>
      </c>
      <c r="T2467">
        <v>1.8109253067218201</v>
      </c>
      <c r="U2467">
        <v>1.8109253067218201</v>
      </c>
      <c r="V2467">
        <v>2.0947407780749101</v>
      </c>
      <c r="W2467">
        <v>10.49</v>
      </c>
      <c r="X2467">
        <v>1.62</v>
      </c>
      <c r="Y2467">
        <v>-195073</v>
      </c>
      <c r="Z2467">
        <v>-9289</v>
      </c>
      <c r="AA2467">
        <v>-0.44</v>
      </c>
      <c r="AB2467">
        <v>21</v>
      </c>
      <c r="AC2467">
        <v>10</v>
      </c>
      <c r="AD2467">
        <v>11</v>
      </c>
      <c r="AE2467">
        <v>47.62</v>
      </c>
      <c r="AF2467">
        <v>12</v>
      </c>
      <c r="AG2467">
        <v>7</v>
      </c>
      <c r="AH2467">
        <v>8</v>
      </c>
      <c r="AI2467">
        <v>6</v>
      </c>
    </row>
    <row r="2468" spans="1:35" x14ac:dyDescent="0.2">
      <c r="A2468" s="102">
        <v>2090</v>
      </c>
      <c r="B2468">
        <v>8078</v>
      </c>
      <c r="C2468" t="s">
        <v>1621</v>
      </c>
      <c r="D2468" t="s">
        <v>1217</v>
      </c>
      <c r="E2468">
        <v>2221</v>
      </c>
      <c r="F2468">
        <v>2215</v>
      </c>
      <c r="G2468">
        <v>400</v>
      </c>
      <c r="H2468" t="s">
        <v>1213</v>
      </c>
      <c r="I2468">
        <v>9507</v>
      </c>
      <c r="J2468" t="s">
        <v>1334</v>
      </c>
      <c r="K2468" t="s">
        <v>1267</v>
      </c>
      <c r="L2468">
        <v>828</v>
      </c>
      <c r="M2468">
        <v>822</v>
      </c>
      <c r="N2468">
        <v>1100</v>
      </c>
      <c r="O2468" t="s">
        <v>1210</v>
      </c>
      <c r="P2468">
        <v>0.92122316333623999</v>
      </c>
      <c r="Q2468">
        <v>0.82847087913738404</v>
      </c>
      <c r="R2468">
        <v>1.21097946522719E-2</v>
      </c>
      <c r="S2468">
        <v>1.46019163568409E-3</v>
      </c>
      <c r="T2468">
        <v>-0.41708784035742202</v>
      </c>
      <c r="U2468">
        <v>0.41708784035742202</v>
      </c>
      <c r="V2468">
        <v>0.117640037661154</v>
      </c>
      <c r="W2468">
        <v>-1.82</v>
      </c>
      <c r="X2468">
        <v>2.0499999999999998</v>
      </c>
      <c r="Y2468">
        <v>-195092</v>
      </c>
      <c r="Z2468">
        <v>-12193</v>
      </c>
      <c r="AA2468">
        <v>-0.61</v>
      </c>
      <c r="AB2468">
        <v>16</v>
      </c>
      <c r="AC2468">
        <v>6</v>
      </c>
      <c r="AD2468">
        <v>10</v>
      </c>
      <c r="AE2468">
        <v>37.5</v>
      </c>
      <c r="AF2468">
        <v>9</v>
      </c>
      <c r="AG2468">
        <v>5</v>
      </c>
      <c r="AH2468">
        <v>8</v>
      </c>
      <c r="AI2468">
        <v>3</v>
      </c>
    </row>
    <row r="2469" spans="1:35" x14ac:dyDescent="0.2">
      <c r="A2469" s="102">
        <v>2058</v>
      </c>
      <c r="B2469">
        <v>4188</v>
      </c>
      <c r="C2469" t="s">
        <v>1420</v>
      </c>
      <c r="D2469" t="s">
        <v>1234</v>
      </c>
      <c r="E2469">
        <v>720</v>
      </c>
      <c r="F2469">
        <v>726.3</v>
      </c>
      <c r="G2469">
        <v>1500</v>
      </c>
      <c r="H2469" t="s">
        <v>1210</v>
      </c>
      <c r="I2469">
        <v>5803</v>
      </c>
      <c r="J2469" t="s">
        <v>24</v>
      </c>
      <c r="K2469" t="s">
        <v>1225</v>
      </c>
      <c r="L2469">
        <v>343</v>
      </c>
      <c r="M2469">
        <v>346</v>
      </c>
      <c r="N2469">
        <v>3100</v>
      </c>
      <c r="O2469" t="s">
        <v>1213</v>
      </c>
      <c r="P2469">
        <v>0.88838746105926003</v>
      </c>
      <c r="Q2469">
        <v>0.83058460013507995</v>
      </c>
      <c r="R2469">
        <v>2.0383828738617299E-4</v>
      </c>
      <c r="S2469">
        <v>6.9578828389900399E-2</v>
      </c>
      <c r="T2469">
        <v>1.95592005917843</v>
      </c>
      <c r="U2469">
        <v>1.95592005917843</v>
      </c>
      <c r="V2469">
        <v>1.8910902703496</v>
      </c>
      <c r="W2469">
        <v>11.15</v>
      </c>
      <c r="X2469">
        <v>1.55</v>
      </c>
      <c r="Y2469">
        <v>-196146</v>
      </c>
      <c r="Z2469">
        <v>-10323</v>
      </c>
      <c r="AA2469">
        <v>-0.49</v>
      </c>
      <c r="AB2469">
        <v>19</v>
      </c>
      <c r="AC2469">
        <v>5</v>
      </c>
      <c r="AD2469">
        <v>14</v>
      </c>
      <c r="AE2469">
        <v>26.32</v>
      </c>
      <c r="AF2469">
        <v>13</v>
      </c>
      <c r="AG2469">
        <v>5</v>
      </c>
      <c r="AH2469">
        <v>5</v>
      </c>
      <c r="AI2469">
        <v>9</v>
      </c>
    </row>
    <row r="2470" spans="1:35" x14ac:dyDescent="0.2">
      <c r="A2470" s="102">
        <v>114</v>
      </c>
      <c r="B2470">
        <v>2001</v>
      </c>
      <c r="C2470" t="s">
        <v>1132</v>
      </c>
      <c r="D2470" t="s">
        <v>1237</v>
      </c>
      <c r="E2470">
        <v>1586</v>
      </c>
      <c r="F2470">
        <v>1604</v>
      </c>
      <c r="G2470">
        <v>600</v>
      </c>
      <c r="H2470" t="s">
        <v>1210</v>
      </c>
      <c r="I2470">
        <v>2531</v>
      </c>
      <c r="J2470" t="s">
        <v>1236</v>
      </c>
      <c r="K2470" t="s">
        <v>1237</v>
      </c>
      <c r="L2470">
        <v>843</v>
      </c>
      <c r="M2470">
        <v>837</v>
      </c>
      <c r="N2470">
        <v>1100</v>
      </c>
      <c r="O2470" t="s">
        <v>1213</v>
      </c>
      <c r="P2470">
        <v>0.92599771821830201</v>
      </c>
      <c r="Q2470">
        <v>0.94595159124722294</v>
      </c>
      <c r="R2470">
        <v>2.7840405245936901E-2</v>
      </c>
      <c r="S2470">
        <v>1.3786663657003699E-3</v>
      </c>
      <c r="T2470">
        <v>3.7790876627932701</v>
      </c>
      <c r="U2470">
        <v>3.7790876627932701</v>
      </c>
      <c r="V2470">
        <v>3.0214857406280302</v>
      </c>
      <c r="W2470">
        <v>12.08</v>
      </c>
      <c r="X2470">
        <v>4.33</v>
      </c>
      <c r="Y2470">
        <v>-197239</v>
      </c>
      <c r="Z2470">
        <v>-13149</v>
      </c>
      <c r="AA2470">
        <v>-0.63</v>
      </c>
      <c r="AB2470">
        <v>15</v>
      </c>
      <c r="AC2470">
        <v>6</v>
      </c>
      <c r="AD2470">
        <v>9</v>
      </c>
      <c r="AE2470">
        <v>40</v>
      </c>
      <c r="AF2470">
        <v>13</v>
      </c>
      <c r="AG2470">
        <v>3</v>
      </c>
      <c r="AH2470">
        <v>4</v>
      </c>
      <c r="AI2470">
        <v>8</v>
      </c>
    </row>
    <row r="2471" spans="1:35" x14ac:dyDescent="0.2">
      <c r="A2471" s="102">
        <v>2534</v>
      </c>
      <c r="B2471">
        <v>3865</v>
      </c>
      <c r="C2471" t="s">
        <v>1160</v>
      </c>
      <c r="D2471" t="s">
        <v>1421</v>
      </c>
      <c r="E2471">
        <v>439</v>
      </c>
      <c r="F2471">
        <v>439</v>
      </c>
      <c r="G2471">
        <v>2500</v>
      </c>
      <c r="H2471" t="s">
        <v>1213</v>
      </c>
      <c r="I2471">
        <v>9501</v>
      </c>
      <c r="J2471" t="s">
        <v>1269</v>
      </c>
      <c r="K2471" t="s">
        <v>1267</v>
      </c>
      <c r="L2471">
        <v>417</v>
      </c>
      <c r="M2471">
        <v>410</v>
      </c>
      <c r="N2471">
        <v>2700</v>
      </c>
      <c r="O2471" t="s">
        <v>1210</v>
      </c>
      <c r="P2471">
        <v>0.79566334315356801</v>
      </c>
      <c r="Q2471">
        <v>0.80598830076818295</v>
      </c>
      <c r="R2471">
        <v>0.37071728115841801</v>
      </c>
      <c r="S2471">
        <v>2.1972508894915799E-2</v>
      </c>
      <c r="T2471">
        <v>-2.5007641570869001</v>
      </c>
      <c r="U2471">
        <v>2.5007641570869001</v>
      </c>
      <c r="V2471">
        <v>2.72276559362964</v>
      </c>
      <c r="W2471">
        <v>-10.52</v>
      </c>
      <c r="X2471">
        <v>0.87</v>
      </c>
      <c r="Y2471">
        <v>-197320</v>
      </c>
      <c r="Z2471">
        <v>-10385</v>
      </c>
      <c r="AA2471">
        <v>-0.49</v>
      </c>
      <c r="AB2471">
        <v>19</v>
      </c>
      <c r="AC2471">
        <v>8</v>
      </c>
      <c r="AD2471">
        <v>11</v>
      </c>
      <c r="AE2471">
        <v>42.11</v>
      </c>
      <c r="AF2471">
        <v>11</v>
      </c>
      <c r="AG2471">
        <v>5</v>
      </c>
      <c r="AH2471">
        <v>7</v>
      </c>
      <c r="AI2471">
        <v>7</v>
      </c>
    </row>
    <row r="2472" spans="1:35" x14ac:dyDescent="0.2">
      <c r="A2472" s="102">
        <v>1042</v>
      </c>
      <c r="B2472">
        <v>6448</v>
      </c>
      <c r="C2472" t="s">
        <v>437</v>
      </c>
      <c r="D2472" t="s">
        <v>1215</v>
      </c>
      <c r="E2472">
        <v>1933</v>
      </c>
      <c r="F2472">
        <v>1923</v>
      </c>
      <c r="G2472">
        <v>300</v>
      </c>
      <c r="H2472" t="s">
        <v>1213</v>
      </c>
      <c r="I2472">
        <v>6981</v>
      </c>
      <c r="J2472" t="s">
        <v>1392</v>
      </c>
      <c r="K2472" t="s">
        <v>1215</v>
      </c>
      <c r="L2472">
        <v>5836</v>
      </c>
      <c r="M2472">
        <v>5721</v>
      </c>
      <c r="N2472">
        <v>100</v>
      </c>
      <c r="O2472" t="s">
        <v>1210</v>
      </c>
      <c r="P2472">
        <v>0.90431127367581499</v>
      </c>
      <c r="Q2472">
        <v>0.88369339521086399</v>
      </c>
      <c r="R2472">
        <v>9.5479036821511792E-3</v>
      </c>
      <c r="S2472">
        <v>2.45789875635316E-2</v>
      </c>
      <c r="T2472">
        <v>-0.95306441779375795</v>
      </c>
      <c r="U2472">
        <v>0.95306441779375795</v>
      </c>
      <c r="V2472">
        <v>1.7284967029515199</v>
      </c>
      <c r="W2472">
        <v>-2.62</v>
      </c>
      <c r="X2472">
        <v>0.84</v>
      </c>
      <c r="Y2472">
        <v>-198393</v>
      </c>
      <c r="Z2472">
        <v>-13226</v>
      </c>
      <c r="AA2472">
        <v>-0.64</v>
      </c>
      <c r="AB2472">
        <v>15</v>
      </c>
      <c r="AC2472">
        <v>8</v>
      </c>
      <c r="AD2472">
        <v>7</v>
      </c>
      <c r="AE2472">
        <v>53.33</v>
      </c>
      <c r="AF2472">
        <v>10</v>
      </c>
      <c r="AG2472">
        <v>5</v>
      </c>
      <c r="AH2472">
        <v>6</v>
      </c>
      <c r="AI2472">
        <v>4</v>
      </c>
    </row>
    <row r="2473" spans="1:35" x14ac:dyDescent="0.2">
      <c r="A2473" s="102">
        <v>2600</v>
      </c>
      <c r="B2473">
        <v>6448</v>
      </c>
      <c r="C2473" t="s">
        <v>437</v>
      </c>
      <c r="D2473" t="s">
        <v>1215</v>
      </c>
      <c r="E2473">
        <v>1933</v>
      </c>
      <c r="F2473">
        <v>1923</v>
      </c>
      <c r="G2473">
        <v>500</v>
      </c>
      <c r="H2473" t="s">
        <v>1210</v>
      </c>
      <c r="I2473">
        <v>7224</v>
      </c>
      <c r="J2473" t="s">
        <v>766</v>
      </c>
      <c r="K2473" t="s">
        <v>1227</v>
      </c>
      <c r="L2473">
        <v>1200</v>
      </c>
      <c r="M2473">
        <v>1218</v>
      </c>
      <c r="N2473">
        <v>800</v>
      </c>
      <c r="O2473" t="s">
        <v>1213</v>
      </c>
      <c r="P2473">
        <v>0.73716983451673102</v>
      </c>
      <c r="Q2473">
        <v>0.80247685470500196</v>
      </c>
      <c r="R2473">
        <v>0.15254018886788401</v>
      </c>
      <c r="S2473">
        <v>9.6244767196400502E-2</v>
      </c>
      <c r="T2473">
        <v>0.13433551591353199</v>
      </c>
      <c r="U2473">
        <v>0.13433551591353199</v>
      </c>
      <c r="V2473">
        <v>0.69613821860190295</v>
      </c>
      <c r="W2473">
        <v>0.52</v>
      </c>
      <c r="X2473">
        <v>1.34</v>
      </c>
      <c r="Y2473">
        <v>-198764</v>
      </c>
      <c r="Z2473">
        <v>-11042</v>
      </c>
      <c r="AA2473">
        <v>-0.53</v>
      </c>
      <c r="AB2473">
        <v>18</v>
      </c>
      <c r="AC2473">
        <v>8</v>
      </c>
      <c r="AD2473">
        <v>10</v>
      </c>
      <c r="AE2473">
        <v>44.44</v>
      </c>
      <c r="AF2473">
        <v>11</v>
      </c>
      <c r="AG2473">
        <v>7</v>
      </c>
      <c r="AH2473">
        <v>7</v>
      </c>
      <c r="AI2473">
        <v>4</v>
      </c>
    </row>
    <row r="2474" spans="1:35" x14ac:dyDescent="0.2">
      <c r="A2474" s="102">
        <v>297</v>
      </c>
      <c r="B2474">
        <v>5714</v>
      </c>
      <c r="C2474" t="s">
        <v>698</v>
      </c>
      <c r="D2474" t="s">
        <v>1225</v>
      </c>
      <c r="E2474">
        <v>3570</v>
      </c>
      <c r="F2474">
        <v>3565</v>
      </c>
      <c r="G2474">
        <v>300</v>
      </c>
      <c r="H2474" t="s">
        <v>1210</v>
      </c>
      <c r="I2474">
        <v>6762</v>
      </c>
      <c r="J2474" t="s">
        <v>2127</v>
      </c>
      <c r="K2474" t="s">
        <v>1215</v>
      </c>
      <c r="L2474">
        <v>10440</v>
      </c>
      <c r="M2474">
        <v>10450</v>
      </c>
      <c r="N2474">
        <v>100</v>
      </c>
      <c r="O2474" t="s">
        <v>1213</v>
      </c>
      <c r="P2474">
        <v>0.90720604048049303</v>
      </c>
      <c r="Q2474">
        <v>0.92688639827414998</v>
      </c>
      <c r="R2474">
        <v>5.2109993015726601E-2</v>
      </c>
      <c r="S2474">
        <v>7.9116282213205697E-4</v>
      </c>
      <c r="T2474">
        <v>0.39635746614399597</v>
      </c>
      <c r="U2474">
        <v>0.39635746614399597</v>
      </c>
      <c r="V2474">
        <v>5.5444049622539703E-2</v>
      </c>
      <c r="W2474">
        <v>1.02</v>
      </c>
      <c r="X2474">
        <v>2.34</v>
      </c>
      <c r="Y2474">
        <v>-199079</v>
      </c>
      <c r="Z2474">
        <v>-16590</v>
      </c>
      <c r="AA2474">
        <v>-0.6</v>
      </c>
      <c r="AB2474">
        <v>12</v>
      </c>
      <c r="AC2474">
        <v>6</v>
      </c>
      <c r="AD2474">
        <v>6</v>
      </c>
      <c r="AE2474">
        <v>50</v>
      </c>
      <c r="AF2474">
        <v>11</v>
      </c>
      <c r="AG2474">
        <v>3</v>
      </c>
      <c r="AH2474">
        <v>6</v>
      </c>
      <c r="AI2474">
        <v>3</v>
      </c>
    </row>
    <row r="2475" spans="1:35" x14ac:dyDescent="0.2">
      <c r="A2475" s="102">
        <v>1631</v>
      </c>
      <c r="B2475">
        <v>3405</v>
      </c>
      <c r="C2475" t="s">
        <v>1851</v>
      </c>
      <c r="D2475" t="s">
        <v>1234</v>
      </c>
      <c r="E2475">
        <v>1121</v>
      </c>
      <c r="F2475">
        <v>1124</v>
      </c>
      <c r="G2475">
        <v>800</v>
      </c>
      <c r="H2475" t="s">
        <v>1210</v>
      </c>
      <c r="I2475">
        <v>6371</v>
      </c>
      <c r="J2475" t="s">
        <v>1368</v>
      </c>
      <c r="K2475" t="s">
        <v>1222</v>
      </c>
      <c r="L2475">
        <v>2995</v>
      </c>
      <c r="M2475">
        <v>2943</v>
      </c>
      <c r="N2475">
        <v>300</v>
      </c>
      <c r="O2475" t="s">
        <v>1213</v>
      </c>
      <c r="P2475">
        <v>0.70996113660200899</v>
      </c>
      <c r="Q2475">
        <v>0.85190149416431604</v>
      </c>
      <c r="R2475">
        <v>6.0323164380214497E-2</v>
      </c>
      <c r="S2475">
        <v>1.7273153266103399E-2</v>
      </c>
      <c r="T2475">
        <v>0.99446187915237305</v>
      </c>
      <c r="U2475">
        <v>0.99446187915237305</v>
      </c>
      <c r="V2475">
        <v>1.02042687555708</v>
      </c>
      <c r="W2475">
        <v>5.36</v>
      </c>
      <c r="X2475">
        <v>1.85</v>
      </c>
      <c r="Y2475">
        <v>-199502</v>
      </c>
      <c r="Z2475">
        <v>-10500</v>
      </c>
      <c r="AA2475">
        <v>-0.64</v>
      </c>
      <c r="AB2475">
        <v>19</v>
      </c>
      <c r="AC2475">
        <v>9</v>
      </c>
      <c r="AD2475">
        <v>10</v>
      </c>
      <c r="AE2475">
        <v>47.37</v>
      </c>
      <c r="AF2475">
        <v>14</v>
      </c>
      <c r="AG2475">
        <v>3</v>
      </c>
      <c r="AH2475">
        <v>5</v>
      </c>
      <c r="AI2475">
        <v>11</v>
      </c>
    </row>
    <row r="2476" spans="1:35" x14ac:dyDescent="0.2">
      <c r="A2476" s="102">
        <v>1005</v>
      </c>
      <c r="B2476">
        <v>6723</v>
      </c>
      <c r="C2476" t="s">
        <v>1457</v>
      </c>
      <c r="D2476" t="s">
        <v>1215</v>
      </c>
      <c r="E2476">
        <v>673</v>
      </c>
      <c r="F2476">
        <v>651</v>
      </c>
      <c r="G2476">
        <v>1600</v>
      </c>
      <c r="H2476" t="s">
        <v>1210</v>
      </c>
      <c r="I2476">
        <v>8604</v>
      </c>
      <c r="J2476" t="s">
        <v>436</v>
      </c>
      <c r="K2476" t="s">
        <v>1396</v>
      </c>
      <c r="L2476">
        <v>488</v>
      </c>
      <c r="M2476">
        <v>479.5</v>
      </c>
      <c r="N2476">
        <v>2200</v>
      </c>
      <c r="O2476" t="s">
        <v>1213</v>
      </c>
      <c r="P2476">
        <v>0.63965916779755605</v>
      </c>
      <c r="Q2476">
        <v>0.885370051061104</v>
      </c>
      <c r="R2476">
        <v>0.40160338554098501</v>
      </c>
      <c r="S2476">
        <v>3.2528748927421199E-2</v>
      </c>
      <c r="T2476">
        <v>0.22231728822403701</v>
      </c>
      <c r="U2476">
        <v>0.22231728822403701</v>
      </c>
      <c r="V2476">
        <v>0.73517774220752696</v>
      </c>
      <c r="W2476">
        <v>0.81</v>
      </c>
      <c r="X2476">
        <v>1.28</v>
      </c>
      <c r="Y2476">
        <v>-200420</v>
      </c>
      <c r="Z2476">
        <v>-10021</v>
      </c>
      <c r="AA2476">
        <v>-0.46</v>
      </c>
      <c r="AB2476">
        <v>20</v>
      </c>
      <c r="AC2476">
        <v>8</v>
      </c>
      <c r="AD2476">
        <v>12</v>
      </c>
      <c r="AE2476">
        <v>40</v>
      </c>
      <c r="AF2476">
        <v>10</v>
      </c>
      <c r="AG2476">
        <v>7</v>
      </c>
      <c r="AH2476">
        <v>10</v>
      </c>
      <c r="AI2476">
        <v>3</v>
      </c>
    </row>
    <row r="2477" spans="1:35" x14ac:dyDescent="0.2">
      <c r="A2477" s="102">
        <v>1603</v>
      </c>
      <c r="B2477">
        <v>4626</v>
      </c>
      <c r="C2477" t="s">
        <v>1459</v>
      </c>
      <c r="D2477" t="s">
        <v>1234</v>
      </c>
      <c r="E2477">
        <v>4325</v>
      </c>
      <c r="F2477">
        <v>4290</v>
      </c>
      <c r="G2477">
        <v>200</v>
      </c>
      <c r="H2477" t="s">
        <v>1210</v>
      </c>
      <c r="I2477">
        <v>8113</v>
      </c>
      <c r="J2477" t="s">
        <v>1548</v>
      </c>
      <c r="K2477" t="s">
        <v>1234</v>
      </c>
      <c r="L2477">
        <v>3555</v>
      </c>
      <c r="M2477">
        <v>3498</v>
      </c>
      <c r="N2477">
        <v>200</v>
      </c>
      <c r="O2477" t="s">
        <v>1213</v>
      </c>
      <c r="P2477">
        <v>0.65807172631435595</v>
      </c>
      <c r="Q2477">
        <v>0.85304365596253595</v>
      </c>
      <c r="R2477">
        <v>0.48033173819297098</v>
      </c>
      <c r="S2477">
        <v>1.9976482084544001E-2</v>
      </c>
      <c r="T2477">
        <v>2.1402342809045401E-3</v>
      </c>
      <c r="U2477">
        <v>2.1402342809045401E-3</v>
      </c>
      <c r="V2477">
        <v>0.48742062702851602</v>
      </c>
      <c r="W2477">
        <v>0.01</v>
      </c>
      <c r="X2477">
        <v>18.46</v>
      </c>
      <c r="Y2477">
        <v>-200989</v>
      </c>
      <c r="Z2477">
        <v>-14356</v>
      </c>
      <c r="AA2477">
        <v>-0.73</v>
      </c>
      <c r="AB2477">
        <v>14</v>
      </c>
      <c r="AC2477">
        <v>5</v>
      </c>
      <c r="AD2477">
        <v>9</v>
      </c>
      <c r="AE2477">
        <v>35.71</v>
      </c>
      <c r="AF2477">
        <v>12</v>
      </c>
      <c r="AG2477">
        <v>4</v>
      </c>
      <c r="AH2477">
        <v>6</v>
      </c>
      <c r="AI2477">
        <v>4</v>
      </c>
    </row>
    <row r="2478" spans="1:35" x14ac:dyDescent="0.2">
      <c r="A2478" s="102">
        <v>2400</v>
      </c>
      <c r="B2478">
        <v>4912</v>
      </c>
      <c r="C2478" t="s">
        <v>1964</v>
      </c>
      <c r="D2478" t="s">
        <v>1234</v>
      </c>
      <c r="E2478">
        <v>1795</v>
      </c>
      <c r="F2478">
        <v>1786</v>
      </c>
      <c r="G2478">
        <v>600</v>
      </c>
      <c r="H2478" t="s">
        <v>1210</v>
      </c>
      <c r="I2478">
        <v>9507</v>
      </c>
      <c r="J2478" t="s">
        <v>1334</v>
      </c>
      <c r="K2478" t="s">
        <v>1267</v>
      </c>
      <c r="L2478">
        <v>828</v>
      </c>
      <c r="M2478">
        <v>822</v>
      </c>
      <c r="N2478">
        <v>1300</v>
      </c>
      <c r="O2478" t="s">
        <v>1213</v>
      </c>
      <c r="P2478">
        <v>0.80777567058536803</v>
      </c>
      <c r="Q2478">
        <v>0.813037556783064</v>
      </c>
      <c r="R2478">
        <v>1.48980885530735E-2</v>
      </c>
      <c r="S2478" s="15">
        <v>3.6940804440529403E-5</v>
      </c>
      <c r="T2478">
        <v>0.56629780760567605</v>
      </c>
      <c r="U2478">
        <v>0.56629780760567605</v>
      </c>
      <c r="V2478">
        <v>0.81646066439722198</v>
      </c>
      <c r="W2478">
        <v>3.32</v>
      </c>
      <c r="X2478">
        <v>0.28000000000000003</v>
      </c>
      <c r="Y2478">
        <v>-201394</v>
      </c>
      <c r="Z2478">
        <v>-11189</v>
      </c>
      <c r="AA2478">
        <v>-0.56999999999999995</v>
      </c>
      <c r="AB2478">
        <v>18</v>
      </c>
      <c r="AC2478">
        <v>7</v>
      </c>
      <c r="AD2478">
        <v>11</v>
      </c>
      <c r="AE2478">
        <v>38.89</v>
      </c>
      <c r="AF2478">
        <v>11</v>
      </c>
      <c r="AG2478">
        <v>6</v>
      </c>
      <c r="AH2478">
        <v>7</v>
      </c>
      <c r="AI2478">
        <v>5</v>
      </c>
    </row>
    <row r="2479" spans="1:35" x14ac:dyDescent="0.2">
      <c r="A2479" s="102">
        <v>773</v>
      </c>
      <c r="B2479">
        <v>1963</v>
      </c>
      <c r="C2479" t="s">
        <v>1451</v>
      </c>
      <c r="D2479" t="s">
        <v>1220</v>
      </c>
      <c r="E2479">
        <v>1352</v>
      </c>
      <c r="F2479">
        <v>1325</v>
      </c>
      <c r="G2479">
        <v>700</v>
      </c>
      <c r="H2479" t="s">
        <v>1213</v>
      </c>
      <c r="I2479">
        <v>7282</v>
      </c>
      <c r="J2479" t="s">
        <v>1453</v>
      </c>
      <c r="K2479" t="s">
        <v>1227</v>
      </c>
      <c r="L2479">
        <v>2311</v>
      </c>
      <c r="M2479">
        <v>2306</v>
      </c>
      <c r="N2479">
        <v>400</v>
      </c>
      <c r="O2479" t="s">
        <v>1210</v>
      </c>
      <c r="P2479">
        <v>0.91236637888571204</v>
      </c>
      <c r="Q2479">
        <v>0.89742042586988002</v>
      </c>
      <c r="R2479">
        <v>8.0462470068720805E-3</v>
      </c>
      <c r="S2479">
        <v>9.3247123008983795E-4</v>
      </c>
      <c r="T2479">
        <v>-3.0784001300533701</v>
      </c>
      <c r="U2479">
        <v>3.0784001300533701</v>
      </c>
      <c r="V2479">
        <v>2.3170371129967</v>
      </c>
      <c r="W2479">
        <v>-9.83</v>
      </c>
      <c r="X2479">
        <v>0.55000000000000004</v>
      </c>
      <c r="Y2479">
        <v>-201485</v>
      </c>
      <c r="Z2479">
        <v>-12593</v>
      </c>
      <c r="AA2479">
        <v>-0.67</v>
      </c>
      <c r="AB2479">
        <v>16</v>
      </c>
      <c r="AC2479">
        <v>7</v>
      </c>
      <c r="AD2479">
        <v>9</v>
      </c>
      <c r="AE2479">
        <v>43.75</v>
      </c>
      <c r="AF2479">
        <v>13</v>
      </c>
      <c r="AG2479">
        <v>5</v>
      </c>
      <c r="AH2479">
        <v>7</v>
      </c>
      <c r="AI2479">
        <v>4</v>
      </c>
    </row>
    <row r="2480" spans="1:35" x14ac:dyDescent="0.2">
      <c r="A2480" s="102">
        <v>1384</v>
      </c>
      <c r="B2480">
        <v>3765</v>
      </c>
      <c r="C2480" t="s">
        <v>1490</v>
      </c>
      <c r="D2480" t="s">
        <v>1212</v>
      </c>
      <c r="E2480">
        <v>1725</v>
      </c>
      <c r="F2480">
        <v>1707</v>
      </c>
      <c r="G2480">
        <v>500</v>
      </c>
      <c r="H2480" t="s">
        <v>1213</v>
      </c>
      <c r="I2480">
        <v>4118</v>
      </c>
      <c r="J2480" t="s">
        <v>1449</v>
      </c>
      <c r="K2480" t="s">
        <v>1234</v>
      </c>
      <c r="L2480">
        <v>2950</v>
      </c>
      <c r="M2480">
        <v>2909</v>
      </c>
      <c r="N2480">
        <v>300</v>
      </c>
      <c r="O2480" t="s">
        <v>1210</v>
      </c>
      <c r="P2480">
        <v>0.89303329858706904</v>
      </c>
      <c r="Q2480">
        <v>0.86588678839881095</v>
      </c>
      <c r="R2480">
        <v>0.101726326224585</v>
      </c>
      <c r="S2480">
        <v>7.8760451312449395E-2</v>
      </c>
      <c r="T2480">
        <v>-1.3295353780480501</v>
      </c>
      <c r="U2480">
        <v>1.3295353780480501</v>
      </c>
      <c r="V2480">
        <v>1.4549690112939699</v>
      </c>
      <c r="W2480">
        <v>-7.75</v>
      </c>
      <c r="X2480">
        <v>2.2000000000000002</v>
      </c>
      <c r="Y2480">
        <v>-202224</v>
      </c>
      <c r="Z2480">
        <v>-12639</v>
      </c>
      <c r="AA2480">
        <v>-0.52</v>
      </c>
      <c r="AB2480">
        <v>16</v>
      </c>
      <c r="AC2480">
        <v>7</v>
      </c>
      <c r="AD2480">
        <v>9</v>
      </c>
      <c r="AE2480">
        <v>43.75</v>
      </c>
      <c r="AF2480">
        <v>12</v>
      </c>
      <c r="AG2480">
        <v>4</v>
      </c>
      <c r="AH2480">
        <v>8</v>
      </c>
      <c r="AI2480">
        <v>4</v>
      </c>
    </row>
    <row r="2481" spans="1:35" x14ac:dyDescent="0.2">
      <c r="A2481" s="102">
        <v>2451</v>
      </c>
      <c r="B2481">
        <v>3405</v>
      </c>
      <c r="C2481" t="s">
        <v>1851</v>
      </c>
      <c r="D2481" t="s">
        <v>1234</v>
      </c>
      <c r="E2481">
        <v>1121</v>
      </c>
      <c r="F2481">
        <v>1124</v>
      </c>
      <c r="G2481">
        <v>900</v>
      </c>
      <c r="H2481" t="s">
        <v>1213</v>
      </c>
      <c r="I2481">
        <v>5991</v>
      </c>
      <c r="J2481" t="s">
        <v>1046</v>
      </c>
      <c r="K2481" t="s">
        <v>1404</v>
      </c>
      <c r="L2481">
        <v>828</v>
      </c>
      <c r="M2481">
        <v>824</v>
      </c>
      <c r="N2481">
        <v>1200</v>
      </c>
      <c r="O2481" t="s">
        <v>1210</v>
      </c>
      <c r="P2481">
        <v>0.69311380126578204</v>
      </c>
      <c r="Q2481">
        <v>0.81044188525666705</v>
      </c>
      <c r="R2481">
        <v>8.2819677027911306E-2</v>
      </c>
      <c r="S2481">
        <v>6.8378480198866198E-3</v>
      </c>
      <c r="T2481">
        <v>-0.44523044077787</v>
      </c>
      <c r="U2481">
        <v>0.44523044077787</v>
      </c>
      <c r="V2481">
        <v>0.35577999061037302</v>
      </c>
      <c r="W2481">
        <v>-1.69</v>
      </c>
      <c r="X2481">
        <v>2.25</v>
      </c>
      <c r="Y2481">
        <v>-202794</v>
      </c>
      <c r="Z2481">
        <v>-13520</v>
      </c>
      <c r="AA2481">
        <v>-0.69</v>
      </c>
      <c r="AB2481">
        <v>15</v>
      </c>
      <c r="AC2481">
        <v>5</v>
      </c>
      <c r="AD2481">
        <v>10</v>
      </c>
      <c r="AE2481">
        <v>33.33</v>
      </c>
      <c r="AF2481">
        <v>14</v>
      </c>
      <c r="AG2481">
        <v>3</v>
      </c>
      <c r="AH2481">
        <v>5</v>
      </c>
      <c r="AI2481">
        <v>7</v>
      </c>
    </row>
    <row r="2482" spans="1:35" x14ac:dyDescent="0.2">
      <c r="A2482" s="102">
        <v>1756</v>
      </c>
      <c r="B2482">
        <v>6770</v>
      </c>
      <c r="C2482" t="s">
        <v>22</v>
      </c>
      <c r="D2482" t="s">
        <v>1215</v>
      </c>
      <c r="E2482">
        <v>1668</v>
      </c>
      <c r="F2482">
        <v>1659</v>
      </c>
      <c r="G2482">
        <v>600</v>
      </c>
      <c r="H2482" t="s">
        <v>1213</v>
      </c>
      <c r="I2482">
        <v>8306</v>
      </c>
      <c r="J2482" t="s">
        <v>1401</v>
      </c>
      <c r="K2482" t="s">
        <v>1265</v>
      </c>
      <c r="L2482">
        <v>530</v>
      </c>
      <c r="M2482">
        <v>531.9</v>
      </c>
      <c r="N2482">
        <v>1900</v>
      </c>
      <c r="O2482" t="s">
        <v>1210</v>
      </c>
      <c r="P2482">
        <v>0.787463768192042</v>
      </c>
      <c r="Q2482">
        <v>0.84626116049091604</v>
      </c>
      <c r="R2482">
        <v>0.48752907165676801</v>
      </c>
      <c r="S2482">
        <v>6.2089508995881303E-2</v>
      </c>
      <c r="T2482">
        <v>-2.14295715901592</v>
      </c>
      <c r="U2482">
        <v>2.14295715901592</v>
      </c>
      <c r="V2482">
        <v>2.1519666118201202</v>
      </c>
      <c r="W2482">
        <v>-28.68</v>
      </c>
      <c r="X2482">
        <v>1.53</v>
      </c>
      <c r="Y2482">
        <v>-203285</v>
      </c>
      <c r="Z2482">
        <v>-11294</v>
      </c>
      <c r="AA2482">
        <v>-0.59</v>
      </c>
      <c r="AB2482">
        <v>18</v>
      </c>
      <c r="AC2482">
        <v>7</v>
      </c>
      <c r="AD2482">
        <v>11</v>
      </c>
      <c r="AE2482">
        <v>38.89</v>
      </c>
      <c r="AF2482">
        <v>14</v>
      </c>
      <c r="AG2482">
        <v>5</v>
      </c>
      <c r="AH2482">
        <v>5</v>
      </c>
      <c r="AI2482">
        <v>8</v>
      </c>
    </row>
    <row r="2483" spans="1:35" x14ac:dyDescent="0.2">
      <c r="A2483" s="102">
        <v>1700</v>
      </c>
      <c r="B2483">
        <v>2127</v>
      </c>
      <c r="C2483" t="s">
        <v>1387</v>
      </c>
      <c r="D2483" t="s">
        <v>1224</v>
      </c>
      <c r="E2483">
        <v>3240</v>
      </c>
      <c r="F2483">
        <v>3280</v>
      </c>
      <c r="G2483">
        <v>300</v>
      </c>
      <c r="H2483" t="s">
        <v>1213</v>
      </c>
      <c r="I2483">
        <v>3436</v>
      </c>
      <c r="J2483" t="s">
        <v>1456</v>
      </c>
      <c r="K2483" t="s">
        <v>1404</v>
      </c>
      <c r="L2483">
        <v>1631</v>
      </c>
      <c r="M2483">
        <v>1641</v>
      </c>
      <c r="N2483">
        <v>600</v>
      </c>
      <c r="O2483" t="s">
        <v>1210</v>
      </c>
      <c r="P2483">
        <v>0.53962671166871001</v>
      </c>
      <c r="Q2483">
        <v>0.84908480155838295</v>
      </c>
      <c r="R2483">
        <v>4.8107056530376398E-2</v>
      </c>
      <c r="S2483">
        <v>9.9973641485148701E-2</v>
      </c>
      <c r="T2483">
        <v>-0.71063596914146099</v>
      </c>
      <c r="U2483">
        <v>0.71063596914146099</v>
      </c>
      <c r="V2483">
        <v>0.72592539803936995</v>
      </c>
      <c r="W2483">
        <v>-3.61</v>
      </c>
      <c r="X2483">
        <v>0.06</v>
      </c>
      <c r="Y2483">
        <v>-203773</v>
      </c>
      <c r="Z2483">
        <v>-8860</v>
      </c>
      <c r="AA2483">
        <v>-0.47</v>
      </c>
      <c r="AB2483">
        <v>23</v>
      </c>
      <c r="AC2483">
        <v>10</v>
      </c>
      <c r="AD2483">
        <v>13</v>
      </c>
      <c r="AE2483">
        <v>43.48</v>
      </c>
      <c r="AF2483">
        <v>8</v>
      </c>
      <c r="AG2483">
        <v>9</v>
      </c>
      <c r="AH2483">
        <v>13</v>
      </c>
      <c r="AI2483">
        <v>1</v>
      </c>
    </row>
    <row r="2484" spans="1:35" x14ac:dyDescent="0.2">
      <c r="A2484" s="102">
        <v>463</v>
      </c>
      <c r="B2484">
        <v>6028</v>
      </c>
      <c r="C2484" t="s">
        <v>549</v>
      </c>
      <c r="D2484" t="s">
        <v>1224</v>
      </c>
      <c r="E2484">
        <v>6410</v>
      </c>
      <c r="F2484">
        <v>6420</v>
      </c>
      <c r="G2484">
        <v>100</v>
      </c>
      <c r="H2484" t="s">
        <v>1213</v>
      </c>
      <c r="I2484">
        <v>8604</v>
      </c>
      <c r="J2484" t="s">
        <v>436</v>
      </c>
      <c r="K2484" t="s">
        <v>1396</v>
      </c>
      <c r="L2484">
        <v>488</v>
      </c>
      <c r="M2484">
        <v>479.5</v>
      </c>
      <c r="N2484">
        <v>1300</v>
      </c>
      <c r="O2484" t="s">
        <v>1210</v>
      </c>
      <c r="P2484">
        <v>0.68246514454814799</v>
      </c>
      <c r="Q2484">
        <v>0.91317768589838</v>
      </c>
      <c r="R2484">
        <v>0.291052999860132</v>
      </c>
      <c r="S2484">
        <v>1.8881762031418801E-2</v>
      </c>
      <c r="T2484">
        <v>-0.272670808356831</v>
      </c>
      <c r="U2484">
        <v>0.272670808356831</v>
      </c>
      <c r="V2484">
        <v>0.59817816579703398</v>
      </c>
      <c r="W2484">
        <v>-0.77</v>
      </c>
      <c r="X2484">
        <v>2.9</v>
      </c>
      <c r="Y2484">
        <v>-204028</v>
      </c>
      <c r="Z2484">
        <v>-8871</v>
      </c>
      <c r="AA2484">
        <v>-0.61</v>
      </c>
      <c r="AB2484">
        <v>23</v>
      </c>
      <c r="AC2484">
        <v>11</v>
      </c>
      <c r="AD2484">
        <v>12</v>
      </c>
      <c r="AE2484">
        <v>47.83</v>
      </c>
      <c r="AF2484">
        <v>11</v>
      </c>
      <c r="AG2484">
        <v>8</v>
      </c>
      <c r="AH2484">
        <v>11</v>
      </c>
      <c r="AI2484">
        <v>4</v>
      </c>
    </row>
    <row r="2485" spans="1:35" x14ac:dyDescent="0.2">
      <c r="A2485" s="102">
        <v>1843</v>
      </c>
      <c r="B2485">
        <v>6925</v>
      </c>
      <c r="C2485" t="s">
        <v>1603</v>
      </c>
      <c r="D2485" t="s">
        <v>1215</v>
      </c>
      <c r="E2485">
        <v>1345</v>
      </c>
      <c r="F2485">
        <v>1350</v>
      </c>
      <c r="G2485">
        <v>700</v>
      </c>
      <c r="H2485" t="s">
        <v>1210</v>
      </c>
      <c r="I2485">
        <v>8850</v>
      </c>
      <c r="J2485" t="s">
        <v>1974</v>
      </c>
      <c r="K2485" t="s">
        <v>1231</v>
      </c>
      <c r="L2485">
        <v>2299</v>
      </c>
      <c r="M2485">
        <v>2224</v>
      </c>
      <c r="N2485">
        <v>400</v>
      </c>
      <c r="O2485" t="s">
        <v>1213</v>
      </c>
      <c r="P2485">
        <v>0.79374524048074602</v>
      </c>
      <c r="Q2485">
        <v>0.842277140893537</v>
      </c>
      <c r="R2485">
        <v>0.44526652497292601</v>
      </c>
      <c r="S2485">
        <v>4.8318902947057103E-2</v>
      </c>
      <c r="T2485">
        <v>0.39354315909787302</v>
      </c>
      <c r="U2485">
        <v>0.39354315909787302</v>
      </c>
      <c r="V2485">
        <v>0.81274359532294504</v>
      </c>
      <c r="W2485">
        <v>1.31</v>
      </c>
      <c r="X2485">
        <v>6.23</v>
      </c>
      <c r="Y2485">
        <v>-204938</v>
      </c>
      <c r="Z2485">
        <v>-13663</v>
      </c>
      <c r="AA2485">
        <v>-0.68</v>
      </c>
      <c r="AB2485">
        <v>15</v>
      </c>
      <c r="AC2485">
        <v>6</v>
      </c>
      <c r="AD2485">
        <v>9</v>
      </c>
      <c r="AE2485">
        <v>40</v>
      </c>
      <c r="AF2485">
        <v>13</v>
      </c>
      <c r="AG2485">
        <v>3</v>
      </c>
      <c r="AH2485">
        <v>6</v>
      </c>
      <c r="AI2485">
        <v>6</v>
      </c>
    </row>
    <row r="2486" spans="1:35" x14ac:dyDescent="0.2">
      <c r="A2486" s="102">
        <v>1244</v>
      </c>
      <c r="B2486">
        <v>5714</v>
      </c>
      <c r="C2486" t="s">
        <v>698</v>
      </c>
      <c r="D2486" t="s">
        <v>1225</v>
      </c>
      <c r="E2486">
        <v>3570</v>
      </c>
      <c r="F2486">
        <v>3565</v>
      </c>
      <c r="G2486">
        <v>300</v>
      </c>
      <c r="H2486" t="s">
        <v>1210</v>
      </c>
      <c r="I2486">
        <v>6753</v>
      </c>
      <c r="J2486" t="s">
        <v>1979</v>
      </c>
      <c r="K2486" t="s">
        <v>1215</v>
      </c>
      <c r="L2486">
        <v>1250</v>
      </c>
      <c r="M2486">
        <v>1260</v>
      </c>
      <c r="N2486">
        <v>800</v>
      </c>
      <c r="O2486" t="s">
        <v>1213</v>
      </c>
      <c r="P2486">
        <v>0.88508477672590902</v>
      </c>
      <c r="Q2486">
        <v>0.87260933337214397</v>
      </c>
      <c r="R2486">
        <v>0.10671787183000001</v>
      </c>
      <c r="S2486">
        <v>8.5759815042685802E-2</v>
      </c>
      <c r="T2486">
        <v>3.26008675542632</v>
      </c>
      <c r="U2486">
        <v>3.26008675542632</v>
      </c>
      <c r="V2486">
        <v>2.9438018986155998</v>
      </c>
      <c r="W2486">
        <v>12.8</v>
      </c>
      <c r="X2486">
        <v>5.75</v>
      </c>
      <c r="Y2486">
        <v>-206624</v>
      </c>
      <c r="Z2486">
        <v>-8984</v>
      </c>
      <c r="AA2486">
        <v>-0.36</v>
      </c>
      <c r="AB2486">
        <v>23</v>
      </c>
      <c r="AC2486">
        <v>11</v>
      </c>
      <c r="AD2486">
        <v>12</v>
      </c>
      <c r="AE2486">
        <v>47.83</v>
      </c>
      <c r="AF2486">
        <v>8</v>
      </c>
      <c r="AG2486">
        <v>9</v>
      </c>
      <c r="AH2486">
        <v>12</v>
      </c>
      <c r="AI2486">
        <v>2</v>
      </c>
    </row>
    <row r="2487" spans="1:35" x14ac:dyDescent="0.2">
      <c r="A2487" s="102">
        <v>2243</v>
      </c>
      <c r="B2487">
        <v>5332</v>
      </c>
      <c r="C2487" t="s">
        <v>691</v>
      </c>
      <c r="D2487" t="s">
        <v>1209</v>
      </c>
      <c r="E2487">
        <v>4070</v>
      </c>
      <c r="F2487">
        <v>4095</v>
      </c>
      <c r="G2487">
        <v>100</v>
      </c>
      <c r="H2487" t="s">
        <v>1213</v>
      </c>
      <c r="I2487">
        <v>6981</v>
      </c>
      <c r="J2487" t="s">
        <v>1392</v>
      </c>
      <c r="K2487" t="s">
        <v>1215</v>
      </c>
      <c r="L2487">
        <v>5836</v>
      </c>
      <c r="M2487">
        <v>5721</v>
      </c>
      <c r="N2487">
        <v>100</v>
      </c>
      <c r="O2487" t="s">
        <v>1210</v>
      </c>
      <c r="P2487">
        <v>0.675605133329368</v>
      </c>
      <c r="Q2487">
        <v>0.82048074367722001</v>
      </c>
      <c r="R2487">
        <v>0.38776488726305802</v>
      </c>
      <c r="S2487">
        <v>1.6315940292165401E-2</v>
      </c>
      <c r="T2487">
        <v>-0.49568419324292001</v>
      </c>
      <c r="U2487">
        <v>0.49568419324292001</v>
      </c>
      <c r="V2487">
        <v>1.1545925529204599</v>
      </c>
      <c r="W2487">
        <v>-1.63</v>
      </c>
      <c r="X2487">
        <v>28.42</v>
      </c>
      <c r="Y2487">
        <v>-206670</v>
      </c>
      <c r="Z2487">
        <v>-34445</v>
      </c>
      <c r="AA2487">
        <v>-3.31</v>
      </c>
      <c r="AB2487">
        <v>6</v>
      </c>
      <c r="AC2487">
        <v>1</v>
      </c>
      <c r="AD2487">
        <v>5</v>
      </c>
      <c r="AE2487">
        <v>16.670000000000002</v>
      </c>
      <c r="AF2487">
        <v>9</v>
      </c>
      <c r="AG2487">
        <v>1</v>
      </c>
      <c r="AH2487">
        <v>4</v>
      </c>
      <c r="AI2487">
        <v>1</v>
      </c>
    </row>
    <row r="2488" spans="1:35" x14ac:dyDescent="0.2">
      <c r="A2488" s="102">
        <v>1029</v>
      </c>
      <c r="B2488">
        <v>4686</v>
      </c>
      <c r="C2488" t="s">
        <v>1230</v>
      </c>
      <c r="D2488" t="s">
        <v>1212</v>
      </c>
      <c r="E2488">
        <v>5240</v>
      </c>
      <c r="F2488">
        <v>5160</v>
      </c>
      <c r="G2488">
        <v>200</v>
      </c>
      <c r="H2488" t="s">
        <v>1210</v>
      </c>
      <c r="I2488">
        <v>6457</v>
      </c>
      <c r="J2488" t="s">
        <v>1526</v>
      </c>
      <c r="K2488" t="s">
        <v>1222</v>
      </c>
      <c r="L2488">
        <v>2901</v>
      </c>
      <c r="M2488">
        <v>2874</v>
      </c>
      <c r="N2488">
        <v>400</v>
      </c>
      <c r="O2488" t="s">
        <v>1213</v>
      </c>
      <c r="P2488">
        <v>0.73708552092536295</v>
      </c>
      <c r="Q2488">
        <v>0.88432391029901802</v>
      </c>
      <c r="R2488">
        <v>0.31749952288855599</v>
      </c>
      <c r="S2488">
        <v>3.7054578206658202E-2</v>
      </c>
      <c r="T2488">
        <v>0.13550857583647899</v>
      </c>
      <c r="U2488">
        <v>0.13550857583647899</v>
      </c>
      <c r="V2488">
        <v>0.43149957845567999</v>
      </c>
      <c r="W2488">
        <v>0.84</v>
      </c>
      <c r="X2488">
        <v>11.4</v>
      </c>
      <c r="Y2488">
        <v>-206735</v>
      </c>
      <c r="Z2488">
        <v>-12161</v>
      </c>
      <c r="AA2488">
        <v>-0.64</v>
      </c>
      <c r="AB2488">
        <v>17</v>
      </c>
      <c r="AC2488">
        <v>9</v>
      </c>
      <c r="AD2488">
        <v>8</v>
      </c>
      <c r="AE2488">
        <v>52.94</v>
      </c>
      <c r="AF2488">
        <v>11</v>
      </c>
      <c r="AG2488">
        <v>7</v>
      </c>
      <c r="AH2488">
        <v>7</v>
      </c>
      <c r="AI2488">
        <v>3</v>
      </c>
    </row>
    <row r="2489" spans="1:35" x14ac:dyDescent="0.2">
      <c r="A2489" s="102">
        <v>1</v>
      </c>
      <c r="B2489">
        <v>6762</v>
      </c>
      <c r="C2489" t="s">
        <v>2127</v>
      </c>
      <c r="D2489" t="s">
        <v>1215</v>
      </c>
      <c r="E2489">
        <v>10440</v>
      </c>
      <c r="F2489">
        <v>10450</v>
      </c>
      <c r="G2489">
        <v>100</v>
      </c>
      <c r="H2489" t="s">
        <v>1210</v>
      </c>
      <c r="I2489">
        <v>7729</v>
      </c>
      <c r="J2489" t="s">
        <v>542</v>
      </c>
      <c r="K2489" t="s">
        <v>1219</v>
      </c>
      <c r="L2489">
        <v>3420</v>
      </c>
      <c r="M2489">
        <v>3380</v>
      </c>
      <c r="N2489">
        <v>300</v>
      </c>
      <c r="O2489" t="s">
        <v>1213</v>
      </c>
      <c r="P2489">
        <v>0.92902874035563898</v>
      </c>
      <c r="Q2489">
        <v>0.98132514229142798</v>
      </c>
      <c r="R2489">
        <v>4.6325235257474701E-2</v>
      </c>
      <c r="S2489">
        <v>6.8946108685353895E-4</v>
      </c>
      <c r="T2489">
        <v>1.68235916434532</v>
      </c>
      <c r="U2489">
        <v>1.68235916434532</v>
      </c>
      <c r="V2489">
        <v>0.86905122527510603</v>
      </c>
      <c r="W2489">
        <v>4.1399999999999997</v>
      </c>
      <c r="X2489">
        <v>2.97</v>
      </c>
      <c r="Y2489">
        <v>-209594</v>
      </c>
      <c r="Z2489">
        <v>-19054</v>
      </c>
      <c r="AA2489">
        <v>-0.82</v>
      </c>
      <c r="AB2489">
        <v>11</v>
      </c>
      <c r="AC2489">
        <v>4</v>
      </c>
      <c r="AD2489">
        <v>7</v>
      </c>
      <c r="AE2489">
        <v>36.36</v>
      </c>
      <c r="AF2489">
        <v>8</v>
      </c>
      <c r="AG2489">
        <v>4</v>
      </c>
      <c r="AH2489">
        <v>5</v>
      </c>
      <c r="AI2489">
        <v>2</v>
      </c>
    </row>
    <row r="2490" spans="1:35" x14ac:dyDescent="0.2">
      <c r="A2490" s="102">
        <v>402</v>
      </c>
      <c r="B2490">
        <v>3407</v>
      </c>
      <c r="C2490" t="s">
        <v>1335</v>
      </c>
      <c r="D2490" t="s">
        <v>1234</v>
      </c>
      <c r="E2490">
        <v>930</v>
      </c>
      <c r="F2490">
        <v>900.7</v>
      </c>
      <c r="G2490">
        <v>1200</v>
      </c>
      <c r="H2490" t="s">
        <v>1213</v>
      </c>
      <c r="I2490">
        <v>8359</v>
      </c>
      <c r="J2490" t="s">
        <v>551</v>
      </c>
      <c r="K2490" t="s">
        <v>1265</v>
      </c>
      <c r="L2490">
        <v>371</v>
      </c>
      <c r="M2490">
        <v>369</v>
      </c>
      <c r="N2490">
        <v>2900</v>
      </c>
      <c r="O2490" t="s">
        <v>1210</v>
      </c>
      <c r="P2490">
        <v>0.94348449605292894</v>
      </c>
      <c r="Q2490">
        <v>0.91804401644283395</v>
      </c>
      <c r="R2490">
        <v>0.48752860240415402</v>
      </c>
      <c r="S2490">
        <v>5.3780076861156796E-3</v>
      </c>
      <c r="T2490">
        <v>-2.3184364274283999</v>
      </c>
      <c r="U2490">
        <v>2.3184364274283999</v>
      </c>
      <c r="V2490">
        <v>1.25511946397486</v>
      </c>
      <c r="W2490">
        <v>-6.5</v>
      </c>
      <c r="X2490">
        <v>0.99</v>
      </c>
      <c r="Y2490">
        <v>-210572</v>
      </c>
      <c r="Z2490">
        <v>-10529</v>
      </c>
      <c r="AA2490">
        <v>-0.55000000000000004</v>
      </c>
      <c r="AB2490">
        <v>20</v>
      </c>
      <c r="AC2490">
        <v>8</v>
      </c>
      <c r="AD2490">
        <v>12</v>
      </c>
      <c r="AE2490">
        <v>40</v>
      </c>
      <c r="AF2490">
        <v>13</v>
      </c>
      <c r="AG2490">
        <v>6</v>
      </c>
      <c r="AH2490">
        <v>7</v>
      </c>
      <c r="AI2490">
        <v>7</v>
      </c>
    </row>
    <row r="2491" spans="1:35" x14ac:dyDescent="0.2">
      <c r="A2491" s="102">
        <v>282</v>
      </c>
      <c r="B2491">
        <v>6988</v>
      </c>
      <c r="C2491" t="s">
        <v>62</v>
      </c>
      <c r="D2491" t="s">
        <v>1234</v>
      </c>
      <c r="E2491">
        <v>5340</v>
      </c>
      <c r="F2491">
        <v>5420</v>
      </c>
      <c r="G2491">
        <v>200</v>
      </c>
      <c r="H2491" t="s">
        <v>1213</v>
      </c>
      <c r="I2491">
        <v>8306</v>
      </c>
      <c r="J2491" t="s">
        <v>1401</v>
      </c>
      <c r="K2491" t="s">
        <v>1265</v>
      </c>
      <c r="L2491">
        <v>530</v>
      </c>
      <c r="M2491">
        <v>531.9</v>
      </c>
      <c r="N2491">
        <v>2000</v>
      </c>
      <c r="O2491" t="s">
        <v>1210</v>
      </c>
      <c r="P2491">
        <v>0.80870501198840905</v>
      </c>
      <c r="Q2491">
        <v>0.92808228389330505</v>
      </c>
      <c r="R2491">
        <v>0.162179980187489</v>
      </c>
      <c r="S2491">
        <v>3.4373221365158399E-2</v>
      </c>
      <c r="T2491">
        <v>-2.4095456273748201</v>
      </c>
      <c r="U2491">
        <v>2.4095456273748201</v>
      </c>
      <c r="V2491">
        <v>3.1513067405019402</v>
      </c>
      <c r="W2491">
        <v>-4.3499999999999996</v>
      </c>
      <c r="X2491">
        <v>1.86</v>
      </c>
      <c r="Y2491">
        <v>-211647</v>
      </c>
      <c r="Z2491">
        <v>-17637</v>
      </c>
      <c r="AA2491">
        <v>-1.1599999999999999</v>
      </c>
      <c r="AB2491">
        <v>12</v>
      </c>
      <c r="AC2491">
        <v>4</v>
      </c>
      <c r="AD2491">
        <v>8</v>
      </c>
      <c r="AE2491">
        <v>33.33</v>
      </c>
      <c r="AF2491">
        <v>14</v>
      </c>
      <c r="AG2491">
        <v>2</v>
      </c>
      <c r="AH2491">
        <v>3</v>
      </c>
      <c r="AI2491">
        <v>7</v>
      </c>
    </row>
    <row r="2492" spans="1:35" x14ac:dyDescent="0.2">
      <c r="A2492" s="102">
        <v>1714</v>
      </c>
      <c r="B2492">
        <v>7459</v>
      </c>
      <c r="C2492" t="s">
        <v>776</v>
      </c>
      <c r="D2492" t="s">
        <v>1217</v>
      </c>
      <c r="E2492">
        <v>1983</v>
      </c>
      <c r="F2492">
        <v>1972</v>
      </c>
      <c r="G2492">
        <v>500</v>
      </c>
      <c r="H2492" t="s">
        <v>1210</v>
      </c>
      <c r="I2492">
        <v>8242</v>
      </c>
      <c r="J2492" t="s">
        <v>837</v>
      </c>
      <c r="K2492" t="s">
        <v>1235</v>
      </c>
      <c r="L2492">
        <v>831</v>
      </c>
      <c r="M2492">
        <v>833</v>
      </c>
      <c r="N2492">
        <v>1200</v>
      </c>
      <c r="O2492" t="s">
        <v>1213</v>
      </c>
      <c r="P2492">
        <v>0.74344552210671999</v>
      </c>
      <c r="Q2492">
        <v>0.84820501581171104</v>
      </c>
      <c r="R2492">
        <v>0.16991249946349599</v>
      </c>
      <c r="S2492">
        <v>1.87660840932311E-3</v>
      </c>
      <c r="T2492">
        <v>1.6422643726269699</v>
      </c>
      <c r="U2492">
        <v>1.6422643726269699</v>
      </c>
      <c r="V2492">
        <v>1.4681331088018199</v>
      </c>
      <c r="W2492">
        <v>12.12</v>
      </c>
      <c r="X2492">
        <v>1.38</v>
      </c>
      <c r="Y2492">
        <v>-212009</v>
      </c>
      <c r="Z2492">
        <v>-11158</v>
      </c>
      <c r="AA2492">
        <v>-0.53</v>
      </c>
      <c r="AB2492">
        <v>19</v>
      </c>
      <c r="AC2492">
        <v>9</v>
      </c>
      <c r="AD2492">
        <v>10</v>
      </c>
      <c r="AE2492">
        <v>47.37</v>
      </c>
      <c r="AF2492">
        <v>11</v>
      </c>
      <c r="AG2492">
        <v>5</v>
      </c>
      <c r="AH2492">
        <v>7</v>
      </c>
      <c r="AI2492">
        <v>7</v>
      </c>
    </row>
    <row r="2493" spans="1:35" x14ac:dyDescent="0.2">
      <c r="A2493" s="102">
        <v>1659</v>
      </c>
      <c r="B2493">
        <v>6448</v>
      </c>
      <c r="C2493" t="s">
        <v>437</v>
      </c>
      <c r="D2493" t="s">
        <v>1215</v>
      </c>
      <c r="E2493">
        <v>1933</v>
      </c>
      <c r="F2493">
        <v>1923</v>
      </c>
      <c r="G2493">
        <v>500</v>
      </c>
      <c r="H2493" t="s">
        <v>1210</v>
      </c>
      <c r="I2493">
        <v>8020</v>
      </c>
      <c r="J2493" t="s">
        <v>1324</v>
      </c>
      <c r="K2493" t="s">
        <v>1217</v>
      </c>
      <c r="L2493">
        <v>1186</v>
      </c>
      <c r="M2493">
        <v>1172</v>
      </c>
      <c r="N2493">
        <v>800</v>
      </c>
      <c r="O2493" t="s">
        <v>1213</v>
      </c>
      <c r="P2493">
        <v>0.82786960058977699</v>
      </c>
      <c r="Q2493">
        <v>0.85084532685690395</v>
      </c>
      <c r="R2493">
        <v>2.4992605176317101E-2</v>
      </c>
      <c r="S2493">
        <v>5.6201760480111697E-2</v>
      </c>
      <c r="T2493">
        <v>1.49862929793137</v>
      </c>
      <c r="U2493">
        <v>1.49862929793137</v>
      </c>
      <c r="V2493">
        <v>1.2211590381603501</v>
      </c>
      <c r="W2493">
        <v>4.03</v>
      </c>
      <c r="X2493">
        <v>2.4900000000000002</v>
      </c>
      <c r="Y2493">
        <v>-213747</v>
      </c>
      <c r="Z2493">
        <v>-15268</v>
      </c>
      <c r="AA2493">
        <v>-0.76</v>
      </c>
      <c r="AB2493">
        <v>14</v>
      </c>
      <c r="AC2493">
        <v>5</v>
      </c>
      <c r="AD2493">
        <v>9</v>
      </c>
      <c r="AE2493">
        <v>35.71</v>
      </c>
      <c r="AF2493">
        <v>12</v>
      </c>
      <c r="AG2493">
        <v>2</v>
      </c>
      <c r="AH2493">
        <v>4</v>
      </c>
      <c r="AI2493">
        <v>8</v>
      </c>
    </row>
    <row r="2494" spans="1:35" x14ac:dyDescent="0.2">
      <c r="A2494" s="102">
        <v>1579</v>
      </c>
      <c r="B2494">
        <v>2222</v>
      </c>
      <c r="C2494" t="s">
        <v>582</v>
      </c>
      <c r="D2494" t="s">
        <v>1237</v>
      </c>
      <c r="E2494">
        <v>5150</v>
      </c>
      <c r="F2494">
        <v>5190</v>
      </c>
      <c r="G2494">
        <v>200</v>
      </c>
      <c r="H2494" t="s">
        <v>1213</v>
      </c>
      <c r="I2494">
        <v>4686</v>
      </c>
      <c r="J2494" t="s">
        <v>1230</v>
      </c>
      <c r="K2494" t="s">
        <v>1212</v>
      </c>
      <c r="L2494">
        <v>5240</v>
      </c>
      <c r="M2494">
        <v>5160</v>
      </c>
      <c r="N2494">
        <v>200</v>
      </c>
      <c r="O2494" t="s">
        <v>1210</v>
      </c>
      <c r="P2494">
        <v>0.90100583658988498</v>
      </c>
      <c r="Q2494">
        <v>0.85434084058444704</v>
      </c>
      <c r="R2494">
        <v>0.21069020232361901</v>
      </c>
      <c r="S2494" s="15">
        <v>9.2719117160059303E-2</v>
      </c>
      <c r="T2494">
        <v>-2.8297672862161298</v>
      </c>
      <c r="U2494">
        <v>2.8297672862161298</v>
      </c>
      <c r="V2494">
        <v>2.3501094119343802</v>
      </c>
      <c r="W2494">
        <v>-28.29</v>
      </c>
      <c r="X2494">
        <v>0.57999999999999996</v>
      </c>
      <c r="Y2494">
        <v>-213862</v>
      </c>
      <c r="Z2494">
        <v>-10693</v>
      </c>
      <c r="AA2494">
        <v>-0.31</v>
      </c>
      <c r="AB2494">
        <v>20</v>
      </c>
      <c r="AC2494">
        <v>9</v>
      </c>
      <c r="AD2494">
        <v>11</v>
      </c>
      <c r="AE2494">
        <v>45</v>
      </c>
      <c r="AF2494">
        <v>9</v>
      </c>
      <c r="AG2494">
        <v>6</v>
      </c>
      <c r="AH2494">
        <v>9</v>
      </c>
      <c r="AI2494">
        <v>5</v>
      </c>
    </row>
    <row r="2495" spans="1:35" x14ac:dyDescent="0.2">
      <c r="A2495" s="102">
        <v>1934</v>
      </c>
      <c r="B2495">
        <v>2427</v>
      </c>
      <c r="C2495" t="s">
        <v>1467</v>
      </c>
      <c r="D2495" t="s">
        <v>1224</v>
      </c>
      <c r="E2495">
        <v>800</v>
      </c>
      <c r="F2495">
        <v>787</v>
      </c>
      <c r="G2495">
        <v>1300</v>
      </c>
      <c r="H2495" t="s">
        <v>1213</v>
      </c>
      <c r="I2495">
        <v>8377</v>
      </c>
      <c r="J2495" t="s">
        <v>1329</v>
      </c>
      <c r="K2495" t="s">
        <v>1265</v>
      </c>
      <c r="L2495">
        <v>920</v>
      </c>
      <c r="M2495">
        <v>917</v>
      </c>
      <c r="N2495">
        <v>1100</v>
      </c>
      <c r="O2495" t="s">
        <v>1210</v>
      </c>
      <c r="P2495">
        <v>0.956756660100754</v>
      </c>
      <c r="Q2495">
        <v>0.83745944303126096</v>
      </c>
      <c r="R2495">
        <v>5.2860744751789999E-2</v>
      </c>
      <c r="S2495">
        <v>9.4577949457650801E-2</v>
      </c>
      <c r="T2495">
        <v>-2.7828799027270401</v>
      </c>
      <c r="U2495">
        <v>2.7828799027270401</v>
      </c>
      <c r="V2495">
        <v>2.19988720809094</v>
      </c>
      <c r="W2495">
        <v>-17.54</v>
      </c>
      <c r="X2495">
        <v>1.43</v>
      </c>
      <c r="Y2495">
        <v>-214051</v>
      </c>
      <c r="Z2495">
        <v>-10193</v>
      </c>
      <c r="AA2495">
        <v>-0.45</v>
      </c>
      <c r="AB2495">
        <v>21</v>
      </c>
      <c r="AC2495">
        <v>9</v>
      </c>
      <c r="AD2495">
        <v>12</v>
      </c>
      <c r="AE2495">
        <v>42.86</v>
      </c>
      <c r="AF2495">
        <v>7</v>
      </c>
      <c r="AG2495">
        <v>9</v>
      </c>
      <c r="AH2495">
        <v>9</v>
      </c>
      <c r="AI2495">
        <v>3</v>
      </c>
    </row>
    <row r="2496" spans="1:35" x14ac:dyDescent="0.2">
      <c r="A2496" s="102">
        <v>217</v>
      </c>
      <c r="B2496">
        <v>5802</v>
      </c>
      <c r="C2496" t="s">
        <v>1428</v>
      </c>
      <c r="D2496" t="s">
        <v>1225</v>
      </c>
      <c r="E2496">
        <v>1310.5</v>
      </c>
      <c r="F2496">
        <v>1290.5</v>
      </c>
      <c r="G2496">
        <v>800</v>
      </c>
      <c r="H2496" t="s">
        <v>1210</v>
      </c>
      <c r="I2496">
        <v>7701</v>
      </c>
      <c r="J2496" t="s">
        <v>1631</v>
      </c>
      <c r="K2496" t="s">
        <v>1219</v>
      </c>
      <c r="L2496">
        <v>2704</v>
      </c>
      <c r="M2496">
        <v>2628</v>
      </c>
      <c r="N2496">
        <v>400</v>
      </c>
      <c r="O2496" t="s">
        <v>1213</v>
      </c>
      <c r="P2496">
        <v>0.94808227189044203</v>
      </c>
      <c r="Q2496">
        <v>0.93340585459474801</v>
      </c>
      <c r="R2496">
        <v>0.218772559854084</v>
      </c>
      <c r="S2496">
        <v>4.1176063385609397E-2</v>
      </c>
      <c r="T2496">
        <v>0.26356655018411201</v>
      </c>
      <c r="U2496">
        <v>0.26356655018411201</v>
      </c>
      <c r="V2496">
        <v>0.30768862938876201</v>
      </c>
      <c r="W2496">
        <v>0.56999999999999995</v>
      </c>
      <c r="X2496">
        <v>1.79</v>
      </c>
      <c r="Y2496">
        <v>-214272</v>
      </c>
      <c r="Z2496">
        <v>-13392</v>
      </c>
      <c r="AA2496">
        <v>-0.75</v>
      </c>
      <c r="AB2496">
        <v>16</v>
      </c>
      <c r="AC2496">
        <v>4</v>
      </c>
      <c r="AD2496">
        <v>12</v>
      </c>
      <c r="AE2496">
        <v>25</v>
      </c>
      <c r="AF2496">
        <v>12</v>
      </c>
      <c r="AG2496">
        <v>3</v>
      </c>
      <c r="AH2496">
        <v>6</v>
      </c>
      <c r="AI2496">
        <v>7</v>
      </c>
    </row>
    <row r="2497" spans="1:35" x14ac:dyDescent="0.2">
      <c r="A2497" s="102">
        <v>2353</v>
      </c>
      <c r="B2497">
        <v>4118</v>
      </c>
      <c r="C2497" t="s">
        <v>1449</v>
      </c>
      <c r="D2497" t="s">
        <v>1234</v>
      </c>
      <c r="E2497">
        <v>2950</v>
      </c>
      <c r="F2497">
        <v>2909</v>
      </c>
      <c r="G2497">
        <v>300</v>
      </c>
      <c r="H2497" t="s">
        <v>1213</v>
      </c>
      <c r="I2497">
        <v>7976</v>
      </c>
      <c r="J2497" t="s">
        <v>1260</v>
      </c>
      <c r="K2497" t="s">
        <v>1233</v>
      </c>
      <c r="L2497">
        <v>1495</v>
      </c>
      <c r="M2497">
        <v>1488</v>
      </c>
      <c r="N2497">
        <v>600</v>
      </c>
      <c r="O2497" t="s">
        <v>1210</v>
      </c>
      <c r="P2497">
        <v>0.88775412014570998</v>
      </c>
      <c r="Q2497">
        <v>0.81534255046257198</v>
      </c>
      <c r="R2497">
        <v>3.4128147432249303E-2</v>
      </c>
      <c r="S2497">
        <v>6.1502914197942703E-2</v>
      </c>
      <c r="T2497">
        <v>-2.9547524799262499</v>
      </c>
      <c r="U2497">
        <v>2.9547524799262499</v>
      </c>
      <c r="V2497">
        <v>2.04733764543619</v>
      </c>
      <c r="W2497">
        <v>-7.31</v>
      </c>
      <c r="X2497">
        <v>2.2999999999999998</v>
      </c>
      <c r="Y2497">
        <v>-215816</v>
      </c>
      <c r="Z2497">
        <v>-14388</v>
      </c>
      <c r="AA2497">
        <v>-0.88</v>
      </c>
      <c r="AB2497">
        <v>15</v>
      </c>
      <c r="AC2497">
        <v>5</v>
      </c>
      <c r="AD2497">
        <v>10</v>
      </c>
      <c r="AE2497">
        <v>33.33</v>
      </c>
      <c r="AF2497">
        <v>11</v>
      </c>
      <c r="AG2497">
        <v>3</v>
      </c>
      <c r="AH2497">
        <v>7</v>
      </c>
      <c r="AI2497">
        <v>5</v>
      </c>
    </row>
    <row r="2498" spans="1:35" x14ac:dyDescent="0.2">
      <c r="A2498" s="102">
        <v>778</v>
      </c>
      <c r="B2498">
        <v>7267</v>
      </c>
      <c r="C2498" t="s">
        <v>58</v>
      </c>
      <c r="D2498" t="s">
        <v>1227</v>
      </c>
      <c r="E2498">
        <v>2832</v>
      </c>
      <c r="F2498">
        <v>2799.5</v>
      </c>
      <c r="G2498">
        <v>300</v>
      </c>
      <c r="H2498" t="s">
        <v>1210</v>
      </c>
      <c r="I2498">
        <v>7278</v>
      </c>
      <c r="J2498" t="s">
        <v>43</v>
      </c>
      <c r="K2498" t="s">
        <v>1227</v>
      </c>
      <c r="L2498">
        <v>2008</v>
      </c>
      <c r="M2498">
        <v>2017</v>
      </c>
      <c r="N2498">
        <v>400</v>
      </c>
      <c r="O2498" t="s">
        <v>1213</v>
      </c>
      <c r="P2498">
        <v>0.81811424620129602</v>
      </c>
      <c r="Q2498">
        <v>0.89735276081837001</v>
      </c>
      <c r="R2498">
        <v>0.36717721163641998</v>
      </c>
      <c r="S2498">
        <v>1.2930991613630999E-2</v>
      </c>
      <c r="T2498">
        <v>2.3782513784660901</v>
      </c>
      <c r="U2498">
        <v>2.3782513784660901</v>
      </c>
      <c r="V2498">
        <v>3.5204247340504602</v>
      </c>
      <c r="W2498">
        <v>7.86</v>
      </c>
      <c r="X2498">
        <v>3.94</v>
      </c>
      <c r="Y2498">
        <v>-216666</v>
      </c>
      <c r="Z2498">
        <v>-18056</v>
      </c>
      <c r="AA2498">
        <v>-0.91</v>
      </c>
      <c r="AB2498">
        <v>12</v>
      </c>
      <c r="AC2498">
        <v>4</v>
      </c>
      <c r="AD2498">
        <v>8</v>
      </c>
      <c r="AE2498">
        <v>33.33</v>
      </c>
      <c r="AF2498">
        <v>14</v>
      </c>
      <c r="AG2498">
        <v>2</v>
      </c>
      <c r="AH2498">
        <v>4</v>
      </c>
      <c r="AI2498">
        <v>6</v>
      </c>
    </row>
    <row r="2499" spans="1:35" x14ac:dyDescent="0.2">
      <c r="A2499" s="102">
        <v>2459</v>
      </c>
      <c r="B2499">
        <v>8129</v>
      </c>
      <c r="C2499" t="s">
        <v>1956</v>
      </c>
      <c r="D2499" t="s">
        <v>1217</v>
      </c>
      <c r="E2499">
        <v>2061</v>
      </c>
      <c r="F2499">
        <v>2040</v>
      </c>
      <c r="G2499">
        <v>500</v>
      </c>
      <c r="H2499" t="s">
        <v>1213</v>
      </c>
      <c r="I2499">
        <v>9531</v>
      </c>
      <c r="J2499" t="s">
        <v>1847</v>
      </c>
      <c r="K2499" t="s">
        <v>1267</v>
      </c>
      <c r="L2499">
        <v>2215</v>
      </c>
      <c r="M2499">
        <v>2183</v>
      </c>
      <c r="N2499">
        <v>500</v>
      </c>
      <c r="O2499" t="s">
        <v>1210</v>
      </c>
      <c r="P2499">
        <v>0.91715054133398699</v>
      </c>
      <c r="Q2499">
        <v>0.81007242558722103</v>
      </c>
      <c r="R2499">
        <v>0.415517994772656</v>
      </c>
      <c r="S2499">
        <v>1.5302528497012901E-2</v>
      </c>
      <c r="T2499">
        <v>-0.43786562391949402</v>
      </c>
      <c r="U2499">
        <v>0.43786562391949402</v>
      </c>
      <c r="V2499">
        <v>0.478461370703679</v>
      </c>
      <c r="W2499">
        <v>-1.97</v>
      </c>
      <c r="X2499">
        <v>6.55</v>
      </c>
      <c r="Y2499">
        <v>-216981</v>
      </c>
      <c r="Z2499">
        <v>-10332</v>
      </c>
      <c r="AA2499">
        <v>-0.55000000000000004</v>
      </c>
      <c r="AB2499">
        <v>21</v>
      </c>
      <c r="AC2499">
        <v>8</v>
      </c>
      <c r="AD2499">
        <v>13</v>
      </c>
      <c r="AE2499">
        <v>38.1</v>
      </c>
      <c r="AF2499">
        <v>11</v>
      </c>
      <c r="AG2499">
        <v>5</v>
      </c>
      <c r="AH2499">
        <v>7</v>
      </c>
      <c r="AI2499">
        <v>9</v>
      </c>
    </row>
    <row r="2500" spans="1:35" x14ac:dyDescent="0.2">
      <c r="A2500" s="102">
        <v>2455</v>
      </c>
      <c r="B2500">
        <v>4927</v>
      </c>
      <c r="C2500" t="s">
        <v>1484</v>
      </c>
      <c r="D2500" t="s">
        <v>1234</v>
      </c>
      <c r="E2500">
        <v>2030</v>
      </c>
      <c r="F2500">
        <v>2064</v>
      </c>
      <c r="G2500">
        <v>500</v>
      </c>
      <c r="H2500" t="s">
        <v>1210</v>
      </c>
      <c r="I2500">
        <v>9716</v>
      </c>
      <c r="J2500" t="s">
        <v>1406</v>
      </c>
      <c r="K2500" t="s">
        <v>1224</v>
      </c>
      <c r="L2500">
        <v>966</v>
      </c>
      <c r="M2500">
        <v>983</v>
      </c>
      <c r="N2500">
        <v>1000</v>
      </c>
      <c r="O2500" t="s">
        <v>1213</v>
      </c>
      <c r="P2500">
        <v>0.93937434953951104</v>
      </c>
      <c r="Q2500">
        <v>0.81024618314392305</v>
      </c>
      <c r="R2500">
        <v>0.117608488160551</v>
      </c>
      <c r="S2500">
        <v>5.4626935591382403E-2</v>
      </c>
      <c r="T2500">
        <v>3.5845741217514799</v>
      </c>
      <c r="U2500">
        <v>3.5845741217514799</v>
      </c>
      <c r="V2500">
        <v>3.0665297667576801</v>
      </c>
      <c r="W2500">
        <v>10.58</v>
      </c>
      <c r="X2500">
        <v>4.75</v>
      </c>
      <c r="Y2500">
        <v>-217146</v>
      </c>
      <c r="Z2500">
        <v>-11429</v>
      </c>
      <c r="AA2500">
        <v>-0.59</v>
      </c>
      <c r="AB2500">
        <v>19</v>
      </c>
      <c r="AC2500">
        <v>10</v>
      </c>
      <c r="AD2500">
        <v>9</v>
      </c>
      <c r="AE2500">
        <v>52.63</v>
      </c>
      <c r="AF2500">
        <v>12</v>
      </c>
      <c r="AG2500">
        <v>6</v>
      </c>
      <c r="AH2500">
        <v>8</v>
      </c>
      <c r="AI2500">
        <v>5</v>
      </c>
    </row>
    <row r="2501" spans="1:35" x14ac:dyDescent="0.2">
      <c r="A2501" s="102">
        <v>173</v>
      </c>
      <c r="B2501">
        <v>6758</v>
      </c>
      <c r="C2501" t="s">
        <v>1226</v>
      </c>
      <c r="D2501" t="s">
        <v>1215</v>
      </c>
      <c r="E2501">
        <v>6700</v>
      </c>
      <c r="F2501">
        <v>6611</v>
      </c>
      <c r="G2501">
        <v>100</v>
      </c>
      <c r="H2501" t="s">
        <v>1213</v>
      </c>
      <c r="I2501">
        <v>6920</v>
      </c>
      <c r="J2501" t="s">
        <v>1214</v>
      </c>
      <c r="K2501" t="s">
        <v>1215</v>
      </c>
      <c r="L2501">
        <v>4910</v>
      </c>
      <c r="M2501">
        <v>4925</v>
      </c>
      <c r="N2501">
        <v>100</v>
      </c>
      <c r="O2501" t="s">
        <v>1210</v>
      </c>
      <c r="P2501">
        <v>0.75509955746320501</v>
      </c>
      <c r="Q2501">
        <v>0.93820249996461802</v>
      </c>
      <c r="R2501">
        <v>7.2901766597869302E-2</v>
      </c>
      <c r="S2501">
        <v>9.1004096364210904E-2</v>
      </c>
      <c r="T2501">
        <v>-0.79805732762665405</v>
      </c>
      <c r="U2501">
        <v>0.79805732762665405</v>
      </c>
      <c r="V2501">
        <v>0.95205391143590701</v>
      </c>
      <c r="W2501">
        <v>-6.08</v>
      </c>
      <c r="X2501">
        <v>25.5</v>
      </c>
      <c r="Y2501">
        <v>-218613</v>
      </c>
      <c r="Z2501">
        <v>-11506</v>
      </c>
      <c r="AA2501">
        <v>-0.4</v>
      </c>
      <c r="AB2501">
        <v>19</v>
      </c>
      <c r="AC2501">
        <v>10</v>
      </c>
      <c r="AD2501">
        <v>9</v>
      </c>
      <c r="AE2501">
        <v>52.63</v>
      </c>
      <c r="AF2501">
        <v>7</v>
      </c>
      <c r="AG2501">
        <v>9</v>
      </c>
      <c r="AH2501">
        <v>9</v>
      </c>
      <c r="AI2501">
        <v>1</v>
      </c>
    </row>
    <row r="2502" spans="1:35" x14ac:dyDescent="0.2">
      <c r="A2502" s="102">
        <v>573</v>
      </c>
      <c r="B2502">
        <v>4967</v>
      </c>
      <c r="C2502" t="s">
        <v>683</v>
      </c>
      <c r="D2502" t="s">
        <v>1234</v>
      </c>
      <c r="E2502">
        <v>7940</v>
      </c>
      <c r="F2502">
        <v>7850</v>
      </c>
      <c r="G2502">
        <v>100</v>
      </c>
      <c r="H2502" t="s">
        <v>1210</v>
      </c>
      <c r="I2502">
        <v>9787</v>
      </c>
      <c r="J2502" t="s">
        <v>1608</v>
      </c>
      <c r="K2502" t="s">
        <v>1224</v>
      </c>
      <c r="L2502">
        <v>3330</v>
      </c>
      <c r="M2502">
        <v>3290</v>
      </c>
      <c r="N2502">
        <v>200</v>
      </c>
      <c r="O2502" t="s">
        <v>1213</v>
      </c>
      <c r="P2502">
        <v>0.84391382035844298</v>
      </c>
      <c r="Q2502">
        <v>0.907424016975797</v>
      </c>
      <c r="R2502">
        <v>9.4514674905857604E-2</v>
      </c>
      <c r="S2502">
        <v>1.53588903936728E-3</v>
      </c>
      <c r="T2502">
        <v>0.97975119015224998</v>
      </c>
      <c r="U2502">
        <v>0.97975119015224998</v>
      </c>
      <c r="V2502">
        <v>0.60297781408919604</v>
      </c>
      <c r="W2502">
        <v>2.1</v>
      </c>
      <c r="X2502">
        <v>16.18</v>
      </c>
      <c r="Y2502">
        <v>-218909</v>
      </c>
      <c r="Z2502">
        <v>-24323</v>
      </c>
      <c r="AA2502">
        <v>-1.49</v>
      </c>
      <c r="AB2502">
        <v>9</v>
      </c>
      <c r="AC2502">
        <v>2</v>
      </c>
      <c r="AD2502">
        <v>7</v>
      </c>
      <c r="AE2502">
        <v>22.22</v>
      </c>
      <c r="AF2502">
        <v>8</v>
      </c>
      <c r="AG2502">
        <v>2</v>
      </c>
      <c r="AH2502">
        <v>6</v>
      </c>
      <c r="AI2502">
        <v>1</v>
      </c>
    </row>
    <row r="2503" spans="1:35" x14ac:dyDescent="0.2">
      <c r="A2503" s="102">
        <v>2333</v>
      </c>
      <c r="B2503">
        <v>6028</v>
      </c>
      <c r="C2503" t="s">
        <v>549</v>
      </c>
      <c r="D2503" t="s">
        <v>1224</v>
      </c>
      <c r="E2503">
        <v>6410</v>
      </c>
      <c r="F2503">
        <v>6420</v>
      </c>
      <c r="G2503">
        <v>100</v>
      </c>
      <c r="H2503" t="s">
        <v>1210</v>
      </c>
      <c r="I2503">
        <v>8905</v>
      </c>
      <c r="J2503" t="s">
        <v>1474</v>
      </c>
      <c r="K2503" t="s">
        <v>1231</v>
      </c>
      <c r="L2503">
        <v>1555</v>
      </c>
      <c r="M2503">
        <v>1531</v>
      </c>
      <c r="N2503">
        <v>400</v>
      </c>
      <c r="O2503" t="s">
        <v>1213</v>
      </c>
      <c r="P2503">
        <v>0.70268413340144198</v>
      </c>
      <c r="Q2503">
        <v>0.81621278799712704</v>
      </c>
      <c r="R2503">
        <v>0.11038406277532301</v>
      </c>
      <c r="S2503">
        <v>6.9652795983030702E-2</v>
      </c>
      <c r="T2503">
        <v>1.05723395987112</v>
      </c>
      <c r="U2503">
        <v>1.05723395987112</v>
      </c>
      <c r="V2503">
        <v>0.85926492286777501</v>
      </c>
      <c r="W2503">
        <v>3.26</v>
      </c>
      <c r="X2503">
        <v>4.6100000000000003</v>
      </c>
      <c r="Y2503">
        <v>-221603</v>
      </c>
      <c r="Z2503">
        <v>-11080</v>
      </c>
      <c r="AA2503">
        <v>-0.78</v>
      </c>
      <c r="AB2503">
        <v>20</v>
      </c>
      <c r="AC2503">
        <v>9</v>
      </c>
      <c r="AD2503">
        <v>11</v>
      </c>
      <c r="AE2503">
        <v>45</v>
      </c>
      <c r="AF2503">
        <v>11</v>
      </c>
      <c r="AG2503">
        <v>6</v>
      </c>
      <c r="AH2503">
        <v>9</v>
      </c>
      <c r="AI2503">
        <v>5</v>
      </c>
    </row>
    <row r="2504" spans="1:35" x14ac:dyDescent="0.2">
      <c r="A2504" s="102">
        <v>1489</v>
      </c>
      <c r="B2504">
        <v>1911</v>
      </c>
      <c r="C2504" t="s">
        <v>50</v>
      </c>
      <c r="D2504" t="s">
        <v>1220</v>
      </c>
      <c r="E2504">
        <v>1631</v>
      </c>
      <c r="F2504">
        <v>1608</v>
      </c>
      <c r="G2504">
        <v>600</v>
      </c>
      <c r="H2504" t="s">
        <v>1210</v>
      </c>
      <c r="I2504">
        <v>2801</v>
      </c>
      <c r="J2504" t="s">
        <v>600</v>
      </c>
      <c r="K2504" t="s">
        <v>1237</v>
      </c>
      <c r="L2504">
        <v>5050</v>
      </c>
      <c r="M2504">
        <v>5010</v>
      </c>
      <c r="N2504">
        <v>200</v>
      </c>
      <c r="O2504" t="s">
        <v>1213</v>
      </c>
      <c r="P2504">
        <v>0.74286369736967395</v>
      </c>
      <c r="Q2504">
        <v>0.85985049683571402</v>
      </c>
      <c r="R2504">
        <v>9.6510307395331701E-2</v>
      </c>
      <c r="S2504">
        <v>2.5725093749336202E-2</v>
      </c>
      <c r="T2504">
        <v>3.1727013193809501</v>
      </c>
      <c r="U2504">
        <v>3.1727013193809501</v>
      </c>
      <c r="V2504">
        <v>3.1020088115441902</v>
      </c>
      <c r="W2504">
        <v>8.23</v>
      </c>
      <c r="X2504">
        <v>3.71</v>
      </c>
      <c r="Y2504">
        <v>-221785</v>
      </c>
      <c r="Z2504">
        <v>-13862</v>
      </c>
      <c r="AA2504">
        <v>-0.64</v>
      </c>
      <c r="AB2504">
        <v>16</v>
      </c>
      <c r="AC2504">
        <v>7</v>
      </c>
      <c r="AD2504">
        <v>9</v>
      </c>
      <c r="AE2504">
        <v>43.75</v>
      </c>
      <c r="AF2504">
        <v>12</v>
      </c>
      <c r="AG2504">
        <v>4</v>
      </c>
      <c r="AH2504">
        <v>6</v>
      </c>
      <c r="AI2504">
        <v>6</v>
      </c>
    </row>
    <row r="2505" spans="1:35" x14ac:dyDescent="0.2">
      <c r="A2505" s="102">
        <v>1637</v>
      </c>
      <c r="B2505">
        <v>3288</v>
      </c>
      <c r="C2505" t="s">
        <v>1247</v>
      </c>
      <c r="D2505" t="s">
        <v>1231</v>
      </c>
      <c r="E2505">
        <v>2805</v>
      </c>
      <c r="F2505">
        <v>2722</v>
      </c>
      <c r="G2505">
        <v>200</v>
      </c>
      <c r="H2505" t="s">
        <v>1213</v>
      </c>
      <c r="I2505">
        <v>8766</v>
      </c>
      <c r="J2505" t="s">
        <v>1378</v>
      </c>
      <c r="K2505" t="s">
        <v>1386</v>
      </c>
      <c r="L2505">
        <v>5910</v>
      </c>
      <c r="M2505">
        <v>5801</v>
      </c>
      <c r="N2505">
        <v>100</v>
      </c>
      <c r="O2505" t="s">
        <v>1210</v>
      </c>
      <c r="P2505">
        <v>0.61099466799117996</v>
      </c>
      <c r="Q2505">
        <v>0.85156622393708004</v>
      </c>
      <c r="R2505">
        <v>8.5156577753381195E-3</v>
      </c>
      <c r="S2505">
        <v>2.51032027281573E-2</v>
      </c>
      <c r="T2505">
        <v>-1.34726551156287</v>
      </c>
      <c r="U2505">
        <v>1.34726551156287</v>
      </c>
      <c r="V2505">
        <v>0.59077896494054805</v>
      </c>
      <c r="W2505">
        <v>-8.23</v>
      </c>
      <c r="X2505">
        <v>6.15</v>
      </c>
      <c r="Y2505">
        <v>-223472</v>
      </c>
      <c r="Z2505">
        <v>-11762</v>
      </c>
      <c r="AA2505">
        <v>-0.67</v>
      </c>
      <c r="AB2505">
        <v>19</v>
      </c>
      <c r="AC2505">
        <v>6</v>
      </c>
      <c r="AD2505">
        <v>13</v>
      </c>
      <c r="AE2505">
        <v>31.58</v>
      </c>
      <c r="AF2505">
        <v>11</v>
      </c>
      <c r="AG2505">
        <v>5</v>
      </c>
      <c r="AH2505">
        <v>8</v>
      </c>
      <c r="AI2505">
        <v>6</v>
      </c>
    </row>
    <row r="2506" spans="1:35" x14ac:dyDescent="0.2">
      <c r="A2506" s="102">
        <v>2339</v>
      </c>
      <c r="B2506">
        <v>6302</v>
      </c>
      <c r="C2506" t="s">
        <v>1460</v>
      </c>
      <c r="D2506" t="s">
        <v>1222</v>
      </c>
      <c r="E2506">
        <v>2356</v>
      </c>
      <c r="F2506">
        <v>2352</v>
      </c>
      <c r="G2506">
        <v>400</v>
      </c>
      <c r="H2506" t="s">
        <v>1213</v>
      </c>
      <c r="I2506">
        <v>9956</v>
      </c>
      <c r="J2506" t="s">
        <v>1165</v>
      </c>
      <c r="K2506" t="s">
        <v>1235</v>
      </c>
      <c r="L2506">
        <v>1605</v>
      </c>
      <c r="M2506">
        <v>1635</v>
      </c>
      <c r="N2506">
        <v>600</v>
      </c>
      <c r="O2506" t="s">
        <v>1210</v>
      </c>
      <c r="P2506">
        <v>0.95031749441216495</v>
      </c>
      <c r="Q2506">
        <v>0.81595003468991101</v>
      </c>
      <c r="R2506">
        <v>0.142837324056837</v>
      </c>
      <c r="S2506">
        <v>7.3338296808426406E-2</v>
      </c>
      <c r="T2506">
        <v>-1.45683622573418</v>
      </c>
      <c r="U2506">
        <v>1.45683622573418</v>
      </c>
      <c r="V2506">
        <v>1.11089070159026</v>
      </c>
      <c r="W2506">
        <v>-5.63</v>
      </c>
      <c r="X2506">
        <v>4.2699999999999996</v>
      </c>
      <c r="Y2506">
        <v>-224141</v>
      </c>
      <c r="Z2506">
        <v>-12452</v>
      </c>
      <c r="AA2506">
        <v>-0.71</v>
      </c>
      <c r="AB2506">
        <v>18</v>
      </c>
      <c r="AC2506">
        <v>6</v>
      </c>
      <c r="AD2506">
        <v>12</v>
      </c>
      <c r="AE2506">
        <v>33.33</v>
      </c>
      <c r="AF2506">
        <v>14</v>
      </c>
      <c r="AG2506">
        <v>5</v>
      </c>
      <c r="AH2506">
        <v>6</v>
      </c>
      <c r="AI2506">
        <v>7</v>
      </c>
    </row>
    <row r="2507" spans="1:35" x14ac:dyDescent="0.2">
      <c r="A2507" s="102">
        <v>2283</v>
      </c>
      <c r="B2507">
        <v>3141</v>
      </c>
      <c r="C2507" t="s">
        <v>1358</v>
      </c>
      <c r="D2507" t="s">
        <v>1235</v>
      </c>
      <c r="E2507">
        <v>6310</v>
      </c>
      <c r="F2507">
        <v>6500</v>
      </c>
      <c r="G2507">
        <v>100</v>
      </c>
      <c r="H2507" t="s">
        <v>1210</v>
      </c>
      <c r="I2507">
        <v>3397</v>
      </c>
      <c r="J2507" t="s">
        <v>629</v>
      </c>
      <c r="K2507" t="s">
        <v>1235</v>
      </c>
      <c r="L2507">
        <v>2178</v>
      </c>
      <c r="M2507">
        <v>2174</v>
      </c>
      <c r="N2507">
        <v>300</v>
      </c>
      <c r="O2507" t="s">
        <v>1213</v>
      </c>
      <c r="P2507">
        <v>0.68454103406522904</v>
      </c>
      <c r="Q2507">
        <v>0.81832775546798597</v>
      </c>
      <c r="R2507">
        <v>1.3157795995772201E-2</v>
      </c>
      <c r="S2507">
        <v>8.2295547106195702E-2</v>
      </c>
      <c r="T2507">
        <v>4.67180210486704</v>
      </c>
      <c r="U2507">
        <v>4.67180210486704</v>
      </c>
      <c r="V2507">
        <v>3.3107935833913702</v>
      </c>
      <c r="W2507">
        <v>19.43</v>
      </c>
      <c r="X2507">
        <v>0.34</v>
      </c>
      <c r="Y2507">
        <v>-224236</v>
      </c>
      <c r="Z2507">
        <v>-13190</v>
      </c>
      <c r="AA2507">
        <v>-0.85</v>
      </c>
      <c r="AB2507">
        <v>17</v>
      </c>
      <c r="AC2507">
        <v>5</v>
      </c>
      <c r="AD2507">
        <v>12</v>
      </c>
      <c r="AE2507">
        <v>29.41</v>
      </c>
      <c r="AF2507">
        <v>10</v>
      </c>
      <c r="AG2507">
        <v>6</v>
      </c>
      <c r="AH2507">
        <v>9</v>
      </c>
      <c r="AI2507">
        <v>2</v>
      </c>
    </row>
    <row r="2508" spans="1:35" x14ac:dyDescent="0.2">
      <c r="A2508" s="102">
        <v>214</v>
      </c>
      <c r="B2508">
        <v>3765</v>
      </c>
      <c r="C2508" t="s">
        <v>1490</v>
      </c>
      <c r="D2508" t="s">
        <v>1212</v>
      </c>
      <c r="E2508">
        <v>1725</v>
      </c>
      <c r="F2508">
        <v>1707</v>
      </c>
      <c r="G2508">
        <v>600</v>
      </c>
      <c r="H2508" t="s">
        <v>1210</v>
      </c>
      <c r="I2508">
        <v>7201</v>
      </c>
      <c r="J2508" t="s">
        <v>1250</v>
      </c>
      <c r="K2508" t="s">
        <v>1227</v>
      </c>
      <c r="L2508">
        <v>454.3</v>
      </c>
      <c r="M2508">
        <v>463.6</v>
      </c>
      <c r="N2508">
        <v>2200</v>
      </c>
      <c r="O2508" t="s">
        <v>1213</v>
      </c>
      <c r="P2508">
        <v>0.95370234498158002</v>
      </c>
      <c r="Q2508">
        <v>0.93397788306914997</v>
      </c>
      <c r="R2508">
        <v>4.4646714780359399E-2</v>
      </c>
      <c r="S2508">
        <v>4.4368434228805598E-2</v>
      </c>
      <c r="T2508">
        <v>1.1199818661223899</v>
      </c>
      <c r="U2508">
        <v>1.1199818661223899</v>
      </c>
      <c r="V2508">
        <v>1.9903525684102099</v>
      </c>
      <c r="W2508">
        <v>3.71</v>
      </c>
      <c r="X2508">
        <v>0.42</v>
      </c>
      <c r="Y2508">
        <v>-224903</v>
      </c>
      <c r="Z2508">
        <v>-10223</v>
      </c>
      <c r="AA2508">
        <v>-0.47</v>
      </c>
      <c r="AB2508">
        <v>22</v>
      </c>
      <c r="AC2508">
        <v>11</v>
      </c>
      <c r="AD2508">
        <v>11</v>
      </c>
      <c r="AE2508">
        <v>50</v>
      </c>
      <c r="AF2508">
        <v>10</v>
      </c>
      <c r="AG2508">
        <v>10</v>
      </c>
      <c r="AH2508">
        <v>10</v>
      </c>
      <c r="AI2508">
        <v>2</v>
      </c>
    </row>
    <row r="2509" spans="1:35" x14ac:dyDescent="0.2">
      <c r="A2509" s="102">
        <v>1512</v>
      </c>
      <c r="B2509">
        <v>1812</v>
      </c>
      <c r="C2509" t="s">
        <v>1305</v>
      </c>
      <c r="D2509" t="s">
        <v>1220</v>
      </c>
      <c r="E2509">
        <v>1146</v>
      </c>
      <c r="F2509">
        <v>1163</v>
      </c>
      <c r="G2509">
        <v>900</v>
      </c>
      <c r="H2509" t="s">
        <v>1210</v>
      </c>
      <c r="I2509">
        <v>9616</v>
      </c>
      <c r="J2509" t="s">
        <v>1572</v>
      </c>
      <c r="K2509" t="s">
        <v>1224</v>
      </c>
      <c r="L2509">
        <v>3300</v>
      </c>
      <c r="M2509">
        <v>3315</v>
      </c>
      <c r="N2509">
        <v>300</v>
      </c>
      <c r="O2509" t="s">
        <v>1213</v>
      </c>
      <c r="P2509">
        <v>0.88059914931181404</v>
      </c>
      <c r="Q2509">
        <v>0.85846551463554999</v>
      </c>
      <c r="R2509">
        <v>1.32220940236148E-2</v>
      </c>
      <c r="S2509">
        <v>1.29527520962852E-2</v>
      </c>
      <c r="T2509">
        <v>3.0231930536270202</v>
      </c>
      <c r="U2509">
        <v>3.0231930536270202</v>
      </c>
      <c r="V2509">
        <v>2.7217319037838701</v>
      </c>
      <c r="W2509">
        <v>15.33</v>
      </c>
      <c r="X2509">
        <v>5.25</v>
      </c>
      <c r="Y2509">
        <v>-225054</v>
      </c>
      <c r="Z2509">
        <v>-11253</v>
      </c>
      <c r="AA2509">
        <v>-0.65</v>
      </c>
      <c r="AB2509">
        <v>20</v>
      </c>
      <c r="AC2509">
        <v>9</v>
      </c>
      <c r="AD2509">
        <v>11</v>
      </c>
      <c r="AE2509">
        <v>45</v>
      </c>
      <c r="AF2509">
        <v>12</v>
      </c>
      <c r="AG2509">
        <v>7</v>
      </c>
      <c r="AH2509">
        <v>9</v>
      </c>
      <c r="AI2509">
        <v>4</v>
      </c>
    </row>
    <row r="2510" spans="1:35" x14ac:dyDescent="0.2">
      <c r="A2510" s="102">
        <v>1268</v>
      </c>
      <c r="B2510">
        <v>3064</v>
      </c>
      <c r="C2510" t="s">
        <v>1466</v>
      </c>
      <c r="D2510" t="s">
        <v>1235</v>
      </c>
      <c r="E2510">
        <v>2375</v>
      </c>
      <c r="F2510">
        <v>2400</v>
      </c>
      <c r="G2510">
        <v>400</v>
      </c>
      <c r="H2510" t="s">
        <v>1213</v>
      </c>
      <c r="I2510">
        <v>4613</v>
      </c>
      <c r="J2510" t="s">
        <v>224</v>
      </c>
      <c r="K2510" t="s">
        <v>1234</v>
      </c>
      <c r="L2510">
        <v>2400</v>
      </c>
      <c r="M2510">
        <v>2357</v>
      </c>
      <c r="N2510">
        <v>400</v>
      </c>
      <c r="O2510" t="s">
        <v>1210</v>
      </c>
      <c r="P2510">
        <v>0.71310518556666602</v>
      </c>
      <c r="Q2510">
        <v>0.87201043201833395</v>
      </c>
      <c r="R2510">
        <v>0.23314349811601101</v>
      </c>
      <c r="S2510">
        <v>1.84640565545914E-2</v>
      </c>
      <c r="T2510">
        <v>-1.1014150633023301</v>
      </c>
      <c r="U2510">
        <v>1.1014150633023301</v>
      </c>
      <c r="V2510">
        <v>1.44783047512051</v>
      </c>
      <c r="W2510">
        <v>-5.13</v>
      </c>
      <c r="X2510">
        <v>1.79</v>
      </c>
      <c r="Y2510">
        <v>-226286</v>
      </c>
      <c r="Z2510">
        <v>-9839</v>
      </c>
      <c r="AA2510">
        <v>-0.56999999999999995</v>
      </c>
      <c r="AB2510">
        <v>23</v>
      </c>
      <c r="AC2510">
        <v>9</v>
      </c>
      <c r="AD2510">
        <v>14</v>
      </c>
      <c r="AE2510">
        <v>39.130000000000003</v>
      </c>
      <c r="AF2510">
        <v>10</v>
      </c>
      <c r="AG2510">
        <v>7</v>
      </c>
      <c r="AH2510">
        <v>13</v>
      </c>
      <c r="AI2510">
        <v>3</v>
      </c>
    </row>
    <row r="2511" spans="1:35" x14ac:dyDescent="0.2">
      <c r="A2511" s="102">
        <v>1568</v>
      </c>
      <c r="B2511">
        <v>6981</v>
      </c>
      <c r="C2511" t="s">
        <v>1392</v>
      </c>
      <c r="D2511" t="s">
        <v>1215</v>
      </c>
      <c r="E2511">
        <v>5836</v>
      </c>
      <c r="F2511">
        <v>5721</v>
      </c>
      <c r="G2511">
        <v>100</v>
      </c>
      <c r="H2511" t="s">
        <v>1210</v>
      </c>
      <c r="I2511">
        <v>8020</v>
      </c>
      <c r="J2511" t="s">
        <v>1324</v>
      </c>
      <c r="K2511" t="s">
        <v>1217</v>
      </c>
      <c r="L2511">
        <v>1186</v>
      </c>
      <c r="M2511">
        <v>1172</v>
      </c>
      <c r="N2511">
        <v>500</v>
      </c>
      <c r="O2511" t="s">
        <v>1213</v>
      </c>
      <c r="P2511">
        <v>0.81653281980942305</v>
      </c>
      <c r="Q2511">
        <v>0.85527280957137397</v>
      </c>
      <c r="R2511">
        <v>4.4538159212815502E-2</v>
      </c>
      <c r="S2511">
        <v>7.2501539674740101E-2</v>
      </c>
      <c r="T2511">
        <v>1.75404160445942</v>
      </c>
      <c r="U2511">
        <v>1.75404160445942</v>
      </c>
      <c r="V2511">
        <v>2.1663039179285399</v>
      </c>
      <c r="W2511">
        <v>6.41</v>
      </c>
      <c r="X2511">
        <v>2.4300000000000002</v>
      </c>
      <c r="Y2511">
        <v>-226577</v>
      </c>
      <c r="Z2511">
        <v>-13328</v>
      </c>
      <c r="AA2511">
        <v>-0.68</v>
      </c>
      <c r="AB2511">
        <v>17</v>
      </c>
      <c r="AC2511">
        <v>8</v>
      </c>
      <c r="AD2511">
        <v>9</v>
      </c>
      <c r="AE2511">
        <v>47.06</v>
      </c>
      <c r="AF2511">
        <v>12</v>
      </c>
      <c r="AG2511">
        <v>5</v>
      </c>
      <c r="AH2511">
        <v>7</v>
      </c>
      <c r="AI2511">
        <v>5</v>
      </c>
    </row>
    <row r="2512" spans="1:35" x14ac:dyDescent="0.2">
      <c r="A2512" s="102">
        <v>253</v>
      </c>
      <c r="B2512">
        <v>4634</v>
      </c>
      <c r="C2512" t="s">
        <v>63</v>
      </c>
      <c r="D2512" t="s">
        <v>1234</v>
      </c>
      <c r="E2512">
        <v>2138</v>
      </c>
      <c r="F2512">
        <v>2101</v>
      </c>
      <c r="G2512">
        <v>500</v>
      </c>
      <c r="H2512" t="s">
        <v>1210</v>
      </c>
      <c r="I2512">
        <v>5803</v>
      </c>
      <c r="J2512" t="s">
        <v>24</v>
      </c>
      <c r="K2512" t="s">
        <v>1225</v>
      </c>
      <c r="L2512">
        <v>343</v>
      </c>
      <c r="M2512">
        <v>346</v>
      </c>
      <c r="N2512">
        <v>3000</v>
      </c>
      <c r="O2512" t="s">
        <v>1213</v>
      </c>
      <c r="P2512">
        <v>0.88470928887158296</v>
      </c>
      <c r="Q2512">
        <v>0.93007343683646104</v>
      </c>
      <c r="R2512">
        <v>9.9900136830938999E-3</v>
      </c>
      <c r="S2512">
        <v>3.5311649927088201E-4</v>
      </c>
      <c r="T2512">
        <v>0.51298649642573202</v>
      </c>
      <c r="U2512">
        <v>0.51298649642573202</v>
      </c>
      <c r="V2512">
        <v>0.92297182306321801</v>
      </c>
      <c r="W2512">
        <v>2.44</v>
      </c>
      <c r="X2512">
        <v>1.19</v>
      </c>
      <c r="Y2512">
        <v>-227461</v>
      </c>
      <c r="Z2512">
        <v>-12637</v>
      </c>
      <c r="AA2512">
        <v>-0.73</v>
      </c>
      <c r="AB2512">
        <v>18</v>
      </c>
      <c r="AC2512">
        <v>9</v>
      </c>
      <c r="AD2512">
        <v>9</v>
      </c>
      <c r="AE2512">
        <v>50</v>
      </c>
      <c r="AF2512">
        <v>12</v>
      </c>
      <c r="AG2512">
        <v>5</v>
      </c>
      <c r="AH2512">
        <v>7</v>
      </c>
      <c r="AI2512">
        <v>6</v>
      </c>
    </row>
    <row r="2513" spans="1:35" x14ac:dyDescent="0.2">
      <c r="A2513" s="102">
        <v>2595</v>
      </c>
      <c r="B2513">
        <v>4527</v>
      </c>
      <c r="C2513" t="s">
        <v>1620</v>
      </c>
      <c r="D2513" t="s">
        <v>1232</v>
      </c>
      <c r="E2513">
        <v>3115</v>
      </c>
      <c r="F2513">
        <v>3070</v>
      </c>
      <c r="G2513">
        <v>300</v>
      </c>
      <c r="H2513" t="s">
        <v>1210</v>
      </c>
      <c r="I2513">
        <v>9706</v>
      </c>
      <c r="J2513" t="s">
        <v>1332</v>
      </c>
      <c r="K2513" t="s">
        <v>1231</v>
      </c>
      <c r="L2513">
        <v>4295</v>
      </c>
      <c r="M2513">
        <v>4220</v>
      </c>
      <c r="N2513">
        <v>200</v>
      </c>
      <c r="O2513" t="s">
        <v>1213</v>
      </c>
      <c r="P2513">
        <v>0.56511204900336998</v>
      </c>
      <c r="Q2513">
        <v>0.80263555000589504</v>
      </c>
      <c r="R2513">
        <v>0.33588690234727803</v>
      </c>
      <c r="S2513">
        <v>1.2052897252082501E-2</v>
      </c>
      <c r="T2513">
        <v>3.30431761500643</v>
      </c>
      <c r="U2513">
        <v>3.30431761500643</v>
      </c>
      <c r="V2513">
        <v>3.0507332992815499</v>
      </c>
      <c r="W2513">
        <v>17.399999999999999</v>
      </c>
      <c r="X2513">
        <v>9.1199999999999992</v>
      </c>
      <c r="Y2513">
        <v>-227633</v>
      </c>
      <c r="Z2513">
        <v>-20694</v>
      </c>
      <c r="AA2513">
        <v>-1.1599999999999999</v>
      </c>
      <c r="AB2513">
        <v>11</v>
      </c>
      <c r="AC2513">
        <v>4</v>
      </c>
      <c r="AD2513">
        <v>7</v>
      </c>
      <c r="AE2513">
        <v>36.36</v>
      </c>
      <c r="AF2513">
        <v>12</v>
      </c>
      <c r="AG2513">
        <v>2</v>
      </c>
      <c r="AH2513">
        <v>4</v>
      </c>
      <c r="AI2513">
        <v>5</v>
      </c>
    </row>
    <row r="2514" spans="1:35" x14ac:dyDescent="0.2">
      <c r="A2514" s="102">
        <v>388</v>
      </c>
      <c r="B2514">
        <v>2531</v>
      </c>
      <c r="C2514" t="s">
        <v>1236</v>
      </c>
      <c r="D2514" t="s">
        <v>1237</v>
      </c>
      <c r="E2514">
        <v>843</v>
      </c>
      <c r="F2514">
        <v>837</v>
      </c>
      <c r="G2514">
        <v>1200</v>
      </c>
      <c r="H2514" t="s">
        <v>1213</v>
      </c>
      <c r="I2514">
        <v>7976</v>
      </c>
      <c r="J2514" t="s">
        <v>1260</v>
      </c>
      <c r="K2514" t="s">
        <v>1233</v>
      </c>
      <c r="L2514">
        <v>1495</v>
      </c>
      <c r="M2514">
        <v>1488</v>
      </c>
      <c r="N2514">
        <v>700</v>
      </c>
      <c r="O2514" t="s">
        <v>1210</v>
      </c>
      <c r="P2514">
        <v>0.93460398589589</v>
      </c>
      <c r="Q2514">
        <v>0.91878256073016495</v>
      </c>
      <c r="R2514">
        <v>1.14248492496769E-2</v>
      </c>
      <c r="S2514">
        <v>2.9968365031235299E-2</v>
      </c>
      <c r="T2514">
        <v>-3.15872948251284</v>
      </c>
      <c r="U2514">
        <v>3.15872948251284</v>
      </c>
      <c r="V2514">
        <v>2.6488922188604498</v>
      </c>
      <c r="W2514">
        <v>-7.11</v>
      </c>
      <c r="X2514">
        <v>3.57</v>
      </c>
      <c r="Y2514">
        <v>-227943</v>
      </c>
      <c r="Z2514">
        <v>-14246</v>
      </c>
      <c r="AA2514">
        <v>-0.79</v>
      </c>
      <c r="AB2514">
        <v>16</v>
      </c>
      <c r="AC2514">
        <v>6</v>
      </c>
      <c r="AD2514">
        <v>10</v>
      </c>
      <c r="AE2514">
        <v>37.5</v>
      </c>
      <c r="AF2514">
        <v>13</v>
      </c>
      <c r="AG2514">
        <v>3</v>
      </c>
      <c r="AH2514">
        <v>6</v>
      </c>
      <c r="AI2514">
        <v>7</v>
      </c>
    </row>
    <row r="2515" spans="1:35" x14ac:dyDescent="0.2">
      <c r="A2515" s="102">
        <v>1773</v>
      </c>
      <c r="B2515">
        <v>5444</v>
      </c>
      <c r="C2515" t="s">
        <v>1633</v>
      </c>
      <c r="D2515" t="s">
        <v>1263</v>
      </c>
      <c r="E2515">
        <v>2305</v>
      </c>
      <c r="F2515">
        <v>2260</v>
      </c>
      <c r="G2515">
        <v>400</v>
      </c>
      <c r="H2515" t="s">
        <v>1210</v>
      </c>
      <c r="I2515">
        <v>7731</v>
      </c>
      <c r="J2515" t="s">
        <v>1450</v>
      </c>
      <c r="K2515" t="s">
        <v>1219</v>
      </c>
      <c r="L2515">
        <v>1129</v>
      </c>
      <c r="M2515">
        <v>1109</v>
      </c>
      <c r="N2515">
        <v>800</v>
      </c>
      <c r="O2515" t="s">
        <v>1213</v>
      </c>
      <c r="P2515">
        <v>0.91545395514621697</v>
      </c>
      <c r="Q2515">
        <v>0.84562921951435999</v>
      </c>
      <c r="R2515">
        <v>0.25064128617104697</v>
      </c>
      <c r="S2515">
        <v>6.2463497895875499E-2</v>
      </c>
      <c r="T2515">
        <v>0.99220824408028796</v>
      </c>
      <c r="U2515">
        <v>0.99220824408028796</v>
      </c>
      <c r="V2515">
        <v>1.31556674578557</v>
      </c>
      <c r="W2515">
        <v>4.66</v>
      </c>
      <c r="X2515">
        <v>1.86</v>
      </c>
      <c r="Y2515">
        <v>-228052</v>
      </c>
      <c r="Z2515">
        <v>-15203</v>
      </c>
      <c r="AA2515">
        <v>-0.78</v>
      </c>
      <c r="AB2515">
        <v>15</v>
      </c>
      <c r="AC2515">
        <v>4</v>
      </c>
      <c r="AD2515">
        <v>11</v>
      </c>
      <c r="AE2515">
        <v>26.67</v>
      </c>
      <c r="AF2515">
        <v>13</v>
      </c>
      <c r="AG2515">
        <v>4</v>
      </c>
      <c r="AH2515">
        <v>5</v>
      </c>
      <c r="AI2515">
        <v>6</v>
      </c>
    </row>
    <row r="2516" spans="1:35" x14ac:dyDescent="0.2">
      <c r="A2516" s="102">
        <v>579</v>
      </c>
      <c r="B2516">
        <v>2413</v>
      </c>
      <c r="C2516" t="s">
        <v>1229</v>
      </c>
      <c r="D2516" t="s">
        <v>1224</v>
      </c>
      <c r="E2516">
        <v>2800</v>
      </c>
      <c r="F2516">
        <v>2786</v>
      </c>
      <c r="G2516">
        <v>300</v>
      </c>
      <c r="H2516" t="s">
        <v>1210</v>
      </c>
      <c r="I2516">
        <v>9468</v>
      </c>
      <c r="J2516" t="s">
        <v>1211</v>
      </c>
      <c r="K2516" t="s">
        <v>1212</v>
      </c>
      <c r="L2516">
        <v>1430</v>
      </c>
      <c r="M2516">
        <v>1413</v>
      </c>
      <c r="N2516">
        <v>600</v>
      </c>
      <c r="O2516" t="s">
        <v>1213</v>
      </c>
      <c r="P2516">
        <v>0.81338209005182505</v>
      </c>
      <c r="Q2516">
        <v>0.90712028267821299</v>
      </c>
      <c r="R2516">
        <v>0.27250120448517201</v>
      </c>
      <c r="S2516">
        <v>2.9614440445845502E-2</v>
      </c>
      <c r="T2516">
        <v>2.4106262623015802</v>
      </c>
      <c r="U2516">
        <v>2.4106262623015802</v>
      </c>
      <c r="V2516">
        <v>2.4863378301778898</v>
      </c>
      <c r="W2516">
        <v>13.15</v>
      </c>
      <c r="X2516">
        <v>1.44</v>
      </c>
      <c r="Y2516">
        <v>-229530</v>
      </c>
      <c r="Z2516">
        <v>-10433</v>
      </c>
      <c r="AA2516">
        <v>-0.5</v>
      </c>
      <c r="AB2516">
        <v>22</v>
      </c>
      <c r="AC2516">
        <v>7</v>
      </c>
      <c r="AD2516">
        <v>15</v>
      </c>
      <c r="AE2516">
        <v>31.82</v>
      </c>
      <c r="AF2516">
        <v>10</v>
      </c>
      <c r="AG2516">
        <v>7</v>
      </c>
      <c r="AH2516">
        <v>10</v>
      </c>
      <c r="AI2516">
        <v>5</v>
      </c>
    </row>
    <row r="2517" spans="1:35" x14ac:dyDescent="0.2">
      <c r="A2517" s="102">
        <v>537</v>
      </c>
      <c r="B2517">
        <v>7180</v>
      </c>
      <c r="C2517" t="s">
        <v>1043</v>
      </c>
      <c r="D2517" t="s">
        <v>1265</v>
      </c>
      <c r="E2517">
        <v>373</v>
      </c>
      <c r="F2517">
        <v>368</v>
      </c>
      <c r="G2517">
        <v>2800</v>
      </c>
      <c r="H2517" t="s">
        <v>1210</v>
      </c>
      <c r="I2517">
        <v>9072</v>
      </c>
      <c r="J2517" t="s">
        <v>1327</v>
      </c>
      <c r="K2517" t="s">
        <v>1328</v>
      </c>
      <c r="L2517">
        <v>2105</v>
      </c>
      <c r="M2517">
        <v>2087</v>
      </c>
      <c r="N2517">
        <v>500</v>
      </c>
      <c r="O2517" t="s">
        <v>1213</v>
      </c>
      <c r="P2517">
        <v>0.95626203183180702</v>
      </c>
      <c r="Q2517">
        <v>0.90896328782901803</v>
      </c>
      <c r="R2517">
        <v>0.449671074046886</v>
      </c>
      <c r="S2517">
        <v>4.8135951667418499E-3</v>
      </c>
      <c r="T2517">
        <v>8.1807955607831107E-2</v>
      </c>
      <c r="U2517">
        <v>8.1807955607831107E-2</v>
      </c>
      <c r="V2517">
        <v>0.119043984763159</v>
      </c>
      <c r="W2517">
        <v>0.17</v>
      </c>
      <c r="X2517">
        <v>1.26</v>
      </c>
      <c r="Y2517">
        <v>-229640</v>
      </c>
      <c r="Z2517">
        <v>-15309</v>
      </c>
      <c r="AA2517">
        <v>-0.8</v>
      </c>
      <c r="AB2517">
        <v>15</v>
      </c>
      <c r="AC2517">
        <v>7</v>
      </c>
      <c r="AD2517">
        <v>8</v>
      </c>
      <c r="AE2517">
        <v>46.67</v>
      </c>
      <c r="AF2517">
        <v>14</v>
      </c>
      <c r="AG2517">
        <v>2</v>
      </c>
      <c r="AH2517">
        <v>7</v>
      </c>
      <c r="AI2517">
        <v>6</v>
      </c>
    </row>
    <row r="2518" spans="1:35" x14ac:dyDescent="0.2">
      <c r="A2518" s="102">
        <v>729</v>
      </c>
      <c r="B2518">
        <v>4568</v>
      </c>
      <c r="C2518" t="s">
        <v>1472</v>
      </c>
      <c r="D2518" t="s">
        <v>1232</v>
      </c>
      <c r="E2518">
        <v>6768</v>
      </c>
      <c r="F2518">
        <v>6590</v>
      </c>
      <c r="G2518">
        <v>100</v>
      </c>
      <c r="H2518" t="s">
        <v>1210</v>
      </c>
      <c r="I2518">
        <v>6701</v>
      </c>
      <c r="J2518" t="s">
        <v>1391</v>
      </c>
      <c r="K2518" t="s">
        <v>1215</v>
      </c>
      <c r="L2518">
        <v>4150</v>
      </c>
      <c r="M2518">
        <v>4040</v>
      </c>
      <c r="N2518">
        <v>200</v>
      </c>
      <c r="O2518" t="s">
        <v>1213</v>
      </c>
      <c r="P2518">
        <v>0.63438941954243699</v>
      </c>
      <c r="Q2518">
        <v>0.89965497347143397</v>
      </c>
      <c r="R2518">
        <v>0.222521586452749</v>
      </c>
      <c r="S2518">
        <v>1.9110964302886502E-2</v>
      </c>
      <c r="T2518">
        <v>1.32125240692367</v>
      </c>
      <c r="U2518">
        <v>1.32125240692367</v>
      </c>
      <c r="V2518">
        <v>0.687605326605781</v>
      </c>
      <c r="W2518">
        <v>4.88</v>
      </c>
      <c r="X2518">
        <v>22.61</v>
      </c>
      <c r="Y2518">
        <v>-229874</v>
      </c>
      <c r="Z2518">
        <v>-20898</v>
      </c>
      <c r="AA2518">
        <v>-1.1499999999999999</v>
      </c>
      <c r="AB2518">
        <v>11</v>
      </c>
      <c r="AC2518">
        <v>4</v>
      </c>
      <c r="AD2518">
        <v>7</v>
      </c>
      <c r="AE2518">
        <v>36.36</v>
      </c>
      <c r="AF2518">
        <v>12</v>
      </c>
      <c r="AG2518">
        <v>2</v>
      </c>
      <c r="AH2518">
        <v>6</v>
      </c>
      <c r="AI2518">
        <v>3</v>
      </c>
    </row>
    <row r="2519" spans="1:35" x14ac:dyDescent="0.2">
      <c r="A2519" s="102">
        <v>1561</v>
      </c>
      <c r="B2519">
        <v>5463</v>
      </c>
      <c r="C2519" t="s">
        <v>64</v>
      </c>
      <c r="D2519" t="s">
        <v>1263</v>
      </c>
      <c r="E2519">
        <v>2662</v>
      </c>
      <c r="F2519">
        <v>2620</v>
      </c>
      <c r="G2519">
        <v>400</v>
      </c>
      <c r="H2519" t="s">
        <v>1210</v>
      </c>
      <c r="I2519">
        <v>7180</v>
      </c>
      <c r="J2519" t="s">
        <v>1043</v>
      </c>
      <c r="K2519" t="s">
        <v>1265</v>
      </c>
      <c r="L2519">
        <v>373</v>
      </c>
      <c r="M2519">
        <v>368</v>
      </c>
      <c r="N2519">
        <v>2800</v>
      </c>
      <c r="O2519" t="s">
        <v>1213</v>
      </c>
      <c r="P2519">
        <v>0.96046079667580098</v>
      </c>
      <c r="Q2519">
        <v>0.85580588595728302</v>
      </c>
      <c r="R2519">
        <v>0.45224306601046699</v>
      </c>
      <c r="S2519">
        <v>3.2780318543952303E-2</v>
      </c>
      <c r="T2519">
        <v>2.8178438330203899</v>
      </c>
      <c r="U2519">
        <v>2.8178438330203899</v>
      </c>
      <c r="V2519">
        <v>3.0106885047795702</v>
      </c>
      <c r="W2519">
        <v>7.03</v>
      </c>
      <c r="X2519">
        <v>1.68</v>
      </c>
      <c r="Y2519">
        <v>-231684</v>
      </c>
      <c r="Z2519">
        <v>-15446</v>
      </c>
      <c r="AA2519">
        <v>-0.73</v>
      </c>
      <c r="AB2519">
        <v>15</v>
      </c>
      <c r="AC2519">
        <v>5</v>
      </c>
      <c r="AD2519">
        <v>10</v>
      </c>
      <c r="AE2519">
        <v>33.33</v>
      </c>
      <c r="AF2519">
        <v>12</v>
      </c>
      <c r="AG2519">
        <v>5</v>
      </c>
      <c r="AH2519">
        <v>7</v>
      </c>
      <c r="AI2519">
        <v>3</v>
      </c>
    </row>
    <row r="2520" spans="1:35" x14ac:dyDescent="0.2">
      <c r="A2520" s="102">
        <v>523</v>
      </c>
      <c r="B2520">
        <v>2001</v>
      </c>
      <c r="C2520" t="s">
        <v>1132</v>
      </c>
      <c r="D2520" t="s">
        <v>1237</v>
      </c>
      <c r="E2520">
        <v>1586</v>
      </c>
      <c r="F2520">
        <v>1604</v>
      </c>
      <c r="G2520">
        <v>600</v>
      </c>
      <c r="H2520" t="s">
        <v>1210</v>
      </c>
      <c r="I2520">
        <v>5406</v>
      </c>
      <c r="J2520" t="s">
        <v>1531</v>
      </c>
      <c r="K2520" t="s">
        <v>1263</v>
      </c>
      <c r="L2520">
        <v>401</v>
      </c>
      <c r="M2520">
        <v>401</v>
      </c>
      <c r="N2520">
        <v>2400</v>
      </c>
      <c r="O2520" t="s">
        <v>1213</v>
      </c>
      <c r="P2520">
        <v>0.891547954092337</v>
      </c>
      <c r="Q2520">
        <v>0.909934859079089</v>
      </c>
      <c r="R2520">
        <v>1.2338610538729601E-2</v>
      </c>
      <c r="S2520">
        <v>1.4252492935700901E-2</v>
      </c>
      <c r="T2520">
        <v>3.1605195932062902</v>
      </c>
      <c r="U2520">
        <v>3.1605195932062902</v>
      </c>
      <c r="V2520">
        <v>2.8813497462595699</v>
      </c>
      <c r="W2520">
        <v>22.31</v>
      </c>
      <c r="X2520">
        <v>0</v>
      </c>
      <c r="Y2520">
        <v>-232217</v>
      </c>
      <c r="Z2520">
        <v>-8931</v>
      </c>
      <c r="AA2520">
        <v>-0.43</v>
      </c>
      <c r="AB2520">
        <v>26</v>
      </c>
      <c r="AC2520">
        <v>12</v>
      </c>
      <c r="AD2520">
        <v>14</v>
      </c>
      <c r="AE2520">
        <v>46.15</v>
      </c>
      <c r="AF2520">
        <v>10</v>
      </c>
      <c r="AG2520">
        <v>12</v>
      </c>
      <c r="AH2520">
        <v>13</v>
      </c>
      <c r="AI2520">
        <v>1</v>
      </c>
    </row>
    <row r="2521" spans="1:35" x14ac:dyDescent="0.2">
      <c r="A2521" s="102">
        <v>460</v>
      </c>
      <c r="B2521">
        <v>2531</v>
      </c>
      <c r="C2521" t="s">
        <v>1236</v>
      </c>
      <c r="D2521" t="s">
        <v>1237</v>
      </c>
      <c r="E2521">
        <v>843</v>
      </c>
      <c r="F2521">
        <v>837</v>
      </c>
      <c r="G2521">
        <v>1300</v>
      </c>
      <c r="H2521" t="s">
        <v>1210</v>
      </c>
      <c r="I2521">
        <v>5406</v>
      </c>
      <c r="J2521" t="s">
        <v>1531</v>
      </c>
      <c r="K2521" t="s">
        <v>1263</v>
      </c>
      <c r="L2521">
        <v>401</v>
      </c>
      <c r="M2521">
        <v>401</v>
      </c>
      <c r="N2521">
        <v>2700</v>
      </c>
      <c r="O2521" t="s">
        <v>1213</v>
      </c>
      <c r="P2521">
        <v>0.86356213402795201</v>
      </c>
      <c r="Q2521">
        <v>0.91337981039710503</v>
      </c>
      <c r="R2521">
        <v>0.184151906810299</v>
      </c>
      <c r="S2521">
        <v>1.03830383532388E-2</v>
      </c>
      <c r="T2521">
        <v>1.9742542350196699</v>
      </c>
      <c r="U2521">
        <v>1.9742542350196699</v>
      </c>
      <c r="V2521">
        <v>2.0312584322496998</v>
      </c>
      <c r="W2521">
        <v>11.73</v>
      </c>
      <c r="X2521">
        <v>0.5</v>
      </c>
      <c r="Y2521">
        <v>-232639</v>
      </c>
      <c r="Z2521">
        <v>-11632</v>
      </c>
      <c r="AA2521">
        <v>-0.61</v>
      </c>
      <c r="AB2521">
        <v>20</v>
      </c>
      <c r="AC2521">
        <v>9</v>
      </c>
      <c r="AD2521">
        <v>11</v>
      </c>
      <c r="AE2521">
        <v>45</v>
      </c>
      <c r="AF2521">
        <v>9</v>
      </c>
      <c r="AG2521">
        <v>8</v>
      </c>
      <c r="AH2521">
        <v>10</v>
      </c>
      <c r="AI2521">
        <v>2</v>
      </c>
    </row>
    <row r="2522" spans="1:35" x14ac:dyDescent="0.2">
      <c r="A2522" s="102">
        <v>235</v>
      </c>
      <c r="B2522">
        <v>7201</v>
      </c>
      <c r="C2522" t="s">
        <v>1250</v>
      </c>
      <c r="D2522" t="s">
        <v>1227</v>
      </c>
      <c r="E2522">
        <v>454.3</v>
      </c>
      <c r="F2522">
        <v>463.6</v>
      </c>
      <c r="G2522">
        <v>2300</v>
      </c>
      <c r="H2522" t="s">
        <v>1213</v>
      </c>
      <c r="I2522">
        <v>9501</v>
      </c>
      <c r="J2522" t="s">
        <v>1269</v>
      </c>
      <c r="K2522" t="s">
        <v>1267</v>
      </c>
      <c r="L2522">
        <v>417</v>
      </c>
      <c r="M2522">
        <v>410</v>
      </c>
      <c r="N2522">
        <v>2600</v>
      </c>
      <c r="O2522" t="s">
        <v>1210</v>
      </c>
      <c r="P2522">
        <v>0.75580002927860301</v>
      </c>
      <c r="Q2522">
        <v>0.93198731770171805</v>
      </c>
      <c r="R2522">
        <v>0.22894799739743099</v>
      </c>
      <c r="S2522">
        <v>3.3840608705770103E-2</v>
      </c>
      <c r="T2522">
        <v>-2.44069883780254</v>
      </c>
      <c r="U2522">
        <v>2.44069883780254</v>
      </c>
      <c r="V2522">
        <v>2.78867022714096</v>
      </c>
      <c r="W2522">
        <v>-20.350000000000001</v>
      </c>
      <c r="X2522">
        <v>0.03</v>
      </c>
      <c r="Y2522">
        <v>-237979</v>
      </c>
      <c r="Z2522">
        <v>-12525</v>
      </c>
      <c r="AA2522">
        <v>-0.62</v>
      </c>
      <c r="AB2522">
        <v>19</v>
      </c>
      <c r="AC2522">
        <v>10</v>
      </c>
      <c r="AD2522">
        <v>9</v>
      </c>
      <c r="AE2522">
        <v>52.63</v>
      </c>
      <c r="AF2522">
        <v>10</v>
      </c>
      <c r="AG2522">
        <v>7</v>
      </c>
      <c r="AH2522">
        <v>7</v>
      </c>
      <c r="AI2522">
        <v>5</v>
      </c>
    </row>
    <row r="2523" spans="1:35" x14ac:dyDescent="0.2">
      <c r="A2523" s="102">
        <v>1045</v>
      </c>
      <c r="B2523">
        <v>2281</v>
      </c>
      <c r="C2523" t="s">
        <v>1064</v>
      </c>
      <c r="D2523" t="s">
        <v>1237</v>
      </c>
      <c r="E2523">
        <v>2280</v>
      </c>
      <c r="F2523">
        <v>2222</v>
      </c>
      <c r="G2523">
        <v>400</v>
      </c>
      <c r="H2523" t="s">
        <v>1210</v>
      </c>
      <c r="I2523">
        <v>8604</v>
      </c>
      <c r="J2523" t="s">
        <v>436</v>
      </c>
      <c r="K2523" t="s">
        <v>1396</v>
      </c>
      <c r="L2523">
        <v>488</v>
      </c>
      <c r="M2523">
        <v>479.5</v>
      </c>
      <c r="N2523">
        <v>1900</v>
      </c>
      <c r="O2523" t="s">
        <v>1213</v>
      </c>
      <c r="P2523">
        <v>0.54226309103717296</v>
      </c>
      <c r="Q2523">
        <v>0.88363994588530703</v>
      </c>
      <c r="R2523">
        <v>6.8196677703249803E-2</v>
      </c>
      <c r="S2523">
        <v>8.5298644028964005E-2</v>
      </c>
      <c r="T2523">
        <v>0.33339845606775098</v>
      </c>
      <c r="U2523">
        <v>0.33339845606775098</v>
      </c>
      <c r="V2523">
        <v>0.17215317011355499</v>
      </c>
      <c r="W2523">
        <v>1.28</v>
      </c>
      <c r="X2523">
        <v>2.5</v>
      </c>
      <c r="Y2523">
        <v>-239260</v>
      </c>
      <c r="Z2523">
        <v>-14074</v>
      </c>
      <c r="AA2523">
        <v>-0.68</v>
      </c>
      <c r="AB2523">
        <v>17</v>
      </c>
      <c r="AC2523">
        <v>7</v>
      </c>
      <c r="AD2523">
        <v>10</v>
      </c>
      <c r="AE2523">
        <v>41.18</v>
      </c>
      <c r="AF2523">
        <v>12</v>
      </c>
      <c r="AG2523">
        <v>3</v>
      </c>
      <c r="AH2523">
        <v>7</v>
      </c>
      <c r="AI2523">
        <v>7</v>
      </c>
    </row>
    <row r="2524" spans="1:35" x14ac:dyDescent="0.2">
      <c r="A2524" s="102">
        <v>545</v>
      </c>
      <c r="B2524">
        <v>5301</v>
      </c>
      <c r="C2524" t="s">
        <v>689</v>
      </c>
      <c r="D2524" t="s">
        <v>1209</v>
      </c>
      <c r="E2524">
        <v>935</v>
      </c>
      <c r="F2524">
        <v>965</v>
      </c>
      <c r="G2524">
        <v>1100</v>
      </c>
      <c r="H2524" t="s">
        <v>1210</v>
      </c>
      <c r="I2524">
        <v>7202</v>
      </c>
      <c r="J2524" t="s">
        <v>764</v>
      </c>
      <c r="K2524" t="s">
        <v>1227</v>
      </c>
      <c r="L2524">
        <v>1021</v>
      </c>
      <c r="M2524">
        <v>1016</v>
      </c>
      <c r="N2524">
        <v>1000</v>
      </c>
      <c r="O2524" t="s">
        <v>1213</v>
      </c>
      <c r="P2524">
        <v>0.93481249833980995</v>
      </c>
      <c r="Q2524">
        <v>0.90873297189511604</v>
      </c>
      <c r="R2524">
        <v>0.116669870944138</v>
      </c>
      <c r="S2524">
        <v>6.0553584427891299E-2</v>
      </c>
      <c r="T2524">
        <v>2.4412024497157101</v>
      </c>
      <c r="U2524">
        <v>2.4412024497157101</v>
      </c>
      <c r="V2524">
        <v>2.09939983913771</v>
      </c>
      <c r="W2524">
        <v>9.4700000000000006</v>
      </c>
      <c r="X2524">
        <v>4.4800000000000004</v>
      </c>
      <c r="Y2524">
        <v>-239305</v>
      </c>
      <c r="Z2524">
        <v>-9971</v>
      </c>
      <c r="AA2524">
        <v>-0.57999999999999996</v>
      </c>
      <c r="AB2524">
        <v>24</v>
      </c>
      <c r="AC2524">
        <v>11</v>
      </c>
      <c r="AD2524">
        <v>13</v>
      </c>
      <c r="AE2524">
        <v>45.83</v>
      </c>
      <c r="AF2524">
        <v>9</v>
      </c>
      <c r="AG2524">
        <v>9</v>
      </c>
      <c r="AH2524">
        <v>11</v>
      </c>
      <c r="AI2524">
        <v>4</v>
      </c>
    </row>
    <row r="2525" spans="1:35" x14ac:dyDescent="0.2">
      <c r="A2525" s="102">
        <v>1935</v>
      </c>
      <c r="B2525">
        <v>3407</v>
      </c>
      <c r="C2525" t="s">
        <v>1335</v>
      </c>
      <c r="D2525" t="s">
        <v>1234</v>
      </c>
      <c r="E2525">
        <v>930</v>
      </c>
      <c r="F2525">
        <v>900.7</v>
      </c>
      <c r="G2525">
        <v>1200</v>
      </c>
      <c r="H2525" t="s">
        <v>1213</v>
      </c>
      <c r="I2525">
        <v>5803</v>
      </c>
      <c r="J2525" t="s">
        <v>24</v>
      </c>
      <c r="K2525" t="s">
        <v>1225</v>
      </c>
      <c r="L2525">
        <v>343</v>
      </c>
      <c r="M2525">
        <v>346</v>
      </c>
      <c r="N2525">
        <v>3100</v>
      </c>
      <c r="O2525" t="s">
        <v>1210</v>
      </c>
      <c r="P2525">
        <v>0.95015630230114001</v>
      </c>
      <c r="Q2525">
        <v>0.83745840622655499</v>
      </c>
      <c r="R2525">
        <v>3.5912412083460698E-3</v>
      </c>
      <c r="S2525">
        <v>2.8828430319812699E-2</v>
      </c>
      <c r="T2525">
        <v>-0.94772519696450797</v>
      </c>
      <c r="U2525">
        <v>0.94772519696450797</v>
      </c>
      <c r="V2525">
        <v>0.202500257296544</v>
      </c>
      <c r="W2525">
        <v>-3.02</v>
      </c>
      <c r="X2525">
        <v>0.76</v>
      </c>
      <c r="Y2525">
        <v>-239515</v>
      </c>
      <c r="Z2525">
        <v>-11976</v>
      </c>
      <c r="AA2525">
        <v>-0.59</v>
      </c>
      <c r="AB2525">
        <v>20</v>
      </c>
      <c r="AC2525">
        <v>9</v>
      </c>
      <c r="AD2525">
        <v>11</v>
      </c>
      <c r="AE2525">
        <v>45</v>
      </c>
      <c r="AF2525">
        <v>12</v>
      </c>
      <c r="AG2525">
        <v>5</v>
      </c>
      <c r="AH2525">
        <v>8</v>
      </c>
      <c r="AI2525">
        <v>7</v>
      </c>
    </row>
    <row r="2526" spans="1:35" x14ac:dyDescent="0.2">
      <c r="A2526" s="102">
        <v>2113</v>
      </c>
      <c r="B2526">
        <v>4208</v>
      </c>
      <c r="C2526" t="s">
        <v>1398</v>
      </c>
      <c r="D2526" t="s">
        <v>1234</v>
      </c>
      <c r="E2526">
        <v>1965</v>
      </c>
      <c r="F2526">
        <v>1968</v>
      </c>
      <c r="G2526">
        <v>500</v>
      </c>
      <c r="H2526" t="s">
        <v>1210</v>
      </c>
      <c r="I2526">
        <v>8358</v>
      </c>
      <c r="J2526" t="s">
        <v>1477</v>
      </c>
      <c r="K2526" t="s">
        <v>1265</v>
      </c>
      <c r="L2526">
        <v>385</v>
      </c>
      <c r="M2526">
        <v>388</v>
      </c>
      <c r="N2526">
        <v>2500</v>
      </c>
      <c r="O2526" t="s">
        <v>1213</v>
      </c>
      <c r="P2526">
        <v>0.78705487593873702</v>
      </c>
      <c r="Q2526">
        <v>0.82691463206042204</v>
      </c>
      <c r="R2526">
        <v>0.36596486232793501</v>
      </c>
      <c r="S2526">
        <v>9.2475357391544697E-3</v>
      </c>
      <c r="T2526">
        <v>0.856360148479542</v>
      </c>
      <c r="U2526">
        <v>0.856360148479542</v>
      </c>
      <c r="V2526">
        <v>0.731679732995419</v>
      </c>
      <c r="W2526">
        <v>5.95</v>
      </c>
      <c r="X2526">
        <v>1.42</v>
      </c>
      <c r="Y2526">
        <v>-240043</v>
      </c>
      <c r="Z2526">
        <v>-8277</v>
      </c>
      <c r="AA2526">
        <v>-0.43</v>
      </c>
      <c r="AB2526">
        <v>29</v>
      </c>
      <c r="AC2526">
        <v>15</v>
      </c>
      <c r="AD2526">
        <v>14</v>
      </c>
      <c r="AE2526">
        <v>51.72</v>
      </c>
      <c r="AF2526">
        <v>9</v>
      </c>
      <c r="AG2526">
        <v>14</v>
      </c>
      <c r="AH2526">
        <v>13</v>
      </c>
      <c r="AI2526">
        <v>2</v>
      </c>
    </row>
    <row r="2527" spans="1:35" x14ac:dyDescent="0.2">
      <c r="A2527" s="102">
        <v>385</v>
      </c>
      <c r="B2527">
        <v>4534</v>
      </c>
      <c r="C2527" t="s">
        <v>1455</v>
      </c>
      <c r="D2527" t="s">
        <v>1232</v>
      </c>
      <c r="E2527">
        <v>3825</v>
      </c>
      <c r="F2527">
        <v>3795</v>
      </c>
      <c r="G2527">
        <v>200</v>
      </c>
      <c r="H2527" t="s">
        <v>1210</v>
      </c>
      <c r="I2527">
        <v>5411</v>
      </c>
      <c r="J2527" t="s">
        <v>1606</v>
      </c>
      <c r="K2527" t="s">
        <v>1263</v>
      </c>
      <c r="L2527">
        <v>1005</v>
      </c>
      <c r="M2527">
        <v>1002</v>
      </c>
      <c r="N2527">
        <v>800</v>
      </c>
      <c r="O2527" t="s">
        <v>1213</v>
      </c>
      <c r="P2527">
        <v>0.81998591622608497</v>
      </c>
      <c r="Q2527">
        <v>0.91902888587069498</v>
      </c>
      <c r="R2527">
        <v>0.49103338567478599</v>
      </c>
      <c r="S2527">
        <v>9.3804008166888497E-2</v>
      </c>
      <c r="T2527">
        <v>2.39543005335628</v>
      </c>
      <c r="U2527">
        <v>2.39543005335628</v>
      </c>
      <c r="V2527">
        <v>2.6165258993395102</v>
      </c>
      <c r="W2527">
        <v>14.77</v>
      </c>
      <c r="X2527">
        <v>5.61</v>
      </c>
      <c r="Y2527">
        <v>-241295</v>
      </c>
      <c r="Z2527">
        <v>-15081</v>
      </c>
      <c r="AA2527">
        <v>-0.88</v>
      </c>
      <c r="AB2527">
        <v>16</v>
      </c>
      <c r="AC2527">
        <v>7</v>
      </c>
      <c r="AD2527">
        <v>9</v>
      </c>
      <c r="AE2527">
        <v>43.75</v>
      </c>
      <c r="AF2527">
        <v>11</v>
      </c>
      <c r="AG2527">
        <v>3</v>
      </c>
      <c r="AH2527">
        <v>8</v>
      </c>
      <c r="AI2527">
        <v>5</v>
      </c>
    </row>
    <row r="2528" spans="1:35" x14ac:dyDescent="0.2">
      <c r="A2528" s="102">
        <v>2071</v>
      </c>
      <c r="B2528">
        <v>2433</v>
      </c>
      <c r="C2528" t="s">
        <v>1634</v>
      </c>
      <c r="D2528" t="s">
        <v>1224</v>
      </c>
      <c r="E2528">
        <v>1243</v>
      </c>
      <c r="F2528">
        <v>1259</v>
      </c>
      <c r="G2528">
        <v>900</v>
      </c>
      <c r="H2528" t="s">
        <v>1213</v>
      </c>
      <c r="I2528">
        <v>7751</v>
      </c>
      <c r="J2528" t="s">
        <v>1619</v>
      </c>
      <c r="K2528" t="s">
        <v>1215</v>
      </c>
      <c r="L2528">
        <v>2719.5</v>
      </c>
      <c r="M2528">
        <v>2733.5</v>
      </c>
      <c r="N2528">
        <v>400</v>
      </c>
      <c r="O2528" t="s">
        <v>1210</v>
      </c>
      <c r="P2528">
        <v>0.90005222260276196</v>
      </c>
      <c r="Q2528">
        <v>0.82993745100320604</v>
      </c>
      <c r="R2528">
        <v>0.12631177958687601</v>
      </c>
      <c r="S2528">
        <v>1.56604234534067E-3</v>
      </c>
      <c r="T2528">
        <v>-3.12887913628273</v>
      </c>
      <c r="U2528">
        <v>3.12887913628273</v>
      </c>
      <c r="V2528">
        <v>3.5677921737242402</v>
      </c>
      <c r="W2528">
        <v>-21.83</v>
      </c>
      <c r="X2528">
        <v>3.63</v>
      </c>
      <c r="Y2528">
        <v>-241436</v>
      </c>
      <c r="Z2528">
        <v>-12707</v>
      </c>
      <c r="AA2528">
        <v>-0.76</v>
      </c>
      <c r="AB2528">
        <v>19</v>
      </c>
      <c r="AC2528">
        <v>8</v>
      </c>
      <c r="AD2528">
        <v>11</v>
      </c>
      <c r="AE2528">
        <v>42.11</v>
      </c>
      <c r="AF2528">
        <v>12</v>
      </c>
      <c r="AG2528">
        <v>4</v>
      </c>
      <c r="AH2528">
        <v>5</v>
      </c>
      <c r="AI2528">
        <v>10</v>
      </c>
    </row>
    <row r="2529" spans="1:35" x14ac:dyDescent="0.2">
      <c r="A2529" s="102">
        <v>1266</v>
      </c>
      <c r="B2529">
        <v>1941</v>
      </c>
      <c r="C2529" t="s">
        <v>1579</v>
      </c>
      <c r="D2529" t="s">
        <v>1220</v>
      </c>
      <c r="E2529">
        <v>2286</v>
      </c>
      <c r="F2529">
        <v>2249</v>
      </c>
      <c r="G2529">
        <v>400</v>
      </c>
      <c r="H2529" t="s">
        <v>1210</v>
      </c>
      <c r="I2529">
        <v>6753</v>
      </c>
      <c r="J2529" t="s">
        <v>1979</v>
      </c>
      <c r="K2529" t="s">
        <v>1215</v>
      </c>
      <c r="L2529">
        <v>1250</v>
      </c>
      <c r="M2529">
        <v>1260</v>
      </c>
      <c r="N2529">
        <v>700</v>
      </c>
      <c r="O2529" t="s">
        <v>1213</v>
      </c>
      <c r="P2529">
        <v>0.73212044720451397</v>
      </c>
      <c r="Q2529">
        <v>0.87203908886359205</v>
      </c>
      <c r="R2529">
        <v>0.31122036288356802</v>
      </c>
      <c r="S2529">
        <v>1.2737531848063701E-2</v>
      </c>
      <c r="T2529">
        <v>2.9846660455228098</v>
      </c>
      <c r="U2529">
        <v>2.9846660455228098</v>
      </c>
      <c r="V2529">
        <v>2.86979139791897</v>
      </c>
      <c r="W2529">
        <v>12.7</v>
      </c>
      <c r="X2529">
        <v>1.96</v>
      </c>
      <c r="Y2529">
        <v>-241693</v>
      </c>
      <c r="Z2529">
        <v>-11509</v>
      </c>
      <c r="AA2529">
        <v>-0.68</v>
      </c>
      <c r="AB2529">
        <v>21</v>
      </c>
      <c r="AC2529">
        <v>9</v>
      </c>
      <c r="AD2529">
        <v>12</v>
      </c>
      <c r="AE2529">
        <v>42.86</v>
      </c>
      <c r="AF2529">
        <v>10</v>
      </c>
      <c r="AG2529">
        <v>7</v>
      </c>
      <c r="AH2529">
        <v>12</v>
      </c>
      <c r="AI2529">
        <v>2</v>
      </c>
    </row>
    <row r="2530" spans="1:35" x14ac:dyDescent="0.2">
      <c r="A2530" s="102">
        <v>138</v>
      </c>
      <c r="B2530">
        <v>2531</v>
      </c>
      <c r="C2530" t="s">
        <v>1236</v>
      </c>
      <c r="D2530" t="s">
        <v>1237</v>
      </c>
      <c r="E2530">
        <v>843</v>
      </c>
      <c r="F2530">
        <v>837</v>
      </c>
      <c r="G2530">
        <v>1200</v>
      </c>
      <c r="H2530" t="s">
        <v>1213</v>
      </c>
      <c r="I2530">
        <v>2607</v>
      </c>
      <c r="J2530" t="s">
        <v>1238</v>
      </c>
      <c r="K2530" t="s">
        <v>1237</v>
      </c>
      <c r="L2530">
        <v>2550</v>
      </c>
      <c r="M2530">
        <v>2505</v>
      </c>
      <c r="N2530">
        <v>400</v>
      </c>
      <c r="O2530" t="s">
        <v>1210</v>
      </c>
      <c r="P2530">
        <v>0.966549639360469</v>
      </c>
      <c r="Q2530">
        <v>0.94167147580016997</v>
      </c>
      <c r="R2530" s="15">
        <v>3.2617758720579802E-5</v>
      </c>
      <c r="S2530">
        <v>2.78272230065676E-3</v>
      </c>
      <c r="T2530">
        <v>-1.0198094772811399</v>
      </c>
      <c r="U2530">
        <v>1.0198094772811399</v>
      </c>
      <c r="V2530">
        <v>1.88514340001952</v>
      </c>
      <c r="W2530">
        <v>-1.54</v>
      </c>
      <c r="X2530">
        <v>0.24</v>
      </c>
      <c r="Y2530">
        <v>-242153</v>
      </c>
      <c r="Z2530">
        <v>-14244</v>
      </c>
      <c r="AA2530">
        <v>-0.73</v>
      </c>
      <c r="AB2530">
        <v>17</v>
      </c>
      <c r="AC2530">
        <v>8</v>
      </c>
      <c r="AD2530">
        <v>9</v>
      </c>
      <c r="AE2530">
        <v>47.06</v>
      </c>
      <c r="AF2530">
        <v>11</v>
      </c>
      <c r="AG2530">
        <v>6</v>
      </c>
      <c r="AH2530">
        <v>8</v>
      </c>
      <c r="AI2530">
        <v>3</v>
      </c>
    </row>
    <row r="2531" spans="1:35" x14ac:dyDescent="0.2">
      <c r="A2531" s="102">
        <v>78</v>
      </c>
      <c r="B2531">
        <v>8425</v>
      </c>
      <c r="C2531" t="s">
        <v>1384</v>
      </c>
      <c r="D2531" t="s">
        <v>1216</v>
      </c>
      <c r="E2531">
        <v>2878</v>
      </c>
      <c r="F2531">
        <v>2848</v>
      </c>
      <c r="G2531">
        <v>300</v>
      </c>
      <c r="H2531" t="s">
        <v>1213</v>
      </c>
      <c r="I2531">
        <v>8604</v>
      </c>
      <c r="J2531" t="s">
        <v>436</v>
      </c>
      <c r="K2531" t="s">
        <v>1396</v>
      </c>
      <c r="L2531">
        <v>488</v>
      </c>
      <c r="M2531">
        <v>479.5</v>
      </c>
      <c r="N2531">
        <v>1800</v>
      </c>
      <c r="O2531" t="s">
        <v>1210</v>
      </c>
      <c r="P2531">
        <v>0.82131022573858803</v>
      </c>
      <c r="Q2531">
        <v>0.95184466906601795</v>
      </c>
      <c r="R2531">
        <v>0.165205515783031</v>
      </c>
      <c r="S2531">
        <v>4.4741244879189297E-2</v>
      </c>
      <c r="T2531">
        <v>-0.17139134306310999</v>
      </c>
      <c r="U2531">
        <v>0.17139134306310999</v>
      </c>
      <c r="V2531">
        <v>0.59647956901133303</v>
      </c>
      <c r="W2531">
        <v>-0.38</v>
      </c>
      <c r="X2531">
        <v>1.02</v>
      </c>
      <c r="Y2531">
        <v>-244680</v>
      </c>
      <c r="Z2531">
        <v>-12234</v>
      </c>
      <c r="AA2531">
        <v>-0.56000000000000005</v>
      </c>
      <c r="AB2531">
        <v>20</v>
      </c>
      <c r="AC2531">
        <v>9</v>
      </c>
      <c r="AD2531">
        <v>11</v>
      </c>
      <c r="AE2531">
        <v>45</v>
      </c>
      <c r="AF2531">
        <v>12</v>
      </c>
      <c r="AG2531">
        <v>6</v>
      </c>
      <c r="AH2531">
        <v>7</v>
      </c>
      <c r="AI2531">
        <v>7</v>
      </c>
    </row>
    <row r="2532" spans="1:35" x14ac:dyDescent="0.2">
      <c r="A2532" s="102">
        <v>1775</v>
      </c>
      <c r="B2532">
        <v>3141</v>
      </c>
      <c r="C2532" t="s">
        <v>1358</v>
      </c>
      <c r="D2532" t="s">
        <v>1235</v>
      </c>
      <c r="E2532">
        <v>6310</v>
      </c>
      <c r="F2532">
        <v>6500</v>
      </c>
      <c r="G2532">
        <v>100</v>
      </c>
      <c r="H2532" t="s">
        <v>1210</v>
      </c>
      <c r="I2532">
        <v>7649</v>
      </c>
      <c r="J2532" t="s">
        <v>1433</v>
      </c>
      <c r="K2532" t="s">
        <v>1235</v>
      </c>
      <c r="L2532">
        <v>5150</v>
      </c>
      <c r="M2532">
        <v>5110</v>
      </c>
      <c r="N2532">
        <v>100</v>
      </c>
      <c r="O2532" t="s">
        <v>1213</v>
      </c>
      <c r="P2532">
        <v>0.68580696738319102</v>
      </c>
      <c r="Q2532">
        <v>0.84558235477254895</v>
      </c>
      <c r="R2532">
        <v>0.40280646480847399</v>
      </c>
      <c r="S2532">
        <v>3.36639038775952E-2</v>
      </c>
      <c r="T2532">
        <v>2.7965142420511602</v>
      </c>
      <c r="U2532">
        <v>2.7965142420511602</v>
      </c>
      <c r="V2532">
        <v>1.6769144560270099</v>
      </c>
      <c r="W2532">
        <v>11.07</v>
      </c>
      <c r="X2532">
        <v>21.38</v>
      </c>
      <c r="Y2532">
        <v>-245739</v>
      </c>
      <c r="Z2532">
        <v>-18903</v>
      </c>
      <c r="AA2532">
        <v>-1.2</v>
      </c>
      <c r="AB2532">
        <v>13</v>
      </c>
      <c r="AC2532">
        <v>4</v>
      </c>
      <c r="AD2532">
        <v>9</v>
      </c>
      <c r="AE2532">
        <v>30.77</v>
      </c>
      <c r="AF2532">
        <v>13</v>
      </c>
      <c r="AG2532">
        <v>2</v>
      </c>
      <c r="AH2532">
        <v>5</v>
      </c>
      <c r="AI2532">
        <v>6</v>
      </c>
    </row>
    <row r="2533" spans="1:35" x14ac:dyDescent="0.2">
      <c r="A2533" s="102">
        <v>2294</v>
      </c>
      <c r="B2533">
        <v>5393</v>
      </c>
      <c r="C2533" t="s">
        <v>233</v>
      </c>
      <c r="D2533" t="s">
        <v>1209</v>
      </c>
      <c r="E2533">
        <v>2228</v>
      </c>
      <c r="F2533">
        <v>2233</v>
      </c>
      <c r="G2533">
        <v>400</v>
      </c>
      <c r="H2533" t="s">
        <v>1210</v>
      </c>
      <c r="I2533">
        <v>8905</v>
      </c>
      <c r="J2533" t="s">
        <v>1474</v>
      </c>
      <c r="K2533" t="s">
        <v>1231</v>
      </c>
      <c r="L2533">
        <v>1555</v>
      </c>
      <c r="M2533">
        <v>1531</v>
      </c>
      <c r="N2533">
        <v>600</v>
      </c>
      <c r="O2533" t="s">
        <v>1213</v>
      </c>
      <c r="P2533">
        <v>0.82312333045219999</v>
      </c>
      <c r="Q2533">
        <v>0.81793366565886805</v>
      </c>
      <c r="R2533">
        <v>0.22627362259654099</v>
      </c>
      <c r="S2533">
        <v>1.41684754555305E-2</v>
      </c>
      <c r="T2533">
        <v>0.66142330733462695</v>
      </c>
      <c r="U2533">
        <v>0.66142330733462695</v>
      </c>
      <c r="V2533">
        <v>1.0449649673183601</v>
      </c>
      <c r="W2533">
        <v>1.78</v>
      </c>
      <c r="X2533">
        <v>2.84</v>
      </c>
      <c r="Y2533">
        <v>-246568</v>
      </c>
      <c r="Z2533">
        <v>-11741</v>
      </c>
      <c r="AA2533">
        <v>-0.56000000000000005</v>
      </c>
      <c r="AB2533">
        <v>21</v>
      </c>
      <c r="AC2533">
        <v>9</v>
      </c>
      <c r="AD2533">
        <v>12</v>
      </c>
      <c r="AE2533">
        <v>42.86</v>
      </c>
      <c r="AF2533">
        <v>11</v>
      </c>
      <c r="AG2533">
        <v>6</v>
      </c>
      <c r="AH2533">
        <v>9</v>
      </c>
      <c r="AI2533">
        <v>6</v>
      </c>
    </row>
    <row r="2534" spans="1:35" x14ac:dyDescent="0.2">
      <c r="A2534" s="102">
        <v>706</v>
      </c>
      <c r="B2534">
        <v>8795</v>
      </c>
      <c r="C2534" t="s">
        <v>1458</v>
      </c>
      <c r="D2534" t="s">
        <v>1386</v>
      </c>
      <c r="E2534">
        <v>1081</v>
      </c>
      <c r="F2534">
        <v>1065</v>
      </c>
      <c r="G2534">
        <v>1000</v>
      </c>
      <c r="H2534" t="s">
        <v>1210</v>
      </c>
      <c r="I2534">
        <v>9107</v>
      </c>
      <c r="J2534" t="s">
        <v>1443</v>
      </c>
      <c r="K2534" t="s">
        <v>1444</v>
      </c>
      <c r="L2534">
        <v>1227</v>
      </c>
      <c r="M2534">
        <v>1216</v>
      </c>
      <c r="N2534">
        <v>900</v>
      </c>
      <c r="O2534" t="s">
        <v>1213</v>
      </c>
      <c r="P2534">
        <v>0.88309337873114702</v>
      </c>
      <c r="Q2534">
        <v>0.90074140589988405</v>
      </c>
      <c r="R2534">
        <v>0.323161393677461</v>
      </c>
      <c r="S2534">
        <v>8.7861679523018696E-2</v>
      </c>
      <c r="T2534">
        <v>1.91350436193871</v>
      </c>
      <c r="U2534">
        <v>1.91350436193871</v>
      </c>
      <c r="V2534">
        <v>1.7556580568807301</v>
      </c>
      <c r="W2534">
        <v>11.98</v>
      </c>
      <c r="X2534">
        <v>2.69</v>
      </c>
      <c r="Y2534">
        <v>-246956</v>
      </c>
      <c r="Z2534">
        <v>-12998</v>
      </c>
      <c r="AA2534">
        <v>-0.62</v>
      </c>
      <c r="AB2534">
        <v>19</v>
      </c>
      <c r="AC2534">
        <v>7</v>
      </c>
      <c r="AD2534">
        <v>12</v>
      </c>
      <c r="AE2534">
        <v>36.840000000000003</v>
      </c>
      <c r="AF2534">
        <v>12</v>
      </c>
      <c r="AG2534">
        <v>4</v>
      </c>
      <c r="AH2534">
        <v>8</v>
      </c>
      <c r="AI2534">
        <v>7</v>
      </c>
    </row>
    <row r="2535" spans="1:35" x14ac:dyDescent="0.2">
      <c r="A2535" s="102">
        <v>1202</v>
      </c>
      <c r="B2535">
        <v>3436</v>
      </c>
      <c r="C2535" t="s">
        <v>1456</v>
      </c>
      <c r="D2535" t="s">
        <v>1404</v>
      </c>
      <c r="E2535">
        <v>1631</v>
      </c>
      <c r="F2535">
        <v>1641</v>
      </c>
      <c r="G2535">
        <v>500</v>
      </c>
      <c r="H2535" t="s">
        <v>1213</v>
      </c>
      <c r="I2535">
        <v>9437</v>
      </c>
      <c r="J2535" t="s">
        <v>467</v>
      </c>
      <c r="K2535" t="s">
        <v>1212</v>
      </c>
      <c r="L2535">
        <v>2980</v>
      </c>
      <c r="M2535">
        <v>2927.5</v>
      </c>
      <c r="N2535">
        <v>300</v>
      </c>
      <c r="O2535" t="s">
        <v>1210</v>
      </c>
      <c r="P2535">
        <v>0.50301207104643897</v>
      </c>
      <c r="Q2535">
        <v>0.87496639368763696</v>
      </c>
      <c r="R2535">
        <v>0.19532562778510501</v>
      </c>
      <c r="S2535">
        <v>9.4298352227351903E-2</v>
      </c>
      <c r="T2535">
        <v>-1.18629537804595</v>
      </c>
      <c r="U2535">
        <v>1.18629537804595</v>
      </c>
      <c r="V2535">
        <v>1.3754195883020599</v>
      </c>
      <c r="W2535">
        <v>-4.43</v>
      </c>
      <c r="X2535">
        <v>6.58</v>
      </c>
      <c r="Y2535">
        <v>-247498</v>
      </c>
      <c r="Z2535">
        <v>-15469</v>
      </c>
      <c r="AA2535">
        <v>-0.79</v>
      </c>
      <c r="AB2535">
        <v>16</v>
      </c>
      <c r="AC2535">
        <v>8</v>
      </c>
      <c r="AD2535">
        <v>8</v>
      </c>
      <c r="AE2535">
        <v>50</v>
      </c>
      <c r="AF2535">
        <v>7</v>
      </c>
      <c r="AG2535">
        <v>7</v>
      </c>
      <c r="AH2535">
        <v>8</v>
      </c>
      <c r="AI2535">
        <v>1</v>
      </c>
    </row>
    <row r="2536" spans="1:35" x14ac:dyDescent="0.2">
      <c r="A2536" s="102">
        <v>363</v>
      </c>
      <c r="B2536">
        <v>2531</v>
      </c>
      <c r="C2536" t="s">
        <v>1236</v>
      </c>
      <c r="D2536" t="s">
        <v>1237</v>
      </c>
      <c r="E2536">
        <v>843</v>
      </c>
      <c r="F2536">
        <v>837</v>
      </c>
      <c r="G2536">
        <v>1300</v>
      </c>
      <c r="H2536" t="s">
        <v>1210</v>
      </c>
      <c r="I2536">
        <v>7201</v>
      </c>
      <c r="J2536" t="s">
        <v>1250</v>
      </c>
      <c r="K2536" t="s">
        <v>1227</v>
      </c>
      <c r="L2536">
        <v>454.3</v>
      </c>
      <c r="M2536">
        <v>463.6</v>
      </c>
      <c r="N2536">
        <v>2300</v>
      </c>
      <c r="O2536" t="s">
        <v>1213</v>
      </c>
      <c r="P2536">
        <v>0.93314671374578195</v>
      </c>
      <c r="Q2536">
        <v>0.92047229699055</v>
      </c>
      <c r="R2536">
        <v>5.5684232901360301E-3</v>
      </c>
      <c r="S2536">
        <v>2.2904911205522699E-4</v>
      </c>
      <c r="T2536">
        <v>1.9032418848016199</v>
      </c>
      <c r="U2536">
        <v>1.9032418848016199</v>
      </c>
      <c r="V2536">
        <v>2.4132996615278701</v>
      </c>
      <c r="W2536">
        <v>10.56</v>
      </c>
      <c r="X2536">
        <v>2.0099999999999998</v>
      </c>
      <c r="Y2536">
        <v>-249550</v>
      </c>
      <c r="Z2536">
        <v>-14679</v>
      </c>
      <c r="AA2536">
        <v>-0.73</v>
      </c>
      <c r="AB2536">
        <v>17</v>
      </c>
      <c r="AC2536">
        <v>7</v>
      </c>
      <c r="AD2536">
        <v>10</v>
      </c>
      <c r="AE2536">
        <v>41.18</v>
      </c>
      <c r="AF2536">
        <v>12</v>
      </c>
      <c r="AG2536">
        <v>5</v>
      </c>
      <c r="AH2536">
        <v>6</v>
      </c>
      <c r="AI2536">
        <v>6</v>
      </c>
    </row>
    <row r="2537" spans="1:35" x14ac:dyDescent="0.2">
      <c r="A2537" s="102">
        <v>2048</v>
      </c>
      <c r="B2537">
        <v>4919</v>
      </c>
      <c r="C2537" t="s">
        <v>679</v>
      </c>
      <c r="D2537" t="s">
        <v>1234</v>
      </c>
      <c r="E2537">
        <v>5440</v>
      </c>
      <c r="F2537">
        <v>5210</v>
      </c>
      <c r="G2537">
        <v>200</v>
      </c>
      <c r="H2537" t="s">
        <v>1210</v>
      </c>
      <c r="I2537">
        <v>6753</v>
      </c>
      <c r="J2537" t="s">
        <v>1979</v>
      </c>
      <c r="K2537" t="s">
        <v>1215</v>
      </c>
      <c r="L2537">
        <v>1250</v>
      </c>
      <c r="M2537">
        <v>1260</v>
      </c>
      <c r="N2537">
        <v>800</v>
      </c>
      <c r="O2537" t="s">
        <v>1213</v>
      </c>
      <c r="P2537">
        <v>0.74605609890877</v>
      </c>
      <c r="Q2537">
        <v>0.83098534842119898</v>
      </c>
      <c r="R2537" s="15">
        <v>4.3874142896688399E-5</v>
      </c>
      <c r="S2537">
        <v>1.37944030407476E-2</v>
      </c>
      <c r="T2537">
        <v>2.08908081272893</v>
      </c>
      <c r="U2537">
        <v>2.08908081272893</v>
      </c>
      <c r="V2537">
        <v>2.5237746766176898</v>
      </c>
      <c r="W2537">
        <v>9.59</v>
      </c>
      <c r="X2537">
        <v>3.26</v>
      </c>
      <c r="Y2537">
        <v>-251074</v>
      </c>
      <c r="Z2537">
        <v>-10916</v>
      </c>
      <c r="AA2537">
        <v>-0.43</v>
      </c>
      <c r="AB2537">
        <v>23</v>
      </c>
      <c r="AC2537">
        <v>9</v>
      </c>
      <c r="AD2537">
        <v>14</v>
      </c>
      <c r="AE2537">
        <v>39.130000000000003</v>
      </c>
      <c r="AF2537">
        <v>8</v>
      </c>
      <c r="AG2537">
        <v>9</v>
      </c>
      <c r="AH2537">
        <v>12</v>
      </c>
      <c r="AI2537">
        <v>2</v>
      </c>
    </row>
    <row r="2538" spans="1:35" x14ac:dyDescent="0.2">
      <c r="A2538" s="102">
        <v>1050</v>
      </c>
      <c r="B2538">
        <v>5901</v>
      </c>
      <c r="C2538" t="s">
        <v>225</v>
      </c>
      <c r="D2538" t="s">
        <v>1404</v>
      </c>
      <c r="E2538">
        <v>1713</v>
      </c>
      <c r="F2538">
        <v>1730</v>
      </c>
      <c r="G2538">
        <v>600</v>
      </c>
      <c r="H2538" t="s">
        <v>1210</v>
      </c>
      <c r="I2538">
        <v>9404</v>
      </c>
      <c r="J2538" t="s">
        <v>1321</v>
      </c>
      <c r="K2538" t="s">
        <v>1212</v>
      </c>
      <c r="L2538">
        <v>1326</v>
      </c>
      <c r="M2538">
        <v>1304</v>
      </c>
      <c r="N2538">
        <v>800</v>
      </c>
      <c r="O2538" t="s">
        <v>1213</v>
      </c>
      <c r="P2538">
        <v>0.65860473137762998</v>
      </c>
      <c r="Q2538">
        <v>0.88328447694169099</v>
      </c>
      <c r="R2538">
        <v>8.4638478940553097E-2</v>
      </c>
      <c r="S2538">
        <v>6.3236796111721894E-2</v>
      </c>
      <c r="T2538">
        <v>0.39636930509210599</v>
      </c>
      <c r="U2538">
        <v>0.39636930509210599</v>
      </c>
      <c r="V2538">
        <v>0.10413635616435001</v>
      </c>
      <c r="W2538">
        <v>0.92</v>
      </c>
      <c r="X2538">
        <v>0.5</v>
      </c>
      <c r="Y2538">
        <v>-251417</v>
      </c>
      <c r="Z2538">
        <v>-13232</v>
      </c>
      <c r="AA2538">
        <v>-0.66</v>
      </c>
      <c r="AB2538">
        <v>19</v>
      </c>
      <c r="AC2538">
        <v>7</v>
      </c>
      <c r="AD2538">
        <v>12</v>
      </c>
      <c r="AE2538">
        <v>36.840000000000003</v>
      </c>
      <c r="AF2538">
        <v>14</v>
      </c>
      <c r="AG2538">
        <v>6</v>
      </c>
      <c r="AH2538">
        <v>7</v>
      </c>
      <c r="AI2538">
        <v>6</v>
      </c>
    </row>
    <row r="2539" spans="1:35" x14ac:dyDescent="0.2">
      <c r="A2539" s="102">
        <v>685</v>
      </c>
      <c r="B2539">
        <v>6981</v>
      </c>
      <c r="C2539" t="s">
        <v>1392</v>
      </c>
      <c r="D2539" t="s">
        <v>1215</v>
      </c>
      <c r="E2539">
        <v>5836</v>
      </c>
      <c r="F2539">
        <v>5721</v>
      </c>
      <c r="G2539">
        <v>100</v>
      </c>
      <c r="H2539" t="s">
        <v>1213</v>
      </c>
      <c r="I2539">
        <v>8306</v>
      </c>
      <c r="J2539" t="s">
        <v>1401</v>
      </c>
      <c r="K2539" t="s">
        <v>1265</v>
      </c>
      <c r="L2539">
        <v>530</v>
      </c>
      <c r="M2539">
        <v>531.9</v>
      </c>
      <c r="N2539">
        <v>1100</v>
      </c>
      <c r="O2539" t="s">
        <v>1210</v>
      </c>
      <c r="P2539">
        <v>0.71872171634248905</v>
      </c>
      <c r="Q2539">
        <v>0.90164547568678999</v>
      </c>
      <c r="R2539">
        <v>0.23399394194994599</v>
      </c>
      <c r="S2539">
        <v>4.3768397785706598E-2</v>
      </c>
      <c r="T2539">
        <v>-1.1088976823188399</v>
      </c>
      <c r="U2539">
        <v>1.1088976823188399</v>
      </c>
      <c r="V2539">
        <v>0.36208852668277203</v>
      </c>
      <c r="W2539">
        <v>-3.85</v>
      </c>
      <c r="X2539">
        <v>2.27</v>
      </c>
      <c r="Y2539">
        <v>-252186</v>
      </c>
      <c r="Z2539">
        <v>-13273</v>
      </c>
      <c r="AA2539">
        <v>-0.84</v>
      </c>
      <c r="AB2539">
        <v>19</v>
      </c>
      <c r="AC2539">
        <v>8</v>
      </c>
      <c r="AD2539">
        <v>11</v>
      </c>
      <c r="AE2539">
        <v>42.11</v>
      </c>
      <c r="AF2539">
        <v>13</v>
      </c>
      <c r="AG2539">
        <v>4</v>
      </c>
      <c r="AH2539">
        <v>7</v>
      </c>
      <c r="AI2539">
        <v>8</v>
      </c>
    </row>
    <row r="2540" spans="1:35" x14ac:dyDescent="0.2">
      <c r="A2540" s="102">
        <v>2035</v>
      </c>
      <c r="B2540">
        <v>6361</v>
      </c>
      <c r="C2540" t="s">
        <v>730</v>
      </c>
      <c r="D2540" t="s">
        <v>1222</v>
      </c>
      <c r="E2540">
        <v>2606</v>
      </c>
      <c r="F2540">
        <v>2571</v>
      </c>
      <c r="G2540">
        <v>400</v>
      </c>
      <c r="H2540" t="s">
        <v>1210</v>
      </c>
      <c r="I2540">
        <v>6770</v>
      </c>
      <c r="J2540" t="s">
        <v>22</v>
      </c>
      <c r="K2540" t="s">
        <v>1215</v>
      </c>
      <c r="L2540">
        <v>1668</v>
      </c>
      <c r="M2540">
        <v>1659</v>
      </c>
      <c r="N2540">
        <v>600</v>
      </c>
      <c r="O2540" t="s">
        <v>1213</v>
      </c>
      <c r="P2540">
        <v>0.74068628395277403</v>
      </c>
      <c r="Q2540">
        <v>0.83149463614542096</v>
      </c>
      <c r="R2540">
        <v>0.15331995671547</v>
      </c>
      <c r="S2540">
        <v>2.2571284267088501E-2</v>
      </c>
      <c r="T2540">
        <v>1.07767110101684</v>
      </c>
      <c r="U2540">
        <v>1.07767110101684</v>
      </c>
      <c r="V2540">
        <v>1.2560311319055599</v>
      </c>
      <c r="W2540">
        <v>9.0500000000000007</v>
      </c>
      <c r="X2540">
        <v>3.21</v>
      </c>
      <c r="Y2540">
        <v>-253585</v>
      </c>
      <c r="Z2540">
        <v>-18113</v>
      </c>
      <c r="AA2540">
        <v>-0.91</v>
      </c>
      <c r="AB2540">
        <v>14</v>
      </c>
      <c r="AC2540">
        <v>7</v>
      </c>
      <c r="AD2540">
        <v>7</v>
      </c>
      <c r="AE2540">
        <v>50</v>
      </c>
      <c r="AF2540">
        <v>12</v>
      </c>
      <c r="AG2540">
        <v>4</v>
      </c>
      <c r="AH2540">
        <v>7</v>
      </c>
      <c r="AI2540">
        <v>3</v>
      </c>
    </row>
    <row r="2541" spans="1:35" x14ac:dyDescent="0.2">
      <c r="A2541" s="102">
        <v>431</v>
      </c>
      <c r="B2541">
        <v>5411</v>
      </c>
      <c r="C2541" t="s">
        <v>1606</v>
      </c>
      <c r="D2541" t="s">
        <v>1263</v>
      </c>
      <c r="E2541">
        <v>1005</v>
      </c>
      <c r="F2541">
        <v>1002</v>
      </c>
      <c r="G2541">
        <v>1000</v>
      </c>
      <c r="H2541" t="s">
        <v>1213</v>
      </c>
      <c r="I2541">
        <v>7181</v>
      </c>
      <c r="J2541" t="s">
        <v>61</v>
      </c>
      <c r="K2541" t="s">
        <v>1386</v>
      </c>
      <c r="L2541">
        <v>1669</v>
      </c>
      <c r="M2541">
        <v>1657</v>
      </c>
      <c r="N2541">
        <v>600</v>
      </c>
      <c r="O2541" t="s">
        <v>1210</v>
      </c>
      <c r="P2541">
        <v>0.87251617923362801</v>
      </c>
      <c r="Q2541">
        <v>0.91554457862177097</v>
      </c>
      <c r="R2541">
        <v>0.246983327525783</v>
      </c>
      <c r="S2541">
        <v>2.17238558336816E-3</v>
      </c>
      <c r="T2541">
        <v>-2.4410198416122499</v>
      </c>
      <c r="U2541">
        <v>2.4410198416122499</v>
      </c>
      <c r="V2541">
        <v>2.5871761313558599</v>
      </c>
      <c r="W2541">
        <v>-19.809999999999999</v>
      </c>
      <c r="X2541">
        <v>0.78</v>
      </c>
      <c r="Y2541">
        <v>-254422</v>
      </c>
      <c r="Z2541">
        <v>-14966</v>
      </c>
      <c r="AA2541">
        <v>-0.74</v>
      </c>
      <c r="AB2541">
        <v>17</v>
      </c>
      <c r="AC2541">
        <v>6</v>
      </c>
      <c r="AD2541">
        <v>11</v>
      </c>
      <c r="AE2541">
        <v>35.29</v>
      </c>
      <c r="AF2541">
        <v>12</v>
      </c>
      <c r="AG2541">
        <v>4</v>
      </c>
      <c r="AH2541">
        <v>8</v>
      </c>
      <c r="AI2541">
        <v>5</v>
      </c>
    </row>
    <row r="2542" spans="1:35" x14ac:dyDescent="0.2">
      <c r="A2542" s="102">
        <v>638</v>
      </c>
      <c r="B2542">
        <v>2768</v>
      </c>
      <c r="C2542" t="s">
        <v>1987</v>
      </c>
      <c r="D2542" t="s">
        <v>1217</v>
      </c>
      <c r="E2542">
        <v>314</v>
      </c>
      <c r="F2542">
        <v>312</v>
      </c>
      <c r="G2542">
        <v>3500</v>
      </c>
      <c r="H2542" t="s">
        <v>1210</v>
      </c>
      <c r="I2542">
        <v>3863</v>
      </c>
      <c r="J2542" t="s">
        <v>1422</v>
      </c>
      <c r="K2542" t="s">
        <v>1421</v>
      </c>
      <c r="L2542">
        <v>1583</v>
      </c>
      <c r="M2542">
        <v>1564</v>
      </c>
      <c r="N2542">
        <v>700</v>
      </c>
      <c r="O2542" t="s">
        <v>1213</v>
      </c>
      <c r="P2542">
        <v>0.85746175169064798</v>
      </c>
      <c r="Q2542">
        <v>0.90409613967695801</v>
      </c>
      <c r="R2542">
        <v>0.29977055664822699</v>
      </c>
      <c r="S2542">
        <v>8.1770884091563398E-2</v>
      </c>
      <c r="T2542">
        <v>1.70431250814928</v>
      </c>
      <c r="U2542">
        <v>1.70431250814928</v>
      </c>
      <c r="V2542">
        <v>1.6357432642757099</v>
      </c>
      <c r="W2542">
        <v>4.99</v>
      </c>
      <c r="X2542">
        <v>0.26</v>
      </c>
      <c r="Y2542">
        <v>-254967</v>
      </c>
      <c r="Z2542">
        <v>-15935</v>
      </c>
      <c r="AA2542">
        <v>-0.81</v>
      </c>
      <c r="AB2542">
        <v>16</v>
      </c>
      <c r="AC2542">
        <v>3</v>
      </c>
      <c r="AD2542">
        <v>13</v>
      </c>
      <c r="AE2542">
        <v>18.75</v>
      </c>
      <c r="AF2542">
        <v>13</v>
      </c>
      <c r="AG2542">
        <v>3</v>
      </c>
      <c r="AH2542">
        <v>4</v>
      </c>
      <c r="AI2542">
        <v>9</v>
      </c>
    </row>
    <row r="2543" spans="1:35" x14ac:dyDescent="0.2">
      <c r="A2543" s="102">
        <v>793</v>
      </c>
      <c r="B2543">
        <v>5947</v>
      </c>
      <c r="C2543" t="s">
        <v>228</v>
      </c>
      <c r="D2543" t="s">
        <v>1404</v>
      </c>
      <c r="E2543">
        <v>7470</v>
      </c>
      <c r="F2543">
        <v>7370</v>
      </c>
      <c r="G2543">
        <v>100</v>
      </c>
      <c r="H2543" t="s">
        <v>1210</v>
      </c>
      <c r="I2543">
        <v>7701</v>
      </c>
      <c r="J2543" t="s">
        <v>1631</v>
      </c>
      <c r="K2543" t="s">
        <v>1219</v>
      </c>
      <c r="L2543">
        <v>2704</v>
      </c>
      <c r="M2543">
        <v>2628</v>
      </c>
      <c r="N2543">
        <v>300</v>
      </c>
      <c r="O2543" t="s">
        <v>1213</v>
      </c>
      <c r="P2543">
        <v>0.87028125344390095</v>
      </c>
      <c r="Q2543">
        <v>0.89678975649637505</v>
      </c>
      <c r="R2543">
        <v>0.11896720029317399</v>
      </c>
      <c r="S2543">
        <v>5.8609833844399897E-2</v>
      </c>
      <c r="T2543">
        <v>2.21428171251622</v>
      </c>
      <c r="U2543">
        <v>2.21428171251622</v>
      </c>
      <c r="V2543">
        <v>1.7493928920906301</v>
      </c>
      <c r="W2543">
        <v>7.83</v>
      </c>
      <c r="X2543">
        <v>6.97</v>
      </c>
      <c r="Y2543">
        <v>-257950</v>
      </c>
      <c r="Z2543">
        <v>-23450</v>
      </c>
      <c r="AA2543">
        <v>-1.17</v>
      </c>
      <c r="AB2543">
        <v>11</v>
      </c>
      <c r="AC2543">
        <v>3</v>
      </c>
      <c r="AD2543">
        <v>8</v>
      </c>
      <c r="AE2543">
        <v>27.27</v>
      </c>
      <c r="AF2543">
        <v>12</v>
      </c>
      <c r="AG2543">
        <v>2</v>
      </c>
      <c r="AH2543">
        <v>6</v>
      </c>
      <c r="AI2543">
        <v>3</v>
      </c>
    </row>
    <row r="2544" spans="1:35" x14ac:dyDescent="0.2">
      <c r="A2544" s="102">
        <v>518</v>
      </c>
      <c r="B2544">
        <v>1332</v>
      </c>
      <c r="C2544" t="s">
        <v>1600</v>
      </c>
      <c r="D2544" t="s">
        <v>1326</v>
      </c>
      <c r="E2544">
        <v>514</v>
      </c>
      <c r="F2544">
        <v>511</v>
      </c>
      <c r="G2544">
        <v>2100</v>
      </c>
      <c r="H2544" t="s">
        <v>1210</v>
      </c>
      <c r="I2544">
        <v>5214</v>
      </c>
      <c r="J2544" t="s">
        <v>1483</v>
      </c>
      <c r="K2544" t="s">
        <v>1209</v>
      </c>
      <c r="L2544">
        <v>1861</v>
      </c>
      <c r="M2544">
        <v>1823</v>
      </c>
      <c r="N2544">
        <v>600</v>
      </c>
      <c r="O2544" t="s">
        <v>1213</v>
      </c>
      <c r="P2544">
        <v>0.81078447076501403</v>
      </c>
      <c r="Q2544">
        <v>0.91028546663160304</v>
      </c>
      <c r="R2544">
        <v>9.4085879515165796E-2</v>
      </c>
      <c r="S2544">
        <v>1.6595293323113099E-2</v>
      </c>
      <c r="T2544">
        <v>0.72938162329243095</v>
      </c>
      <c r="U2544">
        <v>0.72938162329243095</v>
      </c>
      <c r="V2544">
        <v>0.68324611595472995</v>
      </c>
      <c r="W2544">
        <v>3.15</v>
      </c>
      <c r="X2544">
        <v>1.89</v>
      </c>
      <c r="Y2544">
        <v>-258797</v>
      </c>
      <c r="Z2544">
        <v>-11764</v>
      </c>
      <c r="AA2544">
        <v>-0.57999999999999996</v>
      </c>
      <c r="AB2544">
        <v>22</v>
      </c>
      <c r="AC2544">
        <v>10</v>
      </c>
      <c r="AD2544">
        <v>12</v>
      </c>
      <c r="AE2544">
        <v>45.45</v>
      </c>
      <c r="AF2544">
        <v>10</v>
      </c>
      <c r="AG2544">
        <v>8</v>
      </c>
      <c r="AH2544">
        <v>10</v>
      </c>
      <c r="AI2544">
        <v>4</v>
      </c>
    </row>
    <row r="2545" spans="1:35" x14ac:dyDescent="0.2">
      <c r="A2545" s="102">
        <v>2017</v>
      </c>
      <c r="B2545">
        <v>8267</v>
      </c>
      <c r="C2545" t="s">
        <v>218</v>
      </c>
      <c r="D2545" t="s">
        <v>1235</v>
      </c>
      <c r="E2545">
        <v>1980.5</v>
      </c>
      <c r="F2545">
        <v>2014.5</v>
      </c>
      <c r="G2545">
        <v>400</v>
      </c>
      <c r="H2545" t="s">
        <v>1213</v>
      </c>
      <c r="I2545">
        <v>9783</v>
      </c>
      <c r="J2545" t="s">
        <v>1988</v>
      </c>
      <c r="K2545" t="s">
        <v>1224</v>
      </c>
      <c r="L2545">
        <v>2780</v>
      </c>
      <c r="M2545">
        <v>2782</v>
      </c>
      <c r="N2545">
        <v>300</v>
      </c>
      <c r="O2545" t="s">
        <v>1210</v>
      </c>
      <c r="P2545">
        <v>0.62912668576791797</v>
      </c>
      <c r="Q2545">
        <v>0.83226158994760002</v>
      </c>
      <c r="R2545">
        <v>3.1377390955639999E-3</v>
      </c>
      <c r="S2545">
        <v>5.1292857436314301E-2</v>
      </c>
      <c r="T2545">
        <v>-2.3446762684892999</v>
      </c>
      <c r="U2545">
        <v>2.3446762684892999</v>
      </c>
      <c r="V2545">
        <v>1.1025448636956099</v>
      </c>
      <c r="W2545">
        <v>-5.62</v>
      </c>
      <c r="X2545">
        <v>3.45</v>
      </c>
      <c r="Y2545">
        <v>-259058</v>
      </c>
      <c r="Z2545">
        <v>-13635</v>
      </c>
      <c r="AA2545">
        <v>-0.78</v>
      </c>
      <c r="AB2545">
        <v>19</v>
      </c>
      <c r="AC2545">
        <v>7</v>
      </c>
      <c r="AD2545">
        <v>12</v>
      </c>
      <c r="AE2545">
        <v>36.840000000000003</v>
      </c>
      <c r="AF2545">
        <v>12</v>
      </c>
      <c r="AG2545">
        <v>5</v>
      </c>
      <c r="AH2545">
        <v>7</v>
      </c>
      <c r="AI2545">
        <v>7</v>
      </c>
    </row>
    <row r="2546" spans="1:35" x14ac:dyDescent="0.2">
      <c r="A2546" s="102">
        <v>933</v>
      </c>
      <c r="B2546">
        <v>2768</v>
      </c>
      <c r="C2546" t="s">
        <v>1987</v>
      </c>
      <c r="D2546" t="s">
        <v>1217</v>
      </c>
      <c r="E2546">
        <v>314</v>
      </c>
      <c r="F2546">
        <v>312</v>
      </c>
      <c r="G2546">
        <v>3400</v>
      </c>
      <c r="H2546" t="s">
        <v>1213</v>
      </c>
      <c r="I2546">
        <v>5019</v>
      </c>
      <c r="J2546" t="s">
        <v>1464</v>
      </c>
      <c r="K2546" t="s">
        <v>1465</v>
      </c>
      <c r="L2546">
        <v>2639</v>
      </c>
      <c r="M2546">
        <v>2658</v>
      </c>
      <c r="N2546">
        <v>400</v>
      </c>
      <c r="O2546" t="s">
        <v>1210</v>
      </c>
      <c r="P2546">
        <v>0.58665609678125896</v>
      </c>
      <c r="Q2546">
        <v>0.88964001522824199</v>
      </c>
      <c r="R2546">
        <v>5.6312313914977902E-2</v>
      </c>
      <c r="S2546">
        <v>5.8673415830989901E-2</v>
      </c>
      <c r="T2546">
        <v>-0.11935562805847801</v>
      </c>
      <c r="U2546">
        <v>0.11935562805847801</v>
      </c>
      <c r="V2546">
        <v>0.14797392065905399</v>
      </c>
      <c r="W2546">
        <v>-0.47</v>
      </c>
      <c r="X2546">
        <v>0.23</v>
      </c>
      <c r="Y2546">
        <v>-259849</v>
      </c>
      <c r="Z2546">
        <v>-11298</v>
      </c>
      <c r="AA2546">
        <v>-0.67</v>
      </c>
      <c r="AB2546">
        <v>23</v>
      </c>
      <c r="AC2546">
        <v>10</v>
      </c>
      <c r="AD2546">
        <v>13</v>
      </c>
      <c r="AE2546">
        <v>43.48</v>
      </c>
      <c r="AF2546">
        <v>10</v>
      </c>
      <c r="AG2546">
        <v>5</v>
      </c>
      <c r="AH2546">
        <v>12</v>
      </c>
      <c r="AI2546">
        <v>6</v>
      </c>
    </row>
    <row r="2547" spans="1:35" x14ac:dyDescent="0.2">
      <c r="A2547" s="102">
        <v>2130</v>
      </c>
      <c r="B2547">
        <v>5706</v>
      </c>
      <c r="C2547" t="s">
        <v>1533</v>
      </c>
      <c r="D2547" t="s">
        <v>1225</v>
      </c>
      <c r="E2547">
        <v>2572</v>
      </c>
      <c r="F2547">
        <v>2589</v>
      </c>
      <c r="G2547">
        <v>400</v>
      </c>
      <c r="H2547" t="s">
        <v>1210</v>
      </c>
      <c r="I2547">
        <v>7259</v>
      </c>
      <c r="J2547" t="s">
        <v>25</v>
      </c>
      <c r="K2547" t="s">
        <v>1227</v>
      </c>
      <c r="L2547">
        <v>3520</v>
      </c>
      <c r="M2547">
        <v>3500</v>
      </c>
      <c r="N2547">
        <v>300</v>
      </c>
      <c r="O2547" t="s">
        <v>1213</v>
      </c>
      <c r="P2547">
        <v>0.54080088520418201</v>
      </c>
      <c r="Q2547">
        <v>0.82605144942656095</v>
      </c>
      <c r="R2547">
        <v>0.14084594218891699</v>
      </c>
      <c r="S2547">
        <v>4.5554946013312898E-2</v>
      </c>
      <c r="T2547">
        <v>1.0362456291722799</v>
      </c>
      <c r="U2547">
        <v>1.0362456291722799</v>
      </c>
      <c r="V2547">
        <v>0.78935844106389497</v>
      </c>
      <c r="W2547">
        <v>4.96</v>
      </c>
      <c r="X2547">
        <v>1.37</v>
      </c>
      <c r="Y2547">
        <v>-261825</v>
      </c>
      <c r="Z2547">
        <v>-21819</v>
      </c>
      <c r="AA2547">
        <v>-1.35</v>
      </c>
      <c r="AB2547">
        <v>12</v>
      </c>
      <c r="AC2547">
        <v>3</v>
      </c>
      <c r="AD2547">
        <v>9</v>
      </c>
      <c r="AE2547">
        <v>25</v>
      </c>
      <c r="AF2547">
        <v>11</v>
      </c>
      <c r="AG2547">
        <v>1</v>
      </c>
      <c r="AH2547">
        <v>6</v>
      </c>
      <c r="AI2547">
        <v>5</v>
      </c>
    </row>
    <row r="2548" spans="1:35" x14ac:dyDescent="0.2">
      <c r="A2548" s="102">
        <v>1074</v>
      </c>
      <c r="B2548">
        <v>4543</v>
      </c>
      <c r="C2548" t="s">
        <v>667</v>
      </c>
      <c r="D2548" t="s">
        <v>1219</v>
      </c>
      <c r="E2548">
        <v>3456</v>
      </c>
      <c r="F2548">
        <v>3478</v>
      </c>
      <c r="G2548">
        <v>300</v>
      </c>
      <c r="H2548" t="s">
        <v>1210</v>
      </c>
      <c r="I2548">
        <v>6753</v>
      </c>
      <c r="J2548" t="s">
        <v>1979</v>
      </c>
      <c r="K2548" t="s">
        <v>1215</v>
      </c>
      <c r="L2548">
        <v>1250</v>
      </c>
      <c r="M2548">
        <v>1260</v>
      </c>
      <c r="N2548">
        <v>800</v>
      </c>
      <c r="O2548" t="s">
        <v>1213</v>
      </c>
      <c r="P2548">
        <v>0.60334586924278899</v>
      </c>
      <c r="Q2548">
        <v>0.88237409406547895</v>
      </c>
      <c r="R2548">
        <v>0.21754674600499199</v>
      </c>
      <c r="S2548">
        <v>2.87496596096047E-2</v>
      </c>
      <c r="T2548">
        <v>2.8064944913583401</v>
      </c>
      <c r="U2548">
        <v>2.8064944913583401</v>
      </c>
      <c r="V2548">
        <v>2.3853609502976698</v>
      </c>
      <c r="W2548">
        <v>13.85</v>
      </c>
      <c r="X2548">
        <v>3.39</v>
      </c>
      <c r="Y2548">
        <v>-264376</v>
      </c>
      <c r="Z2548">
        <v>-9792</v>
      </c>
      <c r="AA2548">
        <v>-0.48</v>
      </c>
      <c r="AB2548">
        <v>27</v>
      </c>
      <c r="AC2548">
        <v>11</v>
      </c>
      <c r="AD2548">
        <v>16</v>
      </c>
      <c r="AE2548">
        <v>40.74</v>
      </c>
      <c r="AF2548">
        <v>9</v>
      </c>
      <c r="AG2548">
        <v>9</v>
      </c>
      <c r="AH2548">
        <v>14</v>
      </c>
      <c r="AI2548">
        <v>4</v>
      </c>
    </row>
    <row r="2549" spans="1:35" x14ac:dyDescent="0.2">
      <c r="A2549" s="102">
        <v>694</v>
      </c>
      <c r="B2549">
        <v>2492</v>
      </c>
      <c r="C2549" t="s">
        <v>589</v>
      </c>
      <c r="D2549" t="s">
        <v>1224</v>
      </c>
      <c r="E2549">
        <v>635</v>
      </c>
      <c r="F2549">
        <v>638</v>
      </c>
      <c r="G2549">
        <v>1500</v>
      </c>
      <c r="H2549" t="s">
        <v>1213</v>
      </c>
      <c r="I2549">
        <v>3197</v>
      </c>
      <c r="J2549" t="s">
        <v>621</v>
      </c>
      <c r="K2549" t="s">
        <v>1235</v>
      </c>
      <c r="L2549">
        <v>1631</v>
      </c>
      <c r="M2549">
        <v>1618</v>
      </c>
      <c r="N2549">
        <v>600</v>
      </c>
      <c r="O2549" t="s">
        <v>1210</v>
      </c>
      <c r="P2549">
        <v>0.95800620292869199</v>
      </c>
      <c r="Q2549">
        <v>0.90123202702527905</v>
      </c>
      <c r="R2549">
        <v>4.3118312659833E-2</v>
      </c>
      <c r="S2549">
        <v>6.9682858995984698E-3</v>
      </c>
      <c r="T2549">
        <v>-2.2299317805326999</v>
      </c>
      <c r="U2549">
        <v>2.2299317805326999</v>
      </c>
      <c r="V2549">
        <v>2.6573000995064802</v>
      </c>
      <c r="W2549">
        <v>-12.16</v>
      </c>
      <c r="X2549">
        <v>1.42</v>
      </c>
      <c r="Y2549">
        <v>-267869</v>
      </c>
      <c r="Z2549">
        <v>-11161</v>
      </c>
      <c r="AA2549">
        <v>-0.54</v>
      </c>
      <c r="AB2549">
        <v>24</v>
      </c>
      <c r="AC2549">
        <v>10</v>
      </c>
      <c r="AD2549">
        <v>14</v>
      </c>
      <c r="AE2549">
        <v>41.67</v>
      </c>
      <c r="AF2549">
        <v>7</v>
      </c>
      <c r="AG2549">
        <v>8</v>
      </c>
      <c r="AH2549">
        <v>14</v>
      </c>
      <c r="AI2549">
        <v>2</v>
      </c>
    </row>
    <row r="2550" spans="1:35" x14ac:dyDescent="0.2">
      <c r="A2550" s="102">
        <v>1677</v>
      </c>
      <c r="B2550">
        <v>4506</v>
      </c>
      <c r="C2550" t="s">
        <v>1615</v>
      </c>
      <c r="D2550" t="s">
        <v>1232</v>
      </c>
      <c r="E2550">
        <v>1556</v>
      </c>
      <c r="F2550">
        <v>1561</v>
      </c>
      <c r="G2550">
        <v>600</v>
      </c>
      <c r="H2550" t="s">
        <v>1213</v>
      </c>
      <c r="I2550">
        <v>4540</v>
      </c>
      <c r="J2550" t="s">
        <v>1612</v>
      </c>
      <c r="K2550" t="s">
        <v>1232</v>
      </c>
      <c r="L2550">
        <v>2519</v>
      </c>
      <c r="M2550">
        <v>2516</v>
      </c>
      <c r="N2550">
        <v>400</v>
      </c>
      <c r="O2550" t="s">
        <v>1210</v>
      </c>
      <c r="P2550">
        <v>0.94526019045924403</v>
      </c>
      <c r="Q2550">
        <v>0.85011430599605298</v>
      </c>
      <c r="R2550">
        <v>0.127651663462756</v>
      </c>
      <c r="S2550">
        <v>3.5299819038761698E-2</v>
      </c>
      <c r="T2550">
        <v>-0.70761205193655996</v>
      </c>
      <c r="U2550">
        <v>0.70761205193655996</v>
      </c>
      <c r="V2550">
        <v>0.659293040873699</v>
      </c>
      <c r="W2550">
        <v>-3.41</v>
      </c>
      <c r="X2550">
        <v>6.94</v>
      </c>
      <c r="Y2550">
        <v>-269747</v>
      </c>
      <c r="Z2550">
        <v>-14197</v>
      </c>
      <c r="AA2550">
        <v>-0.9</v>
      </c>
      <c r="AB2550">
        <v>19</v>
      </c>
      <c r="AC2550">
        <v>6</v>
      </c>
      <c r="AD2550">
        <v>13</v>
      </c>
      <c r="AE2550">
        <v>31.58</v>
      </c>
      <c r="AF2550">
        <v>12</v>
      </c>
      <c r="AG2550">
        <v>4</v>
      </c>
      <c r="AH2550">
        <v>10</v>
      </c>
      <c r="AI2550">
        <v>5</v>
      </c>
    </row>
    <row r="2551" spans="1:35" x14ac:dyDescent="0.2">
      <c r="A2551" s="102">
        <v>1611</v>
      </c>
      <c r="B2551">
        <v>5110</v>
      </c>
      <c r="C2551" t="s">
        <v>1072</v>
      </c>
      <c r="D2551" t="s">
        <v>1336</v>
      </c>
      <c r="E2551">
        <v>1127</v>
      </c>
      <c r="F2551">
        <v>1123</v>
      </c>
      <c r="G2551">
        <v>900</v>
      </c>
      <c r="H2551" t="s">
        <v>1210</v>
      </c>
      <c r="I2551">
        <v>8358</v>
      </c>
      <c r="J2551" t="s">
        <v>1477</v>
      </c>
      <c r="K2551" t="s">
        <v>1265</v>
      </c>
      <c r="L2551">
        <v>385</v>
      </c>
      <c r="M2551">
        <v>388</v>
      </c>
      <c r="N2551">
        <v>2600</v>
      </c>
      <c r="O2551" t="s">
        <v>1213</v>
      </c>
      <c r="P2551">
        <v>0.95809679635576195</v>
      </c>
      <c r="Q2551">
        <v>0.85278878840561401</v>
      </c>
      <c r="R2551">
        <v>0.205541334488308</v>
      </c>
      <c r="S2551">
        <v>2.78210585470039E-2</v>
      </c>
      <c r="T2551">
        <v>1.2739395680289101</v>
      </c>
      <c r="U2551">
        <v>1.2739395680289101</v>
      </c>
      <c r="V2551">
        <v>1.0648516819729199</v>
      </c>
      <c r="W2551">
        <v>5.94</v>
      </c>
      <c r="X2551">
        <v>0.19</v>
      </c>
      <c r="Y2551">
        <v>-270316</v>
      </c>
      <c r="Z2551">
        <v>-10397</v>
      </c>
      <c r="AA2551">
        <v>-0.59</v>
      </c>
      <c r="AB2551">
        <v>26</v>
      </c>
      <c r="AC2551">
        <v>11</v>
      </c>
      <c r="AD2551">
        <v>15</v>
      </c>
      <c r="AE2551">
        <v>42.31</v>
      </c>
      <c r="AF2551">
        <v>11</v>
      </c>
      <c r="AG2551">
        <v>9</v>
      </c>
      <c r="AH2551">
        <v>12</v>
      </c>
      <c r="AI2551">
        <v>5</v>
      </c>
    </row>
    <row r="2552" spans="1:35" x14ac:dyDescent="0.2">
      <c r="A2552" s="102">
        <v>853</v>
      </c>
      <c r="B2552">
        <v>2001</v>
      </c>
      <c r="C2552" t="s">
        <v>1132</v>
      </c>
      <c r="D2552" t="s">
        <v>1237</v>
      </c>
      <c r="E2552">
        <v>1586</v>
      </c>
      <c r="F2552">
        <v>1604</v>
      </c>
      <c r="G2552">
        <v>500</v>
      </c>
      <c r="H2552" t="s">
        <v>1210</v>
      </c>
      <c r="I2552">
        <v>4118</v>
      </c>
      <c r="J2552" t="s">
        <v>1449</v>
      </c>
      <c r="K2552" t="s">
        <v>1234</v>
      </c>
      <c r="L2552">
        <v>2950</v>
      </c>
      <c r="M2552">
        <v>2909</v>
      </c>
      <c r="N2552">
        <v>300</v>
      </c>
      <c r="O2552" t="s">
        <v>1213</v>
      </c>
      <c r="P2552">
        <v>0.87473643546590496</v>
      </c>
      <c r="Q2552">
        <v>0.89368255940228702</v>
      </c>
      <c r="R2552">
        <v>2.38104276432375E-2</v>
      </c>
      <c r="S2552">
        <v>4.1041059962004599E-2</v>
      </c>
      <c r="T2552">
        <v>4.39283721012802</v>
      </c>
      <c r="U2552">
        <v>4.39283721012802</v>
      </c>
      <c r="V2552">
        <v>3.2759933618414601</v>
      </c>
      <c r="W2552">
        <v>12.25</v>
      </c>
      <c r="X2552">
        <v>8.1</v>
      </c>
      <c r="Y2552">
        <v>-270822</v>
      </c>
      <c r="Z2552">
        <v>-16926</v>
      </c>
      <c r="AA2552">
        <v>-0.98</v>
      </c>
      <c r="AB2552">
        <v>16</v>
      </c>
      <c r="AC2552">
        <v>5</v>
      </c>
      <c r="AD2552">
        <v>11</v>
      </c>
      <c r="AE2552">
        <v>31.25</v>
      </c>
      <c r="AF2552">
        <v>12</v>
      </c>
      <c r="AG2552">
        <v>2</v>
      </c>
      <c r="AH2552">
        <v>7</v>
      </c>
      <c r="AI2552">
        <v>7</v>
      </c>
    </row>
    <row r="2553" spans="1:35" x14ac:dyDescent="0.2">
      <c r="A2553" s="102">
        <v>1590</v>
      </c>
      <c r="B2553">
        <v>9303</v>
      </c>
      <c r="C2553" t="s">
        <v>1591</v>
      </c>
      <c r="D2553" t="s">
        <v>1610</v>
      </c>
      <c r="E2553">
        <v>1288</v>
      </c>
      <c r="F2553">
        <v>1263</v>
      </c>
      <c r="G2553">
        <v>700</v>
      </c>
      <c r="H2553" t="s">
        <v>1210</v>
      </c>
      <c r="I2553">
        <v>9706</v>
      </c>
      <c r="J2553" t="s">
        <v>1332</v>
      </c>
      <c r="K2553" t="s">
        <v>1231</v>
      </c>
      <c r="L2553">
        <v>4295</v>
      </c>
      <c r="M2553">
        <v>4220</v>
      </c>
      <c r="N2553">
        <v>200</v>
      </c>
      <c r="O2553" t="s">
        <v>1213</v>
      </c>
      <c r="P2553">
        <v>0.81689688575709196</v>
      </c>
      <c r="Q2553">
        <v>0.85362385543753105</v>
      </c>
      <c r="R2553">
        <v>1.8902409510507302E-2</v>
      </c>
      <c r="S2553" s="15">
        <v>8.1051922583591498E-8</v>
      </c>
      <c r="T2553">
        <v>2.2532650561485399</v>
      </c>
      <c r="U2553">
        <v>2.2532650561485399</v>
      </c>
      <c r="V2553">
        <v>1.67299251304115</v>
      </c>
      <c r="W2553">
        <v>10.89</v>
      </c>
      <c r="X2553">
        <v>4.75</v>
      </c>
      <c r="Y2553">
        <v>-273276</v>
      </c>
      <c r="Z2553">
        <v>-12422</v>
      </c>
      <c r="AA2553">
        <v>-0.7</v>
      </c>
      <c r="AB2553">
        <v>22</v>
      </c>
      <c r="AC2553">
        <v>9</v>
      </c>
      <c r="AD2553">
        <v>13</v>
      </c>
      <c r="AE2553">
        <v>40.909999999999997</v>
      </c>
      <c r="AF2553">
        <v>13</v>
      </c>
      <c r="AG2553">
        <v>4</v>
      </c>
      <c r="AH2553">
        <v>8</v>
      </c>
      <c r="AI2553">
        <v>10</v>
      </c>
    </row>
    <row r="2554" spans="1:35" x14ac:dyDescent="0.2">
      <c r="A2554" s="102">
        <v>1184</v>
      </c>
      <c r="B2554">
        <v>3098</v>
      </c>
      <c r="C2554" t="s">
        <v>1849</v>
      </c>
      <c r="D2554" t="s">
        <v>1235</v>
      </c>
      <c r="E2554">
        <v>4760</v>
      </c>
      <c r="F2554">
        <v>4955</v>
      </c>
      <c r="G2554">
        <v>200</v>
      </c>
      <c r="H2554" t="s">
        <v>1210</v>
      </c>
      <c r="I2554">
        <v>8919</v>
      </c>
      <c r="J2554" t="s">
        <v>1605</v>
      </c>
      <c r="K2554" t="s">
        <v>1231</v>
      </c>
      <c r="L2554">
        <v>3505</v>
      </c>
      <c r="M2554">
        <v>3620</v>
      </c>
      <c r="N2554">
        <v>300</v>
      </c>
      <c r="O2554" t="s">
        <v>1213</v>
      </c>
      <c r="P2554">
        <v>0.86007165962969701</v>
      </c>
      <c r="Q2554">
        <v>0.87629405641668101</v>
      </c>
      <c r="R2554">
        <v>0.28827877653252798</v>
      </c>
      <c r="S2554">
        <v>2.0158474646801101E-2</v>
      </c>
      <c r="T2554">
        <v>0.48632844739938202</v>
      </c>
      <c r="U2554">
        <v>0.48632844739938202</v>
      </c>
      <c r="V2554">
        <v>0.31474585074209299</v>
      </c>
      <c r="W2554">
        <v>2.2200000000000002</v>
      </c>
      <c r="X2554">
        <v>9.59</v>
      </c>
      <c r="Y2554">
        <v>-273508</v>
      </c>
      <c r="Z2554">
        <v>-45585</v>
      </c>
      <c r="AA2554">
        <v>-2.21</v>
      </c>
      <c r="AB2554">
        <v>6</v>
      </c>
      <c r="AC2554">
        <v>1</v>
      </c>
      <c r="AD2554">
        <v>5</v>
      </c>
      <c r="AE2554">
        <v>16.670000000000002</v>
      </c>
      <c r="AF2554">
        <v>8</v>
      </c>
      <c r="AG2554">
        <v>1</v>
      </c>
      <c r="AH2554">
        <v>4</v>
      </c>
      <c r="AI2554">
        <v>1</v>
      </c>
    </row>
    <row r="2555" spans="1:35" x14ac:dyDescent="0.2">
      <c r="A2555" s="102">
        <v>826</v>
      </c>
      <c r="B2555">
        <v>2001</v>
      </c>
      <c r="C2555" t="s">
        <v>1132</v>
      </c>
      <c r="D2555" t="s">
        <v>1237</v>
      </c>
      <c r="E2555">
        <v>1586</v>
      </c>
      <c r="F2555">
        <v>1604</v>
      </c>
      <c r="G2555">
        <v>600</v>
      </c>
      <c r="H2555" t="s">
        <v>1210</v>
      </c>
      <c r="I2555">
        <v>3765</v>
      </c>
      <c r="J2555" t="s">
        <v>1490</v>
      </c>
      <c r="K2555" t="s">
        <v>1212</v>
      </c>
      <c r="L2555">
        <v>1725</v>
      </c>
      <c r="M2555">
        <v>1707</v>
      </c>
      <c r="N2555">
        <v>600</v>
      </c>
      <c r="O2555" t="s">
        <v>1213</v>
      </c>
      <c r="P2555">
        <v>0.88417458287241102</v>
      </c>
      <c r="Q2555">
        <v>0.89498228140104197</v>
      </c>
      <c r="R2555">
        <v>3.8918082956487699E-3</v>
      </c>
      <c r="S2555">
        <v>1.6797872144357299E-2</v>
      </c>
      <c r="T2555">
        <v>2.9681154006159698</v>
      </c>
      <c r="U2555">
        <v>2.9681154006159698</v>
      </c>
      <c r="V2555">
        <v>2.5280128397911699</v>
      </c>
      <c r="W2555">
        <v>18.260000000000002</v>
      </c>
      <c r="X2555">
        <v>6.03</v>
      </c>
      <c r="Y2555">
        <v>-274123</v>
      </c>
      <c r="Z2555">
        <v>-10965</v>
      </c>
      <c r="AA2555">
        <v>-0.52</v>
      </c>
      <c r="AB2555">
        <v>25</v>
      </c>
      <c r="AC2555">
        <v>10</v>
      </c>
      <c r="AD2555">
        <v>15</v>
      </c>
      <c r="AE2555">
        <v>40</v>
      </c>
      <c r="AF2555">
        <v>13</v>
      </c>
      <c r="AG2555">
        <v>8</v>
      </c>
      <c r="AH2555">
        <v>9</v>
      </c>
      <c r="AI2555">
        <v>8</v>
      </c>
    </row>
    <row r="2556" spans="1:35" x14ac:dyDescent="0.2">
      <c r="A2556" s="102">
        <v>2506</v>
      </c>
      <c r="B2556">
        <v>2811</v>
      </c>
      <c r="C2556" t="s">
        <v>1559</v>
      </c>
      <c r="D2556" t="s">
        <v>1237</v>
      </c>
      <c r="E2556">
        <v>2395</v>
      </c>
      <c r="F2556">
        <v>2328</v>
      </c>
      <c r="G2556">
        <v>400</v>
      </c>
      <c r="H2556" t="s">
        <v>1213</v>
      </c>
      <c r="I2556">
        <v>4974</v>
      </c>
      <c r="J2556" t="s">
        <v>1817</v>
      </c>
      <c r="K2556" t="s">
        <v>1234</v>
      </c>
      <c r="L2556">
        <v>1951</v>
      </c>
      <c r="M2556">
        <v>1868</v>
      </c>
      <c r="N2556">
        <v>500</v>
      </c>
      <c r="O2556" t="s">
        <v>1210</v>
      </c>
      <c r="P2556">
        <v>0.63384122983032598</v>
      </c>
      <c r="Q2556">
        <v>0.80796918053113098</v>
      </c>
      <c r="R2556">
        <v>2.89100674373022E-3</v>
      </c>
      <c r="S2556">
        <v>3.3721801488815199E-2</v>
      </c>
      <c r="T2556">
        <v>-1.3974187509625599E-2</v>
      </c>
      <c r="U2556">
        <v>1.3974187509625599E-2</v>
      </c>
      <c r="V2556">
        <v>1.2679839371691599</v>
      </c>
      <c r="W2556">
        <v>-0.05</v>
      </c>
      <c r="X2556">
        <v>0.3</v>
      </c>
      <c r="Y2556">
        <v>-277836</v>
      </c>
      <c r="Z2556">
        <v>-23153</v>
      </c>
      <c r="AA2556">
        <v>-1.4</v>
      </c>
      <c r="AB2556">
        <v>12</v>
      </c>
      <c r="AC2556">
        <v>3</v>
      </c>
      <c r="AD2556">
        <v>9</v>
      </c>
      <c r="AE2556">
        <v>25</v>
      </c>
      <c r="AF2556">
        <v>12</v>
      </c>
      <c r="AG2556">
        <v>2</v>
      </c>
      <c r="AH2556">
        <v>6</v>
      </c>
      <c r="AI2556">
        <v>4</v>
      </c>
    </row>
    <row r="2557" spans="1:35" x14ac:dyDescent="0.2">
      <c r="A2557" s="102">
        <v>2452</v>
      </c>
      <c r="B2557">
        <v>6479</v>
      </c>
      <c r="C2557" t="s">
        <v>546</v>
      </c>
      <c r="D2557" t="s">
        <v>1215</v>
      </c>
      <c r="E2557">
        <v>1968</v>
      </c>
      <c r="F2557">
        <v>1904</v>
      </c>
      <c r="G2557">
        <v>500</v>
      </c>
      <c r="H2557" t="s">
        <v>1213</v>
      </c>
      <c r="I2557">
        <v>9989</v>
      </c>
      <c r="J2557" t="s">
        <v>1986</v>
      </c>
      <c r="K2557" t="s">
        <v>1235</v>
      </c>
      <c r="L2557">
        <v>3175</v>
      </c>
      <c r="M2557">
        <v>3375</v>
      </c>
      <c r="N2557">
        <v>300</v>
      </c>
      <c r="O2557" t="s">
        <v>1210</v>
      </c>
      <c r="P2557">
        <v>0.69220439052777605</v>
      </c>
      <c r="Q2557">
        <v>0.81042626768132198</v>
      </c>
      <c r="R2557">
        <v>1.68256580711044E-2</v>
      </c>
      <c r="S2557">
        <v>6.84284331734165E-2</v>
      </c>
      <c r="T2557">
        <v>-0.69147934641030395</v>
      </c>
      <c r="U2557">
        <v>0.69147934641030395</v>
      </c>
      <c r="V2557">
        <v>1.5405340204848601</v>
      </c>
      <c r="W2557">
        <v>-4.03</v>
      </c>
      <c r="X2557">
        <v>5.98</v>
      </c>
      <c r="Y2557">
        <v>-282664</v>
      </c>
      <c r="Z2557">
        <v>-15704</v>
      </c>
      <c r="AA2557">
        <v>-0.8</v>
      </c>
      <c r="AB2557">
        <v>18</v>
      </c>
      <c r="AC2557">
        <v>8</v>
      </c>
      <c r="AD2557">
        <v>10</v>
      </c>
      <c r="AE2557">
        <v>44.44</v>
      </c>
      <c r="AF2557">
        <v>12</v>
      </c>
      <c r="AG2557">
        <v>7</v>
      </c>
      <c r="AH2557">
        <v>8</v>
      </c>
      <c r="AI2557">
        <v>3</v>
      </c>
    </row>
    <row r="2558" spans="1:35" x14ac:dyDescent="0.2">
      <c r="A2558" s="102">
        <v>473</v>
      </c>
      <c r="B2558">
        <v>5110</v>
      </c>
      <c r="C2558" t="s">
        <v>1072</v>
      </c>
      <c r="D2558" t="s">
        <v>1336</v>
      </c>
      <c r="E2558">
        <v>1127</v>
      </c>
      <c r="F2558">
        <v>1123</v>
      </c>
      <c r="G2558">
        <v>900</v>
      </c>
      <c r="H2558" t="s">
        <v>1210</v>
      </c>
      <c r="I2558">
        <v>5803</v>
      </c>
      <c r="J2558" t="s">
        <v>24</v>
      </c>
      <c r="K2558" t="s">
        <v>1225</v>
      </c>
      <c r="L2558">
        <v>343</v>
      </c>
      <c r="M2558">
        <v>346</v>
      </c>
      <c r="N2558">
        <v>2900</v>
      </c>
      <c r="O2558" t="s">
        <v>1213</v>
      </c>
      <c r="P2558">
        <v>0.92387854308936301</v>
      </c>
      <c r="Q2558">
        <v>0.91255761551174297</v>
      </c>
      <c r="R2558">
        <v>0.33314051373408399</v>
      </c>
      <c r="S2558">
        <v>1.51106902039045E-2</v>
      </c>
      <c r="T2558">
        <v>2.0673058952830701</v>
      </c>
      <c r="U2558">
        <v>2.0673058952830701</v>
      </c>
      <c r="V2558">
        <v>2.1402059167751299</v>
      </c>
      <c r="W2558">
        <v>7.17</v>
      </c>
      <c r="X2558">
        <v>0.72</v>
      </c>
      <c r="Y2558">
        <v>-284351</v>
      </c>
      <c r="Z2558">
        <v>-14966</v>
      </c>
      <c r="AA2558">
        <v>-0.73</v>
      </c>
      <c r="AB2558">
        <v>19</v>
      </c>
      <c r="AC2558">
        <v>7</v>
      </c>
      <c r="AD2558">
        <v>12</v>
      </c>
      <c r="AE2558">
        <v>36.840000000000003</v>
      </c>
      <c r="AF2558">
        <v>12</v>
      </c>
      <c r="AG2558">
        <v>6</v>
      </c>
      <c r="AH2558">
        <v>6</v>
      </c>
      <c r="AI2558">
        <v>7</v>
      </c>
    </row>
    <row r="2559" spans="1:35" x14ac:dyDescent="0.2">
      <c r="A2559" s="102">
        <v>2446</v>
      </c>
      <c r="B2559">
        <v>6592</v>
      </c>
      <c r="C2559" t="s">
        <v>1431</v>
      </c>
      <c r="D2559" t="s">
        <v>1215</v>
      </c>
      <c r="E2559">
        <v>3790</v>
      </c>
      <c r="F2559">
        <v>3745</v>
      </c>
      <c r="G2559">
        <v>200</v>
      </c>
      <c r="H2559" t="s">
        <v>1210</v>
      </c>
      <c r="I2559">
        <v>9107</v>
      </c>
      <c r="J2559" t="s">
        <v>1443</v>
      </c>
      <c r="K2559" t="s">
        <v>1444</v>
      </c>
      <c r="L2559">
        <v>1227</v>
      </c>
      <c r="M2559">
        <v>1216</v>
      </c>
      <c r="N2559">
        <v>600</v>
      </c>
      <c r="O2559" t="s">
        <v>1213</v>
      </c>
      <c r="P2559">
        <v>0.83077882861504004</v>
      </c>
      <c r="Q2559">
        <v>0.81077624204719001</v>
      </c>
      <c r="R2559">
        <v>2.1822954270721302E-2</v>
      </c>
      <c r="S2559">
        <v>3.5580468633925701E-2</v>
      </c>
      <c r="T2559">
        <v>2.5248560298641598</v>
      </c>
      <c r="U2559">
        <v>2.5248560298641598</v>
      </c>
      <c r="V2559">
        <v>2.4451806169346502</v>
      </c>
      <c r="W2559">
        <v>18.29</v>
      </c>
      <c r="X2559">
        <v>2.59</v>
      </c>
      <c r="Y2559">
        <v>-286902</v>
      </c>
      <c r="Z2559">
        <v>-22069</v>
      </c>
      <c r="AA2559">
        <v>-0.85</v>
      </c>
      <c r="AB2559">
        <v>13</v>
      </c>
      <c r="AC2559">
        <v>4</v>
      </c>
      <c r="AD2559">
        <v>9</v>
      </c>
      <c r="AE2559">
        <v>30.77</v>
      </c>
      <c r="AF2559">
        <v>9</v>
      </c>
      <c r="AG2559">
        <v>3</v>
      </c>
      <c r="AH2559">
        <v>8</v>
      </c>
      <c r="AI2559">
        <v>2</v>
      </c>
    </row>
    <row r="2560" spans="1:35" x14ac:dyDescent="0.2">
      <c r="A2560" s="102">
        <v>550</v>
      </c>
      <c r="B2560">
        <v>2001</v>
      </c>
      <c r="C2560" t="s">
        <v>1132</v>
      </c>
      <c r="D2560" t="s">
        <v>1237</v>
      </c>
      <c r="E2560">
        <v>1586</v>
      </c>
      <c r="F2560">
        <v>1604</v>
      </c>
      <c r="G2560">
        <v>600</v>
      </c>
      <c r="H2560" t="s">
        <v>1210</v>
      </c>
      <c r="I2560">
        <v>2267</v>
      </c>
      <c r="J2560" t="s">
        <v>1447</v>
      </c>
      <c r="K2560" t="s">
        <v>1237</v>
      </c>
      <c r="L2560">
        <v>4980</v>
      </c>
      <c r="M2560">
        <v>4935</v>
      </c>
      <c r="N2560">
        <v>200</v>
      </c>
      <c r="O2560" t="s">
        <v>1213</v>
      </c>
      <c r="P2560">
        <v>0.87452034091771902</v>
      </c>
      <c r="Q2560">
        <v>0.908667570937297</v>
      </c>
      <c r="R2560">
        <v>6.5183979171653E-2</v>
      </c>
      <c r="S2560">
        <v>2.34572351253159E-2</v>
      </c>
      <c r="T2560">
        <v>3.1323119245639202</v>
      </c>
      <c r="U2560">
        <v>3.1323119245639202</v>
      </c>
      <c r="V2560">
        <v>2.3728415431363299</v>
      </c>
      <c r="W2560">
        <v>12.34</v>
      </c>
      <c r="X2560">
        <v>2.4900000000000002</v>
      </c>
      <c r="Y2560">
        <v>-286946</v>
      </c>
      <c r="Z2560">
        <v>-15941</v>
      </c>
      <c r="AA2560">
        <v>-1.02</v>
      </c>
      <c r="AB2560">
        <v>18</v>
      </c>
      <c r="AC2560">
        <v>5</v>
      </c>
      <c r="AD2560">
        <v>13</v>
      </c>
      <c r="AE2560">
        <v>27.78</v>
      </c>
      <c r="AF2560">
        <v>12</v>
      </c>
      <c r="AG2560">
        <v>4</v>
      </c>
      <c r="AH2560">
        <v>6</v>
      </c>
      <c r="AI2560">
        <v>8</v>
      </c>
    </row>
    <row r="2561" spans="1:35" x14ac:dyDescent="0.2">
      <c r="A2561" s="102">
        <v>1235</v>
      </c>
      <c r="B2561">
        <v>3086</v>
      </c>
      <c r="C2561" t="s">
        <v>613</v>
      </c>
      <c r="D2561" t="s">
        <v>1235</v>
      </c>
      <c r="E2561">
        <v>1144</v>
      </c>
      <c r="F2561">
        <v>1147</v>
      </c>
      <c r="G2561">
        <v>900</v>
      </c>
      <c r="H2561" t="s">
        <v>1210</v>
      </c>
      <c r="I2561">
        <v>6753</v>
      </c>
      <c r="J2561" t="s">
        <v>1979</v>
      </c>
      <c r="K2561" t="s">
        <v>1215</v>
      </c>
      <c r="L2561">
        <v>1250</v>
      </c>
      <c r="M2561">
        <v>1260</v>
      </c>
      <c r="N2561">
        <v>800</v>
      </c>
      <c r="O2561" t="s">
        <v>1213</v>
      </c>
      <c r="P2561">
        <v>0.92859983659212897</v>
      </c>
      <c r="Q2561">
        <v>0.87332809752596297</v>
      </c>
      <c r="R2561">
        <v>0.14340135759349501</v>
      </c>
      <c r="S2561">
        <v>8.8330213319904205E-2</v>
      </c>
      <c r="T2561">
        <v>1.6517240336716199</v>
      </c>
      <c r="U2561">
        <v>1.6517240336716199</v>
      </c>
      <c r="V2561">
        <v>0.76922707789839295</v>
      </c>
      <c r="W2561">
        <v>4.09</v>
      </c>
      <c r="X2561">
        <v>2.41</v>
      </c>
      <c r="Y2561">
        <v>-287242</v>
      </c>
      <c r="Z2561">
        <v>-10259</v>
      </c>
      <c r="AA2561">
        <v>-0.5</v>
      </c>
      <c r="AB2561">
        <v>28</v>
      </c>
      <c r="AC2561">
        <v>11</v>
      </c>
      <c r="AD2561">
        <v>17</v>
      </c>
      <c r="AE2561">
        <v>39.29</v>
      </c>
      <c r="AF2561">
        <v>10</v>
      </c>
      <c r="AG2561">
        <v>9</v>
      </c>
      <c r="AH2561">
        <v>14</v>
      </c>
      <c r="AI2561">
        <v>5</v>
      </c>
    </row>
    <row r="2562" spans="1:35" x14ac:dyDescent="0.2">
      <c r="A2562" s="102">
        <v>280</v>
      </c>
      <c r="B2562">
        <v>2331</v>
      </c>
      <c r="C2562" t="s">
        <v>1355</v>
      </c>
      <c r="D2562" t="s">
        <v>1224</v>
      </c>
      <c r="E2562">
        <v>5100</v>
      </c>
      <c r="F2562">
        <v>5050</v>
      </c>
      <c r="G2562">
        <v>200</v>
      </c>
      <c r="H2562" t="s">
        <v>1213</v>
      </c>
      <c r="I2562">
        <v>2413</v>
      </c>
      <c r="J2562" t="s">
        <v>1229</v>
      </c>
      <c r="K2562" t="s">
        <v>1224</v>
      </c>
      <c r="L2562">
        <v>2800</v>
      </c>
      <c r="M2562">
        <v>2786</v>
      </c>
      <c r="N2562">
        <v>400</v>
      </c>
      <c r="O2562" t="s">
        <v>1210</v>
      </c>
      <c r="P2562">
        <v>0.74969425420980296</v>
      </c>
      <c r="Q2562">
        <v>0.92824679915300201</v>
      </c>
      <c r="R2562">
        <v>0.15980044721400799</v>
      </c>
      <c r="S2562">
        <v>6.5371636792125904E-4</v>
      </c>
      <c r="T2562">
        <v>-0.63260546522121996</v>
      </c>
      <c r="U2562">
        <v>0.63260546522121996</v>
      </c>
      <c r="V2562">
        <v>0.553019833028351</v>
      </c>
      <c r="W2562">
        <v>-2.9</v>
      </c>
      <c r="X2562">
        <v>10.34</v>
      </c>
      <c r="Y2562">
        <v>-287460</v>
      </c>
      <c r="Z2562">
        <v>-15970</v>
      </c>
      <c r="AA2562">
        <v>-0.96</v>
      </c>
      <c r="AB2562">
        <v>18</v>
      </c>
      <c r="AC2562">
        <v>6</v>
      </c>
      <c r="AD2562">
        <v>12</v>
      </c>
      <c r="AE2562">
        <v>33.33</v>
      </c>
      <c r="AF2562">
        <v>11</v>
      </c>
      <c r="AG2562">
        <v>4</v>
      </c>
      <c r="AH2562">
        <v>10</v>
      </c>
      <c r="AI2562">
        <v>4</v>
      </c>
    </row>
    <row r="2563" spans="1:35" x14ac:dyDescent="0.2">
      <c r="A2563" s="102">
        <v>711</v>
      </c>
      <c r="B2563">
        <v>2371</v>
      </c>
      <c r="C2563" t="s">
        <v>586</v>
      </c>
      <c r="D2563" t="s">
        <v>1224</v>
      </c>
      <c r="E2563">
        <v>2338</v>
      </c>
      <c r="F2563">
        <v>2310</v>
      </c>
      <c r="G2563">
        <v>400</v>
      </c>
      <c r="H2563" t="s">
        <v>1213</v>
      </c>
      <c r="I2563">
        <v>6920</v>
      </c>
      <c r="J2563" t="s">
        <v>1214</v>
      </c>
      <c r="K2563" t="s">
        <v>1215</v>
      </c>
      <c r="L2563">
        <v>4910</v>
      </c>
      <c r="M2563">
        <v>4925</v>
      </c>
      <c r="N2563">
        <v>200</v>
      </c>
      <c r="O2563" t="s">
        <v>1210</v>
      </c>
      <c r="P2563">
        <v>0.73981020452366897</v>
      </c>
      <c r="Q2563">
        <v>0.90035828680635799</v>
      </c>
      <c r="R2563">
        <v>1.7876555054451002E-2</v>
      </c>
      <c r="S2563">
        <v>4.8654910212292896E-3</v>
      </c>
      <c r="T2563">
        <v>-1.7117224782112901</v>
      </c>
      <c r="U2563">
        <v>1.7117224782112901</v>
      </c>
      <c r="V2563">
        <v>1.6961673296534301</v>
      </c>
      <c r="W2563">
        <v>-14.69</v>
      </c>
      <c r="X2563">
        <v>6.19</v>
      </c>
      <c r="Y2563">
        <v>-287503</v>
      </c>
      <c r="Z2563">
        <v>-12500</v>
      </c>
      <c r="AA2563">
        <v>-0.75</v>
      </c>
      <c r="AB2563">
        <v>23</v>
      </c>
      <c r="AC2563">
        <v>11</v>
      </c>
      <c r="AD2563">
        <v>12</v>
      </c>
      <c r="AE2563">
        <v>47.83</v>
      </c>
      <c r="AF2563">
        <v>8</v>
      </c>
      <c r="AG2563">
        <v>10</v>
      </c>
      <c r="AH2563">
        <v>12</v>
      </c>
      <c r="AI2563">
        <v>1</v>
      </c>
    </row>
    <row r="2564" spans="1:35" x14ac:dyDescent="0.2">
      <c r="A2564" s="102">
        <v>88</v>
      </c>
      <c r="B2564">
        <v>5411</v>
      </c>
      <c r="C2564" t="s">
        <v>1606</v>
      </c>
      <c r="D2564" t="s">
        <v>1263</v>
      </c>
      <c r="E2564">
        <v>1005</v>
      </c>
      <c r="F2564">
        <v>1002</v>
      </c>
      <c r="G2564">
        <v>1000</v>
      </c>
      <c r="H2564" t="s">
        <v>1213</v>
      </c>
      <c r="I2564">
        <v>7182</v>
      </c>
      <c r="J2564" t="s">
        <v>1323</v>
      </c>
      <c r="K2564" t="s">
        <v>1265</v>
      </c>
      <c r="L2564">
        <v>960</v>
      </c>
      <c r="M2564">
        <v>964</v>
      </c>
      <c r="N2564">
        <v>1000</v>
      </c>
      <c r="O2564" t="s">
        <v>1210</v>
      </c>
      <c r="P2564">
        <v>0.78331427650702201</v>
      </c>
      <c r="Q2564">
        <v>0.94976727388115201</v>
      </c>
      <c r="R2564">
        <v>0.40753256899625101</v>
      </c>
      <c r="S2564">
        <v>2.46788601342765E-2</v>
      </c>
      <c r="T2564">
        <v>-2.6749259510132499</v>
      </c>
      <c r="U2564">
        <v>2.6749259510132499</v>
      </c>
      <c r="V2564">
        <v>2.6954940446253199</v>
      </c>
      <c r="W2564">
        <v>-25.38</v>
      </c>
      <c r="X2564">
        <v>3.79</v>
      </c>
      <c r="Y2564">
        <v>-290872</v>
      </c>
      <c r="Z2564">
        <v>-15309</v>
      </c>
      <c r="AA2564">
        <v>-0.78</v>
      </c>
      <c r="AB2564">
        <v>19</v>
      </c>
      <c r="AC2564">
        <v>6</v>
      </c>
      <c r="AD2564">
        <v>13</v>
      </c>
      <c r="AE2564">
        <v>31.58</v>
      </c>
      <c r="AF2564">
        <v>14</v>
      </c>
      <c r="AG2564">
        <v>3</v>
      </c>
      <c r="AH2564">
        <v>6</v>
      </c>
      <c r="AI2564">
        <v>10</v>
      </c>
    </row>
    <row r="2565" spans="1:35" x14ac:dyDescent="0.2">
      <c r="A2565" s="102">
        <v>328</v>
      </c>
      <c r="B2565">
        <v>4536</v>
      </c>
      <c r="C2565" t="s">
        <v>1488</v>
      </c>
      <c r="D2565" t="s">
        <v>1232</v>
      </c>
      <c r="E2565">
        <v>1782</v>
      </c>
      <c r="F2565">
        <v>1732</v>
      </c>
      <c r="G2565">
        <v>600</v>
      </c>
      <c r="H2565" t="s">
        <v>1213</v>
      </c>
      <c r="I2565">
        <v>4686</v>
      </c>
      <c r="J2565" t="s">
        <v>1230</v>
      </c>
      <c r="K2565" t="s">
        <v>1212</v>
      </c>
      <c r="L2565">
        <v>5240</v>
      </c>
      <c r="M2565">
        <v>5160</v>
      </c>
      <c r="N2565">
        <v>200</v>
      </c>
      <c r="O2565" t="s">
        <v>1210</v>
      </c>
      <c r="P2565">
        <v>0.80389741819586602</v>
      </c>
      <c r="Q2565">
        <v>0.92368978019984704</v>
      </c>
      <c r="R2565">
        <v>4.3258561559026097E-3</v>
      </c>
      <c r="S2565">
        <v>1.81451086211635E-3</v>
      </c>
      <c r="T2565">
        <v>-0.878271047154493</v>
      </c>
      <c r="U2565">
        <v>0.878271047154493</v>
      </c>
      <c r="V2565">
        <v>6.2539920432593002E-2</v>
      </c>
      <c r="W2565">
        <v>-5.04</v>
      </c>
      <c r="X2565">
        <v>0.7</v>
      </c>
      <c r="Y2565">
        <v>-291341</v>
      </c>
      <c r="Z2565">
        <v>-16186</v>
      </c>
      <c r="AA2565">
        <v>-0.82</v>
      </c>
      <c r="AB2565">
        <v>18</v>
      </c>
      <c r="AC2565">
        <v>9</v>
      </c>
      <c r="AD2565">
        <v>9</v>
      </c>
      <c r="AE2565">
        <v>50</v>
      </c>
      <c r="AF2565">
        <v>11</v>
      </c>
      <c r="AG2565">
        <v>6</v>
      </c>
      <c r="AH2565">
        <v>8</v>
      </c>
      <c r="AI2565">
        <v>4</v>
      </c>
    </row>
    <row r="2566" spans="1:35" x14ac:dyDescent="0.2">
      <c r="A2566" s="102">
        <v>1239</v>
      </c>
      <c r="B2566">
        <v>3038</v>
      </c>
      <c r="C2566" t="s">
        <v>1047</v>
      </c>
      <c r="D2566" t="s">
        <v>1217</v>
      </c>
      <c r="E2566">
        <v>4000</v>
      </c>
      <c r="F2566">
        <v>3935</v>
      </c>
      <c r="G2566">
        <v>100</v>
      </c>
      <c r="H2566" t="s">
        <v>1210</v>
      </c>
      <c r="I2566">
        <v>9719</v>
      </c>
      <c r="J2566" t="s">
        <v>1593</v>
      </c>
      <c r="K2566" t="s">
        <v>1212</v>
      </c>
      <c r="L2566">
        <v>5680</v>
      </c>
      <c r="M2566">
        <v>5570</v>
      </c>
      <c r="N2566">
        <v>100</v>
      </c>
      <c r="O2566" t="s">
        <v>1213</v>
      </c>
      <c r="P2566">
        <v>0.74080307419472702</v>
      </c>
      <c r="Q2566">
        <v>0.87301300548791405</v>
      </c>
      <c r="R2566">
        <v>0.43813191354969599</v>
      </c>
      <c r="S2566">
        <v>7.0919333870879106E-2</v>
      </c>
      <c r="T2566">
        <v>0.79315745422265205</v>
      </c>
      <c r="U2566">
        <v>0.79315745422265205</v>
      </c>
      <c r="V2566">
        <v>0.96790856548084303</v>
      </c>
      <c r="W2566">
        <v>7.4</v>
      </c>
      <c r="X2566">
        <v>29.35</v>
      </c>
      <c r="Y2566">
        <v>-294331</v>
      </c>
      <c r="Z2566">
        <v>-13379</v>
      </c>
      <c r="AA2566">
        <v>-0.64</v>
      </c>
      <c r="AB2566">
        <v>22</v>
      </c>
      <c r="AC2566">
        <v>10</v>
      </c>
      <c r="AD2566">
        <v>12</v>
      </c>
      <c r="AE2566">
        <v>45.45</v>
      </c>
      <c r="AF2566">
        <v>12</v>
      </c>
      <c r="AG2566">
        <v>8</v>
      </c>
      <c r="AH2566">
        <v>10</v>
      </c>
      <c r="AI2566">
        <v>4</v>
      </c>
    </row>
    <row r="2567" spans="1:35" x14ac:dyDescent="0.2">
      <c r="A2567" s="102">
        <v>1995</v>
      </c>
      <c r="B2567">
        <v>5803</v>
      </c>
      <c r="C2567" t="s">
        <v>24</v>
      </c>
      <c r="D2567" t="s">
        <v>1225</v>
      </c>
      <c r="E2567">
        <v>343</v>
      </c>
      <c r="F2567">
        <v>346</v>
      </c>
      <c r="G2567">
        <v>3000</v>
      </c>
      <c r="H2567" t="s">
        <v>1213</v>
      </c>
      <c r="I2567">
        <v>9072</v>
      </c>
      <c r="J2567" t="s">
        <v>1327</v>
      </c>
      <c r="K2567" t="s">
        <v>1328</v>
      </c>
      <c r="L2567">
        <v>2105</v>
      </c>
      <c r="M2567">
        <v>2087</v>
      </c>
      <c r="N2567">
        <v>500</v>
      </c>
      <c r="O2567" t="s">
        <v>1210</v>
      </c>
      <c r="P2567">
        <v>0.890584906910451</v>
      </c>
      <c r="Q2567">
        <v>0.83387358542659196</v>
      </c>
      <c r="R2567">
        <v>0.27258845268960502</v>
      </c>
      <c r="S2567">
        <v>5.30592540750097E-3</v>
      </c>
      <c r="T2567">
        <v>-8.1113028490114397E-2</v>
      </c>
      <c r="U2567">
        <v>8.1113028490114397E-2</v>
      </c>
      <c r="V2567">
        <v>0.210034186838921</v>
      </c>
      <c r="W2567">
        <v>-0.38</v>
      </c>
      <c r="X2567">
        <v>0.53</v>
      </c>
      <c r="Y2567">
        <v>-294545</v>
      </c>
      <c r="Z2567">
        <v>-16364</v>
      </c>
      <c r="AA2567">
        <v>-0.86</v>
      </c>
      <c r="AB2567">
        <v>18</v>
      </c>
      <c r="AC2567">
        <v>8</v>
      </c>
      <c r="AD2567">
        <v>10</v>
      </c>
      <c r="AE2567">
        <v>44.44</v>
      </c>
      <c r="AF2567">
        <v>11</v>
      </c>
      <c r="AG2567">
        <v>7</v>
      </c>
      <c r="AH2567">
        <v>8</v>
      </c>
      <c r="AI2567">
        <v>3</v>
      </c>
    </row>
    <row r="2568" spans="1:35" x14ac:dyDescent="0.2">
      <c r="A2568" s="102">
        <v>2650</v>
      </c>
      <c r="B2568">
        <v>7224</v>
      </c>
      <c r="C2568" t="s">
        <v>766</v>
      </c>
      <c r="D2568" t="s">
        <v>1227</v>
      </c>
      <c r="E2568">
        <v>1200</v>
      </c>
      <c r="F2568">
        <v>1218</v>
      </c>
      <c r="G2568">
        <v>900</v>
      </c>
      <c r="H2568" t="s">
        <v>1210</v>
      </c>
      <c r="I2568">
        <v>8795</v>
      </c>
      <c r="J2568" t="s">
        <v>1458</v>
      </c>
      <c r="K2568" t="s">
        <v>1386</v>
      </c>
      <c r="L2568">
        <v>1081</v>
      </c>
      <c r="M2568">
        <v>1065</v>
      </c>
      <c r="N2568">
        <v>1000</v>
      </c>
      <c r="O2568" t="s">
        <v>1213</v>
      </c>
      <c r="P2568">
        <v>0.77005214695038204</v>
      </c>
      <c r="Q2568">
        <v>0.80007609735334395</v>
      </c>
      <c r="R2568">
        <v>0.26716344951094501</v>
      </c>
      <c r="S2568">
        <v>1.1285738408668001E-2</v>
      </c>
      <c r="T2568">
        <v>0.95134484598846702</v>
      </c>
      <c r="U2568">
        <v>0.95134484598846702</v>
      </c>
      <c r="V2568">
        <v>0.15979973241696099</v>
      </c>
      <c r="W2568">
        <v>3.98</v>
      </c>
      <c r="X2568">
        <v>2.85</v>
      </c>
      <c r="Y2568">
        <v>-296193</v>
      </c>
      <c r="Z2568">
        <v>-12341</v>
      </c>
      <c r="AA2568">
        <v>-0.63</v>
      </c>
      <c r="AB2568">
        <v>24</v>
      </c>
      <c r="AC2568">
        <v>10</v>
      </c>
      <c r="AD2568">
        <v>14</v>
      </c>
      <c r="AE2568">
        <v>41.67</v>
      </c>
      <c r="AF2568">
        <v>11</v>
      </c>
      <c r="AG2568">
        <v>8</v>
      </c>
      <c r="AH2568">
        <v>12</v>
      </c>
      <c r="AI2568">
        <v>4</v>
      </c>
    </row>
    <row r="2569" spans="1:35" x14ac:dyDescent="0.2">
      <c r="A2569" s="102">
        <v>1875</v>
      </c>
      <c r="B2569">
        <v>2914</v>
      </c>
      <c r="C2569" t="s">
        <v>1357</v>
      </c>
      <c r="D2569" t="s">
        <v>1237</v>
      </c>
      <c r="E2569">
        <v>2160</v>
      </c>
      <c r="F2569">
        <v>2144</v>
      </c>
      <c r="G2569">
        <v>500</v>
      </c>
      <c r="H2569" t="s">
        <v>1213</v>
      </c>
      <c r="I2569">
        <v>5301</v>
      </c>
      <c r="J2569" t="s">
        <v>689</v>
      </c>
      <c r="K2569" t="s">
        <v>1209</v>
      </c>
      <c r="L2569">
        <v>935</v>
      </c>
      <c r="M2569">
        <v>965</v>
      </c>
      <c r="N2569">
        <v>1100</v>
      </c>
      <c r="O2569" t="s">
        <v>1210</v>
      </c>
      <c r="P2569">
        <v>0.92403762410937196</v>
      </c>
      <c r="Q2569">
        <v>0.84090894500446101</v>
      </c>
      <c r="R2569">
        <v>0.37230975281746798</v>
      </c>
      <c r="S2569">
        <v>8.4016959494440796E-2</v>
      </c>
      <c r="T2569">
        <v>-1.2907879590631299</v>
      </c>
      <c r="U2569">
        <v>1.2907879590631299</v>
      </c>
      <c r="V2569">
        <v>0.52785311313252403</v>
      </c>
      <c r="W2569">
        <v>-2.56</v>
      </c>
      <c r="X2569">
        <v>0.98</v>
      </c>
      <c r="Y2569">
        <v>-296733</v>
      </c>
      <c r="Z2569">
        <v>-13488</v>
      </c>
      <c r="AA2569">
        <v>-0.85</v>
      </c>
      <c r="AB2569">
        <v>22</v>
      </c>
      <c r="AC2569">
        <v>10</v>
      </c>
      <c r="AD2569">
        <v>12</v>
      </c>
      <c r="AE2569">
        <v>45.45</v>
      </c>
      <c r="AF2569">
        <v>8</v>
      </c>
      <c r="AG2569">
        <v>9</v>
      </c>
      <c r="AH2569">
        <v>10</v>
      </c>
      <c r="AI2569">
        <v>3</v>
      </c>
    </row>
    <row r="2570" spans="1:35" x14ac:dyDescent="0.2">
      <c r="A2570" s="102">
        <v>880</v>
      </c>
      <c r="B2570">
        <v>3197</v>
      </c>
      <c r="C2570" t="s">
        <v>621</v>
      </c>
      <c r="D2570" t="s">
        <v>1235</v>
      </c>
      <c r="E2570">
        <v>1631</v>
      </c>
      <c r="F2570">
        <v>1618</v>
      </c>
      <c r="G2570">
        <v>600</v>
      </c>
      <c r="H2570" t="s">
        <v>1210</v>
      </c>
      <c r="I2570">
        <v>6287</v>
      </c>
      <c r="J2570" t="s">
        <v>1309</v>
      </c>
      <c r="K2570" t="s">
        <v>1222</v>
      </c>
      <c r="L2570">
        <v>2465</v>
      </c>
      <c r="M2570">
        <v>2431</v>
      </c>
      <c r="N2570">
        <v>400</v>
      </c>
      <c r="O2570" t="s">
        <v>1213</v>
      </c>
      <c r="P2570">
        <v>0.96137189389919397</v>
      </c>
      <c r="Q2570">
        <v>0.89243593578790703</v>
      </c>
      <c r="R2570">
        <v>3.53968664595575E-3</v>
      </c>
      <c r="S2570">
        <v>3.4971597435370698E-2</v>
      </c>
      <c r="T2570">
        <v>0.86151033736468696</v>
      </c>
      <c r="U2570">
        <v>0.86151033736468696</v>
      </c>
      <c r="V2570">
        <v>1.1421593707789099</v>
      </c>
      <c r="W2570">
        <v>2.4500000000000002</v>
      </c>
      <c r="X2570">
        <v>0.16</v>
      </c>
      <c r="Y2570">
        <v>-298320</v>
      </c>
      <c r="Z2570">
        <v>-12430</v>
      </c>
      <c r="AA2570">
        <v>-0.67</v>
      </c>
      <c r="AB2570">
        <v>24</v>
      </c>
      <c r="AC2570">
        <v>10</v>
      </c>
      <c r="AD2570">
        <v>14</v>
      </c>
      <c r="AE2570">
        <v>41.67</v>
      </c>
      <c r="AF2570">
        <v>9</v>
      </c>
      <c r="AG2570">
        <v>8</v>
      </c>
      <c r="AH2570">
        <v>13</v>
      </c>
      <c r="AI2570">
        <v>3</v>
      </c>
    </row>
    <row r="2571" spans="1:35" x14ac:dyDescent="0.2">
      <c r="A2571" s="102">
        <v>2252</v>
      </c>
      <c r="B2571">
        <v>8253</v>
      </c>
      <c r="C2571" t="s">
        <v>525</v>
      </c>
      <c r="D2571" t="s">
        <v>1216</v>
      </c>
      <c r="E2571">
        <v>1573</v>
      </c>
      <c r="F2571">
        <v>1568</v>
      </c>
      <c r="G2571">
        <v>700</v>
      </c>
      <c r="H2571" t="s">
        <v>1210</v>
      </c>
      <c r="I2571">
        <v>8905</v>
      </c>
      <c r="J2571" t="s">
        <v>1474</v>
      </c>
      <c r="K2571" t="s">
        <v>1231</v>
      </c>
      <c r="L2571">
        <v>1555</v>
      </c>
      <c r="M2571">
        <v>1531</v>
      </c>
      <c r="N2571">
        <v>700</v>
      </c>
      <c r="O2571" t="s">
        <v>1213</v>
      </c>
      <c r="P2571">
        <v>0.85975277603666</v>
      </c>
      <c r="Q2571">
        <v>0.81972074194089395</v>
      </c>
      <c r="R2571">
        <v>0.315748584904056</v>
      </c>
      <c r="S2571">
        <v>1.0319082464295399E-2</v>
      </c>
      <c r="T2571">
        <v>1.0270399521126401</v>
      </c>
      <c r="U2571">
        <v>1.0270399521126401</v>
      </c>
      <c r="V2571">
        <v>0.747439118852669</v>
      </c>
      <c r="W2571">
        <v>3.22</v>
      </c>
      <c r="X2571">
        <v>2.36</v>
      </c>
      <c r="Y2571">
        <v>-298432</v>
      </c>
      <c r="Z2571">
        <v>-16580</v>
      </c>
      <c r="AA2571">
        <v>-0.84</v>
      </c>
      <c r="AB2571">
        <v>18</v>
      </c>
      <c r="AC2571">
        <v>8</v>
      </c>
      <c r="AD2571">
        <v>10</v>
      </c>
      <c r="AE2571">
        <v>44.44</v>
      </c>
      <c r="AF2571">
        <v>11</v>
      </c>
      <c r="AG2571">
        <v>4</v>
      </c>
      <c r="AH2571">
        <v>7</v>
      </c>
      <c r="AI2571">
        <v>7</v>
      </c>
    </row>
    <row r="2572" spans="1:35" x14ac:dyDescent="0.2">
      <c r="A2572" s="102">
        <v>1125</v>
      </c>
      <c r="B2572">
        <v>8058</v>
      </c>
      <c r="C2572" t="s">
        <v>1537</v>
      </c>
      <c r="D2572" t="s">
        <v>1217</v>
      </c>
      <c r="E2572">
        <v>2691.5</v>
      </c>
      <c r="F2572">
        <v>2690</v>
      </c>
      <c r="G2572">
        <v>400</v>
      </c>
      <c r="H2572" t="s">
        <v>1210</v>
      </c>
      <c r="I2572">
        <v>9956</v>
      </c>
      <c r="J2572" t="s">
        <v>1165</v>
      </c>
      <c r="K2572" t="s">
        <v>1235</v>
      </c>
      <c r="L2572">
        <v>1605</v>
      </c>
      <c r="M2572">
        <v>1635</v>
      </c>
      <c r="N2572">
        <v>700</v>
      </c>
      <c r="O2572" t="s">
        <v>1213</v>
      </c>
      <c r="P2572">
        <v>0.82796531936506701</v>
      </c>
      <c r="Q2572">
        <v>0.87929596747745997</v>
      </c>
      <c r="R2572">
        <v>1.06910016541831E-2</v>
      </c>
      <c r="S2572">
        <v>6.4478945074406296E-2</v>
      </c>
      <c r="T2572">
        <v>2.8246748039472802</v>
      </c>
      <c r="U2572">
        <v>2.8246748039472802</v>
      </c>
      <c r="V2572">
        <v>3.23228749622931</v>
      </c>
      <c r="W2572">
        <v>12.17</v>
      </c>
      <c r="X2572">
        <v>6.37</v>
      </c>
      <c r="Y2572">
        <v>-304851</v>
      </c>
      <c r="Z2572">
        <v>-17932</v>
      </c>
      <c r="AA2572">
        <v>-0.92</v>
      </c>
      <c r="AB2572">
        <v>17</v>
      </c>
      <c r="AC2572">
        <v>4</v>
      </c>
      <c r="AD2572">
        <v>13</v>
      </c>
      <c r="AE2572">
        <v>23.53</v>
      </c>
      <c r="AF2572">
        <v>14</v>
      </c>
      <c r="AG2572">
        <v>3</v>
      </c>
      <c r="AH2572">
        <v>3</v>
      </c>
      <c r="AI2572">
        <v>11</v>
      </c>
    </row>
    <row r="2573" spans="1:35" x14ac:dyDescent="0.2">
      <c r="A2573" s="102">
        <v>1168</v>
      </c>
      <c r="B2573">
        <v>2810</v>
      </c>
      <c r="C2573" t="s">
        <v>1469</v>
      </c>
      <c r="D2573" t="s">
        <v>1237</v>
      </c>
      <c r="E2573">
        <v>3165</v>
      </c>
      <c r="F2573">
        <v>3185</v>
      </c>
      <c r="G2573">
        <v>300</v>
      </c>
      <c r="H2573" t="s">
        <v>1213</v>
      </c>
      <c r="I2573">
        <v>9143</v>
      </c>
      <c r="J2573" t="s">
        <v>1408</v>
      </c>
      <c r="K2573" t="s">
        <v>1328</v>
      </c>
      <c r="L2573">
        <v>2133</v>
      </c>
      <c r="M2573">
        <v>2128</v>
      </c>
      <c r="N2573">
        <v>400</v>
      </c>
      <c r="O2573" t="s">
        <v>1210</v>
      </c>
      <c r="P2573">
        <v>0.93444505245935505</v>
      </c>
      <c r="Q2573">
        <v>0.87687545593331695</v>
      </c>
      <c r="R2573">
        <v>1.19611826631298E-2</v>
      </c>
      <c r="S2573">
        <v>4.8015325920731801E-2</v>
      </c>
      <c r="T2573">
        <v>-5.6002701234393298E-2</v>
      </c>
      <c r="U2573">
        <v>5.6002701234393298E-2</v>
      </c>
      <c r="V2573">
        <v>0.47769824265021299</v>
      </c>
      <c r="W2573">
        <v>-0.13</v>
      </c>
      <c r="X2573">
        <v>10.92</v>
      </c>
      <c r="Y2573">
        <v>-305023</v>
      </c>
      <c r="Z2573">
        <v>-43575</v>
      </c>
      <c r="AA2573">
        <v>-2.2400000000000002</v>
      </c>
      <c r="AB2573">
        <v>7</v>
      </c>
      <c r="AC2573">
        <v>1</v>
      </c>
      <c r="AD2573">
        <v>6</v>
      </c>
      <c r="AE2573">
        <v>14.29</v>
      </c>
      <c r="AF2573">
        <v>13</v>
      </c>
      <c r="AG2573">
        <v>1</v>
      </c>
      <c r="AH2573">
        <v>5</v>
      </c>
      <c r="AI2573">
        <v>1</v>
      </c>
    </row>
    <row r="2574" spans="1:35" x14ac:dyDescent="0.2">
      <c r="A2574" s="102">
        <v>2289</v>
      </c>
      <c r="B2574">
        <v>7186</v>
      </c>
      <c r="C2574" t="s">
        <v>541</v>
      </c>
      <c r="D2574" t="s">
        <v>1265</v>
      </c>
      <c r="E2574">
        <v>370</v>
      </c>
      <c r="F2574">
        <v>372</v>
      </c>
      <c r="G2574">
        <v>2900</v>
      </c>
      <c r="H2574" t="s">
        <v>1210</v>
      </c>
      <c r="I2574">
        <v>8358</v>
      </c>
      <c r="J2574" t="s">
        <v>1477</v>
      </c>
      <c r="K2574" t="s">
        <v>1265</v>
      </c>
      <c r="L2574">
        <v>385</v>
      </c>
      <c r="M2574">
        <v>388</v>
      </c>
      <c r="N2574">
        <v>2800</v>
      </c>
      <c r="O2574" t="s">
        <v>1213</v>
      </c>
      <c r="P2574">
        <v>0.81273777645329504</v>
      </c>
      <c r="Q2574">
        <v>0.81814901651406802</v>
      </c>
      <c r="R2574">
        <v>0.14903161736977499</v>
      </c>
      <c r="S2574">
        <v>7.3033698675054506E-2</v>
      </c>
      <c r="T2574">
        <v>0.796074353038003</v>
      </c>
      <c r="U2574">
        <v>0.796074353038003</v>
      </c>
      <c r="V2574">
        <v>0.66345693256864402</v>
      </c>
      <c r="W2574">
        <v>5.48</v>
      </c>
      <c r="X2574">
        <v>0.7</v>
      </c>
      <c r="Y2574">
        <v>-306500</v>
      </c>
      <c r="Z2574">
        <v>-10946</v>
      </c>
      <c r="AA2574">
        <v>-0.53</v>
      </c>
      <c r="AB2574">
        <v>28</v>
      </c>
      <c r="AC2574">
        <v>11</v>
      </c>
      <c r="AD2574">
        <v>17</v>
      </c>
      <c r="AE2574">
        <v>39.29</v>
      </c>
      <c r="AF2574">
        <v>9</v>
      </c>
      <c r="AG2574">
        <v>11</v>
      </c>
      <c r="AH2574">
        <v>11</v>
      </c>
      <c r="AI2574">
        <v>6</v>
      </c>
    </row>
    <row r="2575" spans="1:35" x14ac:dyDescent="0.2">
      <c r="A2575" s="102">
        <v>251</v>
      </c>
      <c r="B2575">
        <v>5214</v>
      </c>
      <c r="C2575" t="s">
        <v>1483</v>
      </c>
      <c r="D2575" t="s">
        <v>1209</v>
      </c>
      <c r="E2575">
        <v>1861</v>
      </c>
      <c r="F2575">
        <v>1823</v>
      </c>
      <c r="G2575">
        <v>600</v>
      </c>
      <c r="H2575" t="s">
        <v>1213</v>
      </c>
      <c r="I2575">
        <v>9956</v>
      </c>
      <c r="J2575" t="s">
        <v>1165</v>
      </c>
      <c r="K2575" t="s">
        <v>1235</v>
      </c>
      <c r="L2575">
        <v>1605</v>
      </c>
      <c r="M2575">
        <v>1635</v>
      </c>
      <c r="N2575">
        <v>700</v>
      </c>
      <c r="O2575" t="s">
        <v>1210</v>
      </c>
      <c r="P2575">
        <v>0.96662775704957504</v>
      </c>
      <c r="Q2575">
        <v>0.93017042302619002</v>
      </c>
      <c r="R2575">
        <v>2.6238826079870201E-2</v>
      </c>
      <c r="S2575">
        <v>4.3124269309743203E-2</v>
      </c>
      <c r="T2575">
        <v>-1.24516340695467</v>
      </c>
      <c r="U2575">
        <v>1.24516340695467</v>
      </c>
      <c r="V2575">
        <v>0.1471483807341</v>
      </c>
      <c r="W2575">
        <v>-3.7</v>
      </c>
      <c r="X2575">
        <v>4.6399999999999997</v>
      </c>
      <c r="Y2575">
        <v>-307273</v>
      </c>
      <c r="Z2575">
        <v>-17071</v>
      </c>
      <c r="AA2575">
        <v>-1.01</v>
      </c>
      <c r="AB2575">
        <v>18</v>
      </c>
      <c r="AC2575">
        <v>7</v>
      </c>
      <c r="AD2575">
        <v>11</v>
      </c>
      <c r="AE2575">
        <v>38.89</v>
      </c>
      <c r="AF2575">
        <v>12</v>
      </c>
      <c r="AG2575">
        <v>4</v>
      </c>
      <c r="AH2575">
        <v>7</v>
      </c>
      <c r="AI2575">
        <v>7</v>
      </c>
    </row>
    <row r="2576" spans="1:35" x14ac:dyDescent="0.2">
      <c r="A2576" s="102">
        <v>2568</v>
      </c>
      <c r="B2576">
        <v>5020</v>
      </c>
      <c r="C2576" t="s">
        <v>1535</v>
      </c>
      <c r="D2576" t="s">
        <v>1465</v>
      </c>
      <c r="E2576">
        <v>428.6</v>
      </c>
      <c r="F2576">
        <v>434</v>
      </c>
      <c r="G2576">
        <v>2300</v>
      </c>
      <c r="H2576" t="s">
        <v>1210</v>
      </c>
      <c r="I2576">
        <v>9956</v>
      </c>
      <c r="J2576" t="s">
        <v>1165</v>
      </c>
      <c r="K2576" t="s">
        <v>1235</v>
      </c>
      <c r="L2576">
        <v>1605</v>
      </c>
      <c r="M2576">
        <v>1635</v>
      </c>
      <c r="N2576">
        <v>600</v>
      </c>
      <c r="O2576" t="s">
        <v>1213</v>
      </c>
      <c r="P2576">
        <v>0.90519756814501195</v>
      </c>
      <c r="Q2576">
        <v>0.80426339510063904</v>
      </c>
      <c r="R2576">
        <v>3.9090985486839903E-2</v>
      </c>
      <c r="S2576">
        <v>5.77879219568651E-2</v>
      </c>
      <c r="T2576">
        <v>2.1128406035453402</v>
      </c>
      <c r="U2576">
        <v>2.1128406035453402</v>
      </c>
      <c r="V2576">
        <v>2.4533264647872199</v>
      </c>
      <c r="W2576">
        <v>7.47</v>
      </c>
      <c r="X2576">
        <v>1.75</v>
      </c>
      <c r="Y2576">
        <v>-309347</v>
      </c>
      <c r="Z2576">
        <v>-13450</v>
      </c>
      <c r="AA2576">
        <v>-0.69</v>
      </c>
      <c r="AB2576">
        <v>23</v>
      </c>
      <c r="AC2576">
        <v>10</v>
      </c>
      <c r="AD2576">
        <v>13</v>
      </c>
      <c r="AE2576">
        <v>43.48</v>
      </c>
      <c r="AF2576">
        <v>11</v>
      </c>
      <c r="AG2576">
        <v>7</v>
      </c>
      <c r="AH2576">
        <v>12</v>
      </c>
      <c r="AI2576">
        <v>4</v>
      </c>
    </row>
    <row r="2577" spans="1:35" x14ac:dyDescent="0.2">
      <c r="A2577" s="102">
        <v>2173</v>
      </c>
      <c r="B2577">
        <v>1951</v>
      </c>
      <c r="C2577" t="s">
        <v>1611</v>
      </c>
      <c r="D2577" t="s">
        <v>1220</v>
      </c>
      <c r="E2577">
        <v>2362</v>
      </c>
      <c r="F2577">
        <v>2359</v>
      </c>
      <c r="G2577">
        <v>400</v>
      </c>
      <c r="H2577" t="s">
        <v>1210</v>
      </c>
      <c r="I2577">
        <v>8358</v>
      </c>
      <c r="J2577" t="s">
        <v>1477</v>
      </c>
      <c r="K2577" t="s">
        <v>1265</v>
      </c>
      <c r="L2577">
        <v>385</v>
      </c>
      <c r="M2577">
        <v>388</v>
      </c>
      <c r="N2577">
        <v>2400</v>
      </c>
      <c r="O2577" t="s">
        <v>1213</v>
      </c>
      <c r="P2577">
        <v>0.67020870591773596</v>
      </c>
      <c r="Q2577">
        <v>0.82403983462956099</v>
      </c>
      <c r="R2577">
        <v>4.1210879936828398E-2</v>
      </c>
      <c r="S2577">
        <v>1.26616931611308E-2</v>
      </c>
      <c r="T2577">
        <v>0.77591090901964699</v>
      </c>
      <c r="U2577">
        <v>0.77591090901964699</v>
      </c>
      <c r="V2577">
        <v>0.69738788360003201</v>
      </c>
      <c r="W2577">
        <v>5.69</v>
      </c>
      <c r="X2577">
        <v>1.31</v>
      </c>
      <c r="Y2577">
        <v>-309817</v>
      </c>
      <c r="Z2577">
        <v>-9994</v>
      </c>
      <c r="AA2577">
        <v>-0.5</v>
      </c>
      <c r="AB2577">
        <v>31</v>
      </c>
      <c r="AC2577">
        <v>14</v>
      </c>
      <c r="AD2577">
        <v>17</v>
      </c>
      <c r="AE2577">
        <v>45.16</v>
      </c>
      <c r="AF2577">
        <v>9</v>
      </c>
      <c r="AG2577">
        <v>12</v>
      </c>
      <c r="AH2577">
        <v>14</v>
      </c>
      <c r="AI2577">
        <v>5</v>
      </c>
    </row>
    <row r="2578" spans="1:35" x14ac:dyDescent="0.2">
      <c r="A2578" s="102">
        <v>532</v>
      </c>
      <c r="B2578">
        <v>4543</v>
      </c>
      <c r="C2578" t="s">
        <v>667</v>
      </c>
      <c r="D2578" t="s">
        <v>1219</v>
      </c>
      <c r="E2578">
        <v>3456</v>
      </c>
      <c r="F2578">
        <v>3478</v>
      </c>
      <c r="G2578">
        <v>300</v>
      </c>
      <c r="H2578" t="s">
        <v>1210</v>
      </c>
      <c r="I2578">
        <v>8604</v>
      </c>
      <c r="J2578" t="s">
        <v>436</v>
      </c>
      <c r="K2578" t="s">
        <v>1396</v>
      </c>
      <c r="L2578">
        <v>488</v>
      </c>
      <c r="M2578">
        <v>479.5</v>
      </c>
      <c r="N2578">
        <v>2200</v>
      </c>
      <c r="O2578" t="s">
        <v>1213</v>
      </c>
      <c r="P2578">
        <v>0.75417670200092002</v>
      </c>
      <c r="Q2578">
        <v>0.90957017258725703</v>
      </c>
      <c r="R2578">
        <v>2.04602643546575E-2</v>
      </c>
      <c r="S2578">
        <v>1.27438001566808E-2</v>
      </c>
      <c r="T2578">
        <v>1.5276854883516899</v>
      </c>
      <c r="U2578">
        <v>1.5276854883516899</v>
      </c>
      <c r="V2578">
        <v>0.379839874500772</v>
      </c>
      <c r="W2578">
        <v>3.81</v>
      </c>
      <c r="X2578">
        <v>1.1000000000000001</v>
      </c>
      <c r="Y2578">
        <v>-310323</v>
      </c>
      <c r="Z2578">
        <v>-12930</v>
      </c>
      <c r="AA2578">
        <v>-0.63</v>
      </c>
      <c r="AB2578">
        <v>24</v>
      </c>
      <c r="AC2578">
        <v>9</v>
      </c>
      <c r="AD2578">
        <v>15</v>
      </c>
      <c r="AE2578">
        <v>37.5</v>
      </c>
      <c r="AF2578">
        <v>11</v>
      </c>
      <c r="AG2578">
        <v>8</v>
      </c>
      <c r="AH2578">
        <v>12</v>
      </c>
      <c r="AI2578">
        <v>4</v>
      </c>
    </row>
    <row r="2579" spans="1:35" x14ac:dyDescent="0.2">
      <c r="A2579" s="102">
        <v>2454</v>
      </c>
      <c r="B2579">
        <v>3668</v>
      </c>
      <c r="C2579" t="s">
        <v>645</v>
      </c>
      <c r="D2579" t="s">
        <v>1212</v>
      </c>
      <c r="E2579">
        <v>822</v>
      </c>
      <c r="F2579">
        <v>829</v>
      </c>
      <c r="G2579">
        <v>1200</v>
      </c>
      <c r="H2579" t="s">
        <v>1213</v>
      </c>
      <c r="I2579">
        <v>7649</v>
      </c>
      <c r="J2579" t="s">
        <v>1433</v>
      </c>
      <c r="K2579" t="s">
        <v>1235</v>
      </c>
      <c r="L2579">
        <v>5150</v>
      </c>
      <c r="M2579">
        <v>5110</v>
      </c>
      <c r="N2579">
        <v>200</v>
      </c>
      <c r="O2579" t="s">
        <v>1210</v>
      </c>
      <c r="P2579">
        <v>0.79999360003523201</v>
      </c>
      <c r="Q2579">
        <v>0.81036781677014202</v>
      </c>
      <c r="R2579">
        <v>7.9801605728531094E-2</v>
      </c>
      <c r="S2579">
        <v>2.2458676190274099E-2</v>
      </c>
      <c r="T2579">
        <v>-2.3329230998370898</v>
      </c>
      <c r="U2579">
        <v>2.3329230998370898</v>
      </c>
      <c r="V2579">
        <v>2.2470785863716101</v>
      </c>
      <c r="W2579">
        <v>-21.65</v>
      </c>
      <c r="X2579">
        <v>2.66</v>
      </c>
      <c r="Y2579">
        <v>-312478</v>
      </c>
      <c r="Z2579">
        <v>-15624</v>
      </c>
      <c r="AA2579">
        <v>-1.45</v>
      </c>
      <c r="AB2579">
        <v>20</v>
      </c>
      <c r="AC2579">
        <v>7</v>
      </c>
      <c r="AD2579">
        <v>13</v>
      </c>
      <c r="AE2579">
        <v>35</v>
      </c>
      <c r="AF2579">
        <v>11</v>
      </c>
      <c r="AG2579">
        <v>6</v>
      </c>
      <c r="AH2579">
        <v>6</v>
      </c>
      <c r="AI2579">
        <v>8</v>
      </c>
    </row>
    <row r="2580" spans="1:35" x14ac:dyDescent="0.2">
      <c r="A2580" s="102">
        <v>301</v>
      </c>
      <c r="B2580">
        <v>1414</v>
      </c>
      <c r="C2580" t="s">
        <v>1385</v>
      </c>
      <c r="D2580" t="s">
        <v>1220</v>
      </c>
      <c r="E2580">
        <v>3930</v>
      </c>
      <c r="F2580">
        <v>3940</v>
      </c>
      <c r="G2580">
        <v>200</v>
      </c>
      <c r="H2580" t="s">
        <v>1213</v>
      </c>
      <c r="I2580">
        <v>1803</v>
      </c>
      <c r="J2580" t="s">
        <v>1221</v>
      </c>
      <c r="K2580" t="s">
        <v>1220</v>
      </c>
      <c r="L2580">
        <v>990</v>
      </c>
      <c r="M2580">
        <v>982</v>
      </c>
      <c r="N2580">
        <v>800</v>
      </c>
      <c r="O2580" t="s">
        <v>1210</v>
      </c>
      <c r="P2580">
        <v>0.90837707150766001</v>
      </c>
      <c r="Q2580">
        <v>0.92664579818964599</v>
      </c>
      <c r="R2580">
        <v>1.9646354560627102E-2</v>
      </c>
      <c r="S2580">
        <v>8.7551138371984999E-3</v>
      </c>
      <c r="T2580">
        <v>-0.55904992172249801</v>
      </c>
      <c r="U2580">
        <v>0.55904992172249801</v>
      </c>
      <c r="V2580">
        <v>0.77698161358111895</v>
      </c>
      <c r="W2580">
        <v>-0.95</v>
      </c>
      <c r="X2580">
        <v>0.3</v>
      </c>
      <c r="Y2580">
        <v>-313979</v>
      </c>
      <c r="Z2580">
        <v>-16525</v>
      </c>
      <c r="AA2580">
        <v>-0.99</v>
      </c>
      <c r="AB2580">
        <v>19</v>
      </c>
      <c r="AC2580">
        <v>6</v>
      </c>
      <c r="AD2580">
        <v>13</v>
      </c>
      <c r="AE2580">
        <v>31.58</v>
      </c>
      <c r="AF2580">
        <v>12</v>
      </c>
      <c r="AG2580">
        <v>3</v>
      </c>
      <c r="AH2580">
        <v>8</v>
      </c>
      <c r="AI2580">
        <v>8</v>
      </c>
    </row>
    <row r="2581" spans="1:35" x14ac:dyDescent="0.2">
      <c r="A2581" s="102">
        <v>1019</v>
      </c>
      <c r="B2581">
        <v>2127</v>
      </c>
      <c r="C2581" t="s">
        <v>1387</v>
      </c>
      <c r="D2581" t="s">
        <v>1224</v>
      </c>
      <c r="E2581">
        <v>3240</v>
      </c>
      <c r="F2581">
        <v>3280</v>
      </c>
      <c r="G2581">
        <v>300</v>
      </c>
      <c r="H2581" t="s">
        <v>1210</v>
      </c>
      <c r="I2581">
        <v>6370</v>
      </c>
      <c r="J2581" t="s">
        <v>1446</v>
      </c>
      <c r="K2581" t="s">
        <v>1222</v>
      </c>
      <c r="L2581">
        <v>2840</v>
      </c>
      <c r="M2581">
        <v>2795</v>
      </c>
      <c r="N2581">
        <v>400</v>
      </c>
      <c r="O2581" t="s">
        <v>1213</v>
      </c>
      <c r="P2581">
        <v>0.51665665647337899</v>
      </c>
      <c r="Q2581">
        <v>0.88482652197798395</v>
      </c>
      <c r="R2581">
        <v>0.117858565220421</v>
      </c>
      <c r="S2581">
        <v>2.7364726303002302E-3</v>
      </c>
      <c r="T2581">
        <v>0.27230357222104101</v>
      </c>
      <c r="U2581">
        <v>0.27230357222104101</v>
      </c>
      <c r="V2581">
        <v>1.39337298165621E-2</v>
      </c>
      <c r="W2581">
        <v>1.26</v>
      </c>
      <c r="X2581">
        <v>13.62</v>
      </c>
      <c r="Y2581">
        <v>-314454</v>
      </c>
      <c r="Z2581">
        <v>-31445</v>
      </c>
      <c r="AA2581">
        <v>-1.76</v>
      </c>
      <c r="AB2581">
        <v>10</v>
      </c>
      <c r="AC2581">
        <v>2</v>
      </c>
      <c r="AD2581">
        <v>8</v>
      </c>
      <c r="AE2581">
        <v>20</v>
      </c>
      <c r="AF2581">
        <v>10</v>
      </c>
      <c r="AG2581">
        <v>2</v>
      </c>
      <c r="AH2581">
        <v>7</v>
      </c>
      <c r="AI2581">
        <v>1</v>
      </c>
    </row>
    <row r="2582" spans="1:35" x14ac:dyDescent="0.2">
      <c r="A2582" s="102">
        <v>162</v>
      </c>
      <c r="B2582">
        <v>4552</v>
      </c>
      <c r="C2582" t="s">
        <v>1583</v>
      </c>
      <c r="D2582" t="s">
        <v>1232</v>
      </c>
      <c r="E2582">
        <v>9580</v>
      </c>
      <c r="F2582">
        <v>9590</v>
      </c>
      <c r="G2582">
        <v>100</v>
      </c>
      <c r="H2582" t="s">
        <v>1210</v>
      </c>
      <c r="I2582">
        <v>9437</v>
      </c>
      <c r="J2582" t="s">
        <v>467</v>
      </c>
      <c r="K2582" t="s">
        <v>1212</v>
      </c>
      <c r="L2582">
        <v>2980</v>
      </c>
      <c r="M2582">
        <v>2927.5</v>
      </c>
      <c r="N2582">
        <v>300</v>
      </c>
      <c r="O2582" t="s">
        <v>1213</v>
      </c>
      <c r="P2582">
        <v>0.55534739392657495</v>
      </c>
      <c r="Q2582">
        <v>0.93909001653792801</v>
      </c>
      <c r="R2582">
        <v>0.27412924055419302</v>
      </c>
      <c r="S2582">
        <v>3.46890872498141E-2</v>
      </c>
      <c r="T2582">
        <v>1.20200305494722</v>
      </c>
      <c r="U2582">
        <v>1.20200305494722</v>
      </c>
      <c r="V2582">
        <v>1.1136925412007701</v>
      </c>
      <c r="W2582">
        <v>7.14</v>
      </c>
      <c r="X2582">
        <v>8.42</v>
      </c>
      <c r="Y2582">
        <v>-314684</v>
      </c>
      <c r="Z2582">
        <v>-19668</v>
      </c>
      <c r="AA2582">
        <v>-0.88</v>
      </c>
      <c r="AB2582">
        <v>16</v>
      </c>
      <c r="AC2582">
        <v>6</v>
      </c>
      <c r="AD2582">
        <v>10</v>
      </c>
      <c r="AE2582">
        <v>37.5</v>
      </c>
      <c r="AF2582">
        <v>11</v>
      </c>
      <c r="AG2582">
        <v>6</v>
      </c>
      <c r="AH2582">
        <v>7</v>
      </c>
      <c r="AI2582">
        <v>3</v>
      </c>
    </row>
    <row r="2583" spans="1:35" x14ac:dyDescent="0.2">
      <c r="A2583" s="102">
        <v>2018</v>
      </c>
      <c r="B2583">
        <v>5706</v>
      </c>
      <c r="C2583" t="s">
        <v>1533</v>
      </c>
      <c r="D2583" t="s">
        <v>1225</v>
      </c>
      <c r="E2583">
        <v>2572</v>
      </c>
      <c r="F2583">
        <v>2589</v>
      </c>
      <c r="G2583">
        <v>400</v>
      </c>
      <c r="H2583" t="s">
        <v>1210</v>
      </c>
      <c r="I2583">
        <v>5991</v>
      </c>
      <c r="J2583" t="s">
        <v>1046</v>
      </c>
      <c r="K2583" t="s">
        <v>1404</v>
      </c>
      <c r="L2583">
        <v>828</v>
      </c>
      <c r="M2583">
        <v>824</v>
      </c>
      <c r="N2583">
        <v>1300</v>
      </c>
      <c r="O2583" t="s">
        <v>1213</v>
      </c>
      <c r="P2583">
        <v>0.55193554086763397</v>
      </c>
      <c r="Q2583">
        <v>0.83219861077409896</v>
      </c>
      <c r="R2583">
        <v>5.3102013457788297E-2</v>
      </c>
      <c r="S2583">
        <v>2.4332827323535901E-2</v>
      </c>
      <c r="T2583">
        <v>1.38243510369889</v>
      </c>
      <c r="U2583">
        <v>1.38243510369889</v>
      </c>
      <c r="V2583">
        <v>1.29517790042042</v>
      </c>
      <c r="W2583">
        <v>6.78</v>
      </c>
      <c r="X2583">
        <v>3.44</v>
      </c>
      <c r="Y2583">
        <v>-314875</v>
      </c>
      <c r="Z2583">
        <v>-17493</v>
      </c>
      <c r="AA2583">
        <v>-0.67</v>
      </c>
      <c r="AB2583">
        <v>18</v>
      </c>
      <c r="AC2583">
        <v>6</v>
      </c>
      <c r="AD2583">
        <v>12</v>
      </c>
      <c r="AE2583">
        <v>33.33</v>
      </c>
      <c r="AF2583">
        <v>9</v>
      </c>
      <c r="AG2583">
        <v>6</v>
      </c>
      <c r="AH2583">
        <v>10</v>
      </c>
      <c r="AI2583">
        <v>2</v>
      </c>
    </row>
    <row r="2584" spans="1:35" x14ac:dyDescent="0.2">
      <c r="A2584" s="102">
        <v>627</v>
      </c>
      <c r="B2584">
        <v>2001</v>
      </c>
      <c r="C2584" t="s">
        <v>1132</v>
      </c>
      <c r="D2584" t="s">
        <v>1237</v>
      </c>
      <c r="E2584">
        <v>1586</v>
      </c>
      <c r="F2584">
        <v>1604</v>
      </c>
      <c r="G2584">
        <v>600</v>
      </c>
      <c r="H2584" t="s">
        <v>1210</v>
      </c>
      <c r="I2584">
        <v>7201</v>
      </c>
      <c r="J2584" t="s">
        <v>1250</v>
      </c>
      <c r="K2584" t="s">
        <v>1227</v>
      </c>
      <c r="L2584">
        <v>454.3</v>
      </c>
      <c r="M2584">
        <v>463.6</v>
      </c>
      <c r="N2584">
        <v>2100</v>
      </c>
      <c r="O2584" t="s">
        <v>1213</v>
      </c>
      <c r="P2584">
        <v>0.88307690088021096</v>
      </c>
      <c r="Q2584">
        <v>0.90451297230661198</v>
      </c>
      <c r="R2584" s="15">
        <v>1.45679843083462E-2</v>
      </c>
      <c r="S2584">
        <v>2.04394146130038E-2</v>
      </c>
      <c r="T2584">
        <v>2.8290828947731801</v>
      </c>
      <c r="U2584">
        <v>2.8290828947731801</v>
      </c>
      <c r="V2584">
        <v>2.857036541422</v>
      </c>
      <c r="W2584">
        <v>21.23</v>
      </c>
      <c r="X2584">
        <v>1.1599999999999999</v>
      </c>
      <c r="Y2584">
        <v>-316496</v>
      </c>
      <c r="Z2584">
        <v>-16658</v>
      </c>
      <c r="AA2584">
        <v>-0.86</v>
      </c>
      <c r="AB2584">
        <v>19</v>
      </c>
      <c r="AC2584">
        <v>7</v>
      </c>
      <c r="AD2584">
        <v>12</v>
      </c>
      <c r="AE2584">
        <v>36.840000000000003</v>
      </c>
      <c r="AF2584">
        <v>14</v>
      </c>
      <c r="AG2584">
        <v>3</v>
      </c>
      <c r="AH2584">
        <v>6</v>
      </c>
      <c r="AI2584">
        <v>10</v>
      </c>
    </row>
    <row r="2585" spans="1:35" x14ac:dyDescent="0.2">
      <c r="A2585" s="102">
        <v>932</v>
      </c>
      <c r="B2585">
        <v>3865</v>
      </c>
      <c r="C2585" t="s">
        <v>1160</v>
      </c>
      <c r="D2585" t="s">
        <v>1421</v>
      </c>
      <c r="E2585">
        <v>439</v>
      </c>
      <c r="F2585">
        <v>439</v>
      </c>
      <c r="G2585">
        <v>1900</v>
      </c>
      <c r="H2585" t="s">
        <v>1210</v>
      </c>
      <c r="I2585">
        <v>4324</v>
      </c>
      <c r="J2585" t="s">
        <v>1438</v>
      </c>
      <c r="K2585" t="s">
        <v>1224</v>
      </c>
      <c r="L2585">
        <v>2860</v>
      </c>
      <c r="M2585">
        <v>2812</v>
      </c>
      <c r="N2585">
        <v>300</v>
      </c>
      <c r="O2585" t="s">
        <v>1213</v>
      </c>
      <c r="P2585">
        <v>0.921589742880915</v>
      </c>
      <c r="Q2585">
        <v>0.88964240398184602</v>
      </c>
      <c r="R2585">
        <v>0.21798154159951899</v>
      </c>
      <c r="S2585">
        <v>4.8847333718670498E-3</v>
      </c>
      <c r="T2585">
        <v>2.5468895052583398</v>
      </c>
      <c r="U2585">
        <v>2.5468895052583398</v>
      </c>
      <c r="V2585">
        <v>1.8501405130870801</v>
      </c>
      <c r="W2585">
        <v>7.81</v>
      </c>
      <c r="X2585">
        <v>1.1299999999999999</v>
      </c>
      <c r="Y2585">
        <v>-318774</v>
      </c>
      <c r="Z2585">
        <v>-21252</v>
      </c>
      <c r="AA2585">
        <v>-1.02</v>
      </c>
      <c r="AB2585">
        <v>15</v>
      </c>
      <c r="AC2585">
        <v>6</v>
      </c>
      <c r="AD2585">
        <v>9</v>
      </c>
      <c r="AE2585">
        <v>40</v>
      </c>
      <c r="AF2585">
        <v>12</v>
      </c>
      <c r="AG2585">
        <v>5</v>
      </c>
      <c r="AH2585">
        <v>6</v>
      </c>
      <c r="AI2585">
        <v>4</v>
      </c>
    </row>
    <row r="2586" spans="1:35" x14ac:dyDescent="0.2">
      <c r="A2586" s="102">
        <v>2532</v>
      </c>
      <c r="B2586">
        <v>2337</v>
      </c>
      <c r="C2586" t="s">
        <v>1598</v>
      </c>
      <c r="D2586" t="s">
        <v>1231</v>
      </c>
      <c r="E2586">
        <v>329</v>
      </c>
      <c r="F2586">
        <v>328</v>
      </c>
      <c r="G2586">
        <v>2000</v>
      </c>
      <c r="H2586" t="s">
        <v>1213</v>
      </c>
      <c r="I2586">
        <v>3141</v>
      </c>
      <c r="J2586" t="s">
        <v>1358</v>
      </c>
      <c r="K2586" t="s">
        <v>1235</v>
      </c>
      <c r="L2586">
        <v>6310</v>
      </c>
      <c r="M2586">
        <v>6500</v>
      </c>
      <c r="N2586">
        <v>100</v>
      </c>
      <c r="O2586" t="s">
        <v>1210</v>
      </c>
      <c r="P2586">
        <v>0.63811650772960404</v>
      </c>
      <c r="Q2586">
        <v>0.80612378448876998</v>
      </c>
      <c r="R2586" s="15">
        <v>9.5641569302493102E-5</v>
      </c>
      <c r="S2586">
        <v>2.73638749132604E-3</v>
      </c>
      <c r="T2586">
        <v>-3.9358897576895102</v>
      </c>
      <c r="U2586">
        <v>3.9358897576895102</v>
      </c>
      <c r="V2586">
        <v>3.2565844341824901</v>
      </c>
      <c r="W2586">
        <v>-29.86</v>
      </c>
      <c r="X2586">
        <v>0.92</v>
      </c>
      <c r="Y2586">
        <v>-323432</v>
      </c>
      <c r="Z2586">
        <v>-14701</v>
      </c>
      <c r="AA2586">
        <v>-0.88</v>
      </c>
      <c r="AB2586">
        <v>22</v>
      </c>
      <c r="AC2586">
        <v>9</v>
      </c>
      <c r="AD2586">
        <v>13</v>
      </c>
      <c r="AE2586">
        <v>40.909999999999997</v>
      </c>
      <c r="AF2586">
        <v>9</v>
      </c>
      <c r="AG2586">
        <v>7</v>
      </c>
      <c r="AH2586">
        <v>13</v>
      </c>
      <c r="AI2586">
        <v>2</v>
      </c>
    </row>
    <row r="2587" spans="1:35" x14ac:dyDescent="0.2">
      <c r="A2587" s="102">
        <v>526</v>
      </c>
      <c r="B2587">
        <v>3765</v>
      </c>
      <c r="C2587" t="s">
        <v>1490</v>
      </c>
      <c r="D2587" t="s">
        <v>1212</v>
      </c>
      <c r="E2587">
        <v>1725</v>
      </c>
      <c r="F2587">
        <v>1707</v>
      </c>
      <c r="G2587">
        <v>600</v>
      </c>
      <c r="H2587" t="s">
        <v>1213</v>
      </c>
      <c r="I2587">
        <v>5214</v>
      </c>
      <c r="J2587" t="s">
        <v>1483</v>
      </c>
      <c r="K2587" t="s">
        <v>1209</v>
      </c>
      <c r="L2587">
        <v>1861</v>
      </c>
      <c r="M2587">
        <v>1823</v>
      </c>
      <c r="N2587">
        <v>600</v>
      </c>
      <c r="O2587" t="s">
        <v>1210</v>
      </c>
      <c r="P2587">
        <v>0.94293892514104305</v>
      </c>
      <c r="Q2587">
        <v>0.90976918125580097</v>
      </c>
      <c r="R2587">
        <v>0.357299052684173</v>
      </c>
      <c r="S2587">
        <v>3.2562191745656902E-2</v>
      </c>
      <c r="T2587">
        <v>-0.79958111253542996</v>
      </c>
      <c r="U2587">
        <v>0.79958111253542996</v>
      </c>
      <c r="V2587">
        <v>1.1800216519806499</v>
      </c>
      <c r="W2587">
        <v>-2.69</v>
      </c>
      <c r="X2587">
        <v>6.36</v>
      </c>
      <c r="Y2587">
        <v>-324460</v>
      </c>
      <c r="Z2587">
        <v>-24958</v>
      </c>
      <c r="AA2587">
        <v>-1.2</v>
      </c>
      <c r="AB2587">
        <v>13</v>
      </c>
      <c r="AC2587">
        <v>5</v>
      </c>
      <c r="AD2587">
        <v>8</v>
      </c>
      <c r="AE2587">
        <v>38.46</v>
      </c>
      <c r="AF2587">
        <v>8</v>
      </c>
      <c r="AG2587">
        <v>4</v>
      </c>
      <c r="AH2587">
        <v>7</v>
      </c>
      <c r="AI2587">
        <v>2</v>
      </c>
    </row>
    <row r="2588" spans="1:35" x14ac:dyDescent="0.2">
      <c r="A2588" s="102">
        <v>1518</v>
      </c>
      <c r="B2588">
        <v>4118</v>
      </c>
      <c r="C2588" t="s">
        <v>1449</v>
      </c>
      <c r="D2588" t="s">
        <v>1234</v>
      </c>
      <c r="E2588">
        <v>2950</v>
      </c>
      <c r="F2588">
        <v>2909</v>
      </c>
      <c r="G2588">
        <v>300</v>
      </c>
      <c r="H2588" t="s">
        <v>1213</v>
      </c>
      <c r="I2588">
        <v>5901</v>
      </c>
      <c r="J2588" t="s">
        <v>225</v>
      </c>
      <c r="K2588" t="s">
        <v>1404</v>
      </c>
      <c r="L2588">
        <v>1713</v>
      </c>
      <c r="M2588">
        <v>1730</v>
      </c>
      <c r="N2588">
        <v>500</v>
      </c>
      <c r="O2588" t="s">
        <v>1210</v>
      </c>
      <c r="P2588">
        <v>0.61776309925372297</v>
      </c>
      <c r="Q2588">
        <v>0.85817687548655397</v>
      </c>
      <c r="R2588">
        <v>0.475289561681766</v>
      </c>
      <c r="S2588">
        <v>8.92012455618727E-2</v>
      </c>
      <c r="T2588">
        <v>-1.9271186651468599</v>
      </c>
      <c r="U2588">
        <v>1.9271186651468599</v>
      </c>
      <c r="V2588">
        <v>1.54923408405068</v>
      </c>
      <c r="W2588">
        <v>-8.5500000000000007</v>
      </c>
      <c r="X2588">
        <v>0.88</v>
      </c>
      <c r="Y2588">
        <v>-326720</v>
      </c>
      <c r="Z2588">
        <v>-21781</v>
      </c>
      <c r="AA2588">
        <v>-1.22</v>
      </c>
      <c r="AB2588">
        <v>15</v>
      </c>
      <c r="AC2588">
        <v>4</v>
      </c>
      <c r="AD2588">
        <v>11</v>
      </c>
      <c r="AE2588">
        <v>26.67</v>
      </c>
      <c r="AF2588">
        <v>11</v>
      </c>
      <c r="AG2588">
        <v>3</v>
      </c>
      <c r="AH2588">
        <v>8</v>
      </c>
      <c r="AI2588">
        <v>4</v>
      </c>
    </row>
    <row r="2589" spans="1:35" x14ac:dyDescent="0.2">
      <c r="A2589" s="102">
        <v>655</v>
      </c>
      <c r="B2589">
        <v>3387</v>
      </c>
      <c r="C2589" t="s">
        <v>628</v>
      </c>
      <c r="D2589" t="s">
        <v>1235</v>
      </c>
      <c r="E2589">
        <v>886</v>
      </c>
      <c r="F2589">
        <v>855</v>
      </c>
      <c r="G2589">
        <v>1100</v>
      </c>
      <c r="H2589" t="s">
        <v>1213</v>
      </c>
      <c r="I2589">
        <v>4217</v>
      </c>
      <c r="J2589" t="s">
        <v>1073</v>
      </c>
      <c r="K2589" t="s">
        <v>1234</v>
      </c>
      <c r="L2589">
        <v>4605</v>
      </c>
      <c r="M2589">
        <v>4555</v>
      </c>
      <c r="N2589">
        <v>200</v>
      </c>
      <c r="O2589" t="s">
        <v>1210</v>
      </c>
      <c r="P2589">
        <v>0.636836716242839</v>
      </c>
      <c r="Q2589">
        <v>0.90314643370460201</v>
      </c>
      <c r="R2589">
        <v>0.31066150401420201</v>
      </c>
      <c r="S2589">
        <v>3.3366585448999501E-2</v>
      </c>
      <c r="T2589">
        <v>-2.13270841586308</v>
      </c>
      <c r="U2589">
        <v>2.13270841586308</v>
      </c>
      <c r="V2589">
        <v>1.60217374902989</v>
      </c>
      <c r="W2589">
        <v>-27.22</v>
      </c>
      <c r="X2589">
        <v>3.24</v>
      </c>
      <c r="Y2589">
        <v>-328425</v>
      </c>
      <c r="Z2589">
        <v>-12632</v>
      </c>
      <c r="AA2589">
        <v>-0.71</v>
      </c>
      <c r="AB2589">
        <v>26</v>
      </c>
      <c r="AC2589">
        <v>11</v>
      </c>
      <c r="AD2589">
        <v>15</v>
      </c>
      <c r="AE2589">
        <v>42.31</v>
      </c>
      <c r="AF2589">
        <v>12</v>
      </c>
      <c r="AG2589">
        <v>10</v>
      </c>
      <c r="AH2589">
        <v>12</v>
      </c>
      <c r="AI2589">
        <v>4</v>
      </c>
    </row>
    <row r="2590" spans="1:35" x14ac:dyDescent="0.2">
      <c r="A2590" s="102">
        <v>1444</v>
      </c>
      <c r="B2590">
        <v>2810</v>
      </c>
      <c r="C2590" t="s">
        <v>1469</v>
      </c>
      <c r="D2590" t="s">
        <v>1237</v>
      </c>
      <c r="E2590">
        <v>3165</v>
      </c>
      <c r="F2590">
        <v>3185</v>
      </c>
      <c r="G2590">
        <v>300</v>
      </c>
      <c r="H2590" t="s">
        <v>1210</v>
      </c>
      <c r="I2590">
        <v>7201</v>
      </c>
      <c r="J2590" t="s">
        <v>1250</v>
      </c>
      <c r="K2590" t="s">
        <v>1227</v>
      </c>
      <c r="L2590">
        <v>454.3</v>
      </c>
      <c r="M2590">
        <v>463.6</v>
      </c>
      <c r="N2590">
        <v>2100</v>
      </c>
      <c r="O2590" t="s">
        <v>1213</v>
      </c>
      <c r="P2590">
        <v>0.96030493386452298</v>
      </c>
      <c r="Q2590">
        <v>0.86225806552664397</v>
      </c>
      <c r="R2590" s="15">
        <v>4.14900553381009E-5</v>
      </c>
      <c r="S2590">
        <v>5.8090139174510502E-2</v>
      </c>
      <c r="T2590">
        <v>2.2968223664724099</v>
      </c>
      <c r="U2590">
        <v>2.2968223664724099</v>
      </c>
      <c r="V2590">
        <v>2.5252175922146098</v>
      </c>
      <c r="W2590">
        <v>13.07</v>
      </c>
      <c r="X2590">
        <v>1.89</v>
      </c>
      <c r="Y2590">
        <v>-329662</v>
      </c>
      <c r="Z2590">
        <v>-18315</v>
      </c>
      <c r="AA2590">
        <v>-1.1100000000000001</v>
      </c>
      <c r="AB2590">
        <v>18</v>
      </c>
      <c r="AC2590">
        <v>5</v>
      </c>
      <c r="AD2590">
        <v>13</v>
      </c>
      <c r="AE2590">
        <v>27.78</v>
      </c>
      <c r="AF2590">
        <v>13</v>
      </c>
      <c r="AG2590">
        <v>4</v>
      </c>
      <c r="AH2590">
        <v>6</v>
      </c>
      <c r="AI2590">
        <v>8</v>
      </c>
    </row>
    <row r="2591" spans="1:35" x14ac:dyDescent="0.2">
      <c r="A2591" s="102">
        <v>1353</v>
      </c>
      <c r="B2591">
        <v>5803</v>
      </c>
      <c r="C2591" t="s">
        <v>24</v>
      </c>
      <c r="D2591" t="s">
        <v>1225</v>
      </c>
      <c r="E2591">
        <v>343</v>
      </c>
      <c r="F2591">
        <v>346</v>
      </c>
      <c r="G2591">
        <v>2400</v>
      </c>
      <c r="H2591" t="s">
        <v>1213</v>
      </c>
      <c r="I2591">
        <v>7267</v>
      </c>
      <c r="J2591" t="s">
        <v>58</v>
      </c>
      <c r="K2591" t="s">
        <v>1227</v>
      </c>
      <c r="L2591">
        <v>2832</v>
      </c>
      <c r="M2591">
        <v>2799.5</v>
      </c>
      <c r="N2591">
        <v>300</v>
      </c>
      <c r="O2591" t="s">
        <v>1210</v>
      </c>
      <c r="P2591">
        <v>0.81151522354025796</v>
      </c>
      <c r="Q2591">
        <v>0.86736868244663901</v>
      </c>
      <c r="R2591">
        <v>0.41553991240967803</v>
      </c>
      <c r="S2591">
        <v>3.5191388406522701E-2</v>
      </c>
      <c r="T2591">
        <v>-2.3063779482334898</v>
      </c>
      <c r="U2591">
        <v>2.3063779482334898</v>
      </c>
      <c r="V2591">
        <v>2.5476141360628799</v>
      </c>
      <c r="W2591">
        <v>-16.559999999999999</v>
      </c>
      <c r="X2591">
        <v>1.1299999999999999</v>
      </c>
      <c r="Y2591">
        <v>-330544</v>
      </c>
      <c r="Z2591">
        <v>-22036</v>
      </c>
      <c r="AA2591">
        <v>-1.1499999999999999</v>
      </c>
      <c r="AB2591">
        <v>15</v>
      </c>
      <c r="AC2591">
        <v>4</v>
      </c>
      <c r="AD2591">
        <v>11</v>
      </c>
      <c r="AE2591">
        <v>26.67</v>
      </c>
      <c r="AF2591">
        <v>13</v>
      </c>
      <c r="AG2591">
        <v>1</v>
      </c>
      <c r="AH2591">
        <v>6</v>
      </c>
      <c r="AI2591">
        <v>8</v>
      </c>
    </row>
    <row r="2592" spans="1:35" x14ac:dyDescent="0.2">
      <c r="A2592" s="102">
        <v>1500</v>
      </c>
      <c r="B2592">
        <v>4183</v>
      </c>
      <c r="C2592" t="s">
        <v>1400</v>
      </c>
      <c r="D2592" t="s">
        <v>1234</v>
      </c>
      <c r="E2592">
        <v>2350</v>
      </c>
      <c r="F2592">
        <v>2339</v>
      </c>
      <c r="G2592">
        <v>400</v>
      </c>
      <c r="H2592" t="s">
        <v>1210</v>
      </c>
      <c r="I2592">
        <v>6472</v>
      </c>
      <c r="J2592" t="s">
        <v>60</v>
      </c>
      <c r="K2592" t="s">
        <v>1222</v>
      </c>
      <c r="L2592">
        <v>266</v>
      </c>
      <c r="M2592">
        <v>261</v>
      </c>
      <c r="N2592">
        <v>3600</v>
      </c>
      <c r="O2592" t="s">
        <v>1213</v>
      </c>
      <c r="P2592">
        <v>0.79355662280044204</v>
      </c>
      <c r="Q2592">
        <v>0.85897670772122703</v>
      </c>
      <c r="R2592">
        <v>0.35815043100056299</v>
      </c>
      <c r="S2592">
        <v>8.27357899179023E-2</v>
      </c>
      <c r="T2592">
        <v>2.2418268858881198</v>
      </c>
      <c r="U2592">
        <v>2.2418268858881198</v>
      </c>
      <c r="V2592">
        <v>2.1611392611976101</v>
      </c>
      <c r="W2592">
        <v>10.95</v>
      </c>
      <c r="X2592">
        <v>0.43</v>
      </c>
      <c r="Y2592">
        <v>-335020</v>
      </c>
      <c r="Z2592">
        <v>-19707</v>
      </c>
      <c r="AA2592">
        <v>-1.04</v>
      </c>
      <c r="AB2592">
        <v>17</v>
      </c>
      <c r="AC2592">
        <v>5</v>
      </c>
      <c r="AD2592">
        <v>12</v>
      </c>
      <c r="AE2592">
        <v>29.41</v>
      </c>
      <c r="AF2592">
        <v>14</v>
      </c>
      <c r="AG2592">
        <v>1</v>
      </c>
      <c r="AH2592">
        <v>6</v>
      </c>
      <c r="AI2592">
        <v>10</v>
      </c>
    </row>
    <row r="2593" spans="1:35" x14ac:dyDescent="0.2">
      <c r="A2593" s="102">
        <v>2521</v>
      </c>
      <c r="B2593">
        <v>2501</v>
      </c>
      <c r="C2593" t="s">
        <v>590</v>
      </c>
      <c r="D2593" t="s">
        <v>1237</v>
      </c>
      <c r="E2593">
        <v>2181</v>
      </c>
      <c r="F2593">
        <v>2164</v>
      </c>
      <c r="G2593">
        <v>500</v>
      </c>
      <c r="H2593" t="s">
        <v>1210</v>
      </c>
      <c r="I2593">
        <v>3668</v>
      </c>
      <c r="J2593" t="s">
        <v>645</v>
      </c>
      <c r="K2593" t="s">
        <v>1212</v>
      </c>
      <c r="L2593">
        <v>822</v>
      </c>
      <c r="M2593">
        <v>829</v>
      </c>
      <c r="N2593">
        <v>1300</v>
      </c>
      <c r="O2593" t="s">
        <v>1213</v>
      </c>
      <c r="P2593">
        <v>0.677844533718581</v>
      </c>
      <c r="Q2593">
        <v>0.80668621065990498</v>
      </c>
      <c r="R2593">
        <v>8.9272203557027197E-2</v>
      </c>
      <c r="S2593">
        <v>4.0985318833740902E-2</v>
      </c>
      <c r="T2593">
        <v>1.39025470292266</v>
      </c>
      <c r="U2593">
        <v>1.39025470292266</v>
      </c>
      <c r="V2593">
        <v>1.26336433116643</v>
      </c>
      <c r="W2593">
        <v>11.97</v>
      </c>
      <c r="X2593">
        <v>0.4</v>
      </c>
      <c r="Y2593">
        <v>-335783</v>
      </c>
      <c r="Z2593">
        <v>-15263</v>
      </c>
      <c r="AA2593">
        <v>-0.75</v>
      </c>
      <c r="AB2593">
        <v>22</v>
      </c>
      <c r="AC2593">
        <v>11</v>
      </c>
      <c r="AD2593">
        <v>11</v>
      </c>
      <c r="AE2593">
        <v>50</v>
      </c>
      <c r="AF2593">
        <v>11</v>
      </c>
      <c r="AG2593">
        <v>11</v>
      </c>
      <c r="AH2593">
        <v>5</v>
      </c>
      <c r="AI2593">
        <v>6</v>
      </c>
    </row>
    <row r="2594" spans="1:35" x14ac:dyDescent="0.2">
      <c r="A2594" s="102">
        <v>283</v>
      </c>
      <c r="B2594">
        <v>2267</v>
      </c>
      <c r="C2594" t="s">
        <v>1447</v>
      </c>
      <c r="D2594" t="s">
        <v>1237</v>
      </c>
      <c r="E2594">
        <v>4980</v>
      </c>
      <c r="F2594">
        <v>4935</v>
      </c>
      <c r="G2594">
        <v>200</v>
      </c>
      <c r="H2594" t="s">
        <v>1213</v>
      </c>
      <c r="I2594">
        <v>7976</v>
      </c>
      <c r="J2594" t="s">
        <v>1260</v>
      </c>
      <c r="K2594" t="s">
        <v>1233</v>
      </c>
      <c r="L2594">
        <v>1495</v>
      </c>
      <c r="M2594">
        <v>1488</v>
      </c>
      <c r="N2594">
        <v>700</v>
      </c>
      <c r="O2594" t="s">
        <v>1210</v>
      </c>
      <c r="P2594">
        <v>0.88145071258284302</v>
      </c>
      <c r="Q2594">
        <v>0.92804367472567595</v>
      </c>
      <c r="R2594">
        <v>0.139474983705347</v>
      </c>
      <c r="S2594">
        <v>5.8840170367655799E-2</v>
      </c>
      <c r="T2594">
        <v>-2.2063660402694398</v>
      </c>
      <c r="U2594">
        <v>2.2063660402694398</v>
      </c>
      <c r="V2594">
        <v>1.71483570393218</v>
      </c>
      <c r="W2594">
        <v>-7.49</v>
      </c>
      <c r="X2594">
        <v>5.53</v>
      </c>
      <c r="Y2594">
        <v>-336743</v>
      </c>
      <c r="Z2594">
        <v>-22450</v>
      </c>
      <c r="AA2594">
        <v>-1.42</v>
      </c>
      <c r="AB2594">
        <v>15</v>
      </c>
      <c r="AC2594">
        <v>3</v>
      </c>
      <c r="AD2594">
        <v>12</v>
      </c>
      <c r="AE2594">
        <v>20</v>
      </c>
      <c r="AF2594">
        <v>11</v>
      </c>
      <c r="AG2594">
        <v>3</v>
      </c>
      <c r="AH2594">
        <v>6</v>
      </c>
      <c r="AI2594">
        <v>6</v>
      </c>
    </row>
    <row r="2595" spans="1:35" x14ac:dyDescent="0.2">
      <c r="A2595" s="102">
        <v>2228</v>
      </c>
      <c r="B2595">
        <v>5020</v>
      </c>
      <c r="C2595" t="s">
        <v>1535</v>
      </c>
      <c r="D2595" t="s">
        <v>1465</v>
      </c>
      <c r="E2595">
        <v>428.6</v>
      </c>
      <c r="F2595">
        <v>434</v>
      </c>
      <c r="G2595">
        <v>2200</v>
      </c>
      <c r="H2595" t="s">
        <v>1210</v>
      </c>
      <c r="I2595">
        <v>6302</v>
      </c>
      <c r="J2595" t="s">
        <v>1460</v>
      </c>
      <c r="K2595" t="s">
        <v>1222</v>
      </c>
      <c r="L2595">
        <v>2356</v>
      </c>
      <c r="M2595">
        <v>2352</v>
      </c>
      <c r="N2595">
        <v>400</v>
      </c>
      <c r="O2595" t="s">
        <v>1213</v>
      </c>
      <c r="P2595">
        <v>0.87190340014957002</v>
      </c>
      <c r="Q2595">
        <v>0.82096566052800701</v>
      </c>
      <c r="R2595">
        <v>0.246121358982483</v>
      </c>
      <c r="S2595">
        <v>6.4740259254866706E-2</v>
      </c>
      <c r="T2595">
        <v>2.7934194658754898</v>
      </c>
      <c r="U2595">
        <v>2.7934194658754898</v>
      </c>
      <c r="V2595">
        <v>2.98469740920084</v>
      </c>
      <c r="W2595">
        <v>12.3</v>
      </c>
      <c r="X2595">
        <v>1.49</v>
      </c>
      <c r="Y2595">
        <v>-337201</v>
      </c>
      <c r="Z2595">
        <v>-16860</v>
      </c>
      <c r="AA2595">
        <v>-0.92</v>
      </c>
      <c r="AB2595">
        <v>20</v>
      </c>
      <c r="AC2595">
        <v>5</v>
      </c>
      <c r="AD2595">
        <v>15</v>
      </c>
      <c r="AE2595">
        <v>25</v>
      </c>
      <c r="AF2595">
        <v>12</v>
      </c>
      <c r="AG2595">
        <v>5</v>
      </c>
      <c r="AH2595">
        <v>8</v>
      </c>
      <c r="AI2595">
        <v>7</v>
      </c>
    </row>
    <row r="2596" spans="1:35" x14ac:dyDescent="0.2">
      <c r="A2596" s="102">
        <v>1732</v>
      </c>
      <c r="B2596">
        <v>7751</v>
      </c>
      <c r="C2596" t="s">
        <v>1619</v>
      </c>
      <c r="D2596" t="s">
        <v>1215</v>
      </c>
      <c r="E2596">
        <v>2719.5</v>
      </c>
      <c r="F2596">
        <v>2733.5</v>
      </c>
      <c r="G2596">
        <v>400</v>
      </c>
      <c r="H2596" t="s">
        <v>1210</v>
      </c>
      <c r="I2596">
        <v>9956</v>
      </c>
      <c r="J2596" t="s">
        <v>1165</v>
      </c>
      <c r="K2596" t="s">
        <v>1235</v>
      </c>
      <c r="L2596">
        <v>1605</v>
      </c>
      <c r="M2596">
        <v>1635</v>
      </c>
      <c r="N2596">
        <v>700</v>
      </c>
      <c r="O2596" t="s">
        <v>1213</v>
      </c>
      <c r="P2596">
        <v>0.87419206774827996</v>
      </c>
      <c r="Q2596">
        <v>0.84726491006770499</v>
      </c>
      <c r="R2596">
        <v>0.28274058534372098</v>
      </c>
      <c r="S2596">
        <v>7.1096332031943807E-2</v>
      </c>
      <c r="T2596">
        <v>3.3431384846919801</v>
      </c>
      <c r="U2596">
        <v>3.3431384846919801</v>
      </c>
      <c r="V2596">
        <v>4.0189985445601799</v>
      </c>
      <c r="W2596">
        <v>10.24</v>
      </c>
      <c r="X2596">
        <v>4.67</v>
      </c>
      <c r="Y2596">
        <v>-341135</v>
      </c>
      <c r="Z2596">
        <v>-24367</v>
      </c>
      <c r="AA2596">
        <v>-1.37</v>
      </c>
      <c r="AB2596">
        <v>14</v>
      </c>
      <c r="AC2596">
        <v>4</v>
      </c>
      <c r="AD2596">
        <v>10</v>
      </c>
      <c r="AE2596">
        <v>28.57</v>
      </c>
      <c r="AF2596">
        <v>13</v>
      </c>
      <c r="AG2596">
        <v>0</v>
      </c>
      <c r="AH2596">
        <v>4</v>
      </c>
      <c r="AI2596">
        <v>10</v>
      </c>
    </row>
    <row r="2597" spans="1:35" x14ac:dyDescent="0.2">
      <c r="A2597" s="102">
        <v>84</v>
      </c>
      <c r="B2597">
        <v>4543</v>
      </c>
      <c r="C2597" t="s">
        <v>667</v>
      </c>
      <c r="D2597" t="s">
        <v>1219</v>
      </c>
      <c r="E2597">
        <v>3456</v>
      </c>
      <c r="F2597">
        <v>3478</v>
      </c>
      <c r="G2597">
        <v>300</v>
      </c>
      <c r="H2597" t="s">
        <v>1210</v>
      </c>
      <c r="I2597">
        <v>8253</v>
      </c>
      <c r="J2597" t="s">
        <v>525</v>
      </c>
      <c r="K2597" t="s">
        <v>1216</v>
      </c>
      <c r="L2597">
        <v>1573</v>
      </c>
      <c r="M2597">
        <v>1568</v>
      </c>
      <c r="N2597">
        <v>700</v>
      </c>
      <c r="O2597" t="s">
        <v>1213</v>
      </c>
      <c r="P2597">
        <v>0.61430675027109405</v>
      </c>
      <c r="Q2597">
        <v>0.95017795849627495</v>
      </c>
      <c r="R2597">
        <v>0.117915764638898</v>
      </c>
      <c r="S2597">
        <v>4.22510523967169E-2</v>
      </c>
      <c r="T2597">
        <v>1.3848245506286101</v>
      </c>
      <c r="U2597">
        <v>1.3848245506286101</v>
      </c>
      <c r="V2597">
        <v>0.86081528344151603</v>
      </c>
      <c r="W2597">
        <v>4.5199999999999996</v>
      </c>
      <c r="X2597">
        <v>5.19</v>
      </c>
      <c r="Y2597">
        <v>-341785</v>
      </c>
      <c r="Z2597">
        <v>-21362</v>
      </c>
      <c r="AA2597">
        <v>-1.08</v>
      </c>
      <c r="AB2597">
        <v>16</v>
      </c>
      <c r="AC2597">
        <v>6</v>
      </c>
      <c r="AD2597">
        <v>10</v>
      </c>
      <c r="AE2597">
        <v>37.5</v>
      </c>
      <c r="AF2597">
        <v>12</v>
      </c>
      <c r="AG2597">
        <v>3</v>
      </c>
      <c r="AH2597">
        <v>7</v>
      </c>
      <c r="AI2597">
        <v>6</v>
      </c>
    </row>
    <row r="2598" spans="1:35" x14ac:dyDescent="0.2">
      <c r="A2598" s="102">
        <v>1293</v>
      </c>
      <c r="B2598">
        <v>9003</v>
      </c>
      <c r="C2598" t="s">
        <v>1437</v>
      </c>
      <c r="D2598" t="s">
        <v>1328</v>
      </c>
      <c r="E2598">
        <v>2455</v>
      </c>
      <c r="F2598">
        <v>2456</v>
      </c>
      <c r="G2598">
        <v>400</v>
      </c>
      <c r="H2598" t="s">
        <v>1210</v>
      </c>
      <c r="I2598">
        <v>9956</v>
      </c>
      <c r="J2598" t="s">
        <v>1165</v>
      </c>
      <c r="K2598" t="s">
        <v>1235</v>
      </c>
      <c r="L2598">
        <v>1605</v>
      </c>
      <c r="M2598">
        <v>1635</v>
      </c>
      <c r="N2598">
        <v>600</v>
      </c>
      <c r="O2598" t="s">
        <v>1213</v>
      </c>
      <c r="P2598">
        <v>0.89296653824568994</v>
      </c>
      <c r="Q2598">
        <v>0.87101735837675298</v>
      </c>
      <c r="R2598">
        <v>0.33182904869986901</v>
      </c>
      <c r="S2598">
        <v>5.4087714637898798E-2</v>
      </c>
      <c r="T2598">
        <v>0.60217008064033495</v>
      </c>
      <c r="U2598">
        <v>0.60217008064033495</v>
      </c>
      <c r="V2598">
        <v>1.3956129544471501</v>
      </c>
      <c r="W2598">
        <v>1.71</v>
      </c>
      <c r="X2598">
        <v>0.14000000000000001</v>
      </c>
      <c r="Y2598">
        <v>-346578</v>
      </c>
      <c r="Z2598">
        <v>-18241</v>
      </c>
      <c r="AA2598">
        <v>-0.9</v>
      </c>
      <c r="AB2598">
        <v>19</v>
      </c>
      <c r="AC2598">
        <v>7</v>
      </c>
      <c r="AD2598">
        <v>12</v>
      </c>
      <c r="AE2598">
        <v>36.840000000000003</v>
      </c>
      <c r="AF2598">
        <v>12</v>
      </c>
      <c r="AG2598">
        <v>3</v>
      </c>
      <c r="AH2598">
        <v>7</v>
      </c>
      <c r="AI2598">
        <v>9</v>
      </c>
    </row>
    <row r="2599" spans="1:35" x14ac:dyDescent="0.2">
      <c r="A2599" s="102">
        <v>619</v>
      </c>
      <c r="B2599">
        <v>2001</v>
      </c>
      <c r="C2599" t="s">
        <v>1132</v>
      </c>
      <c r="D2599" t="s">
        <v>1237</v>
      </c>
      <c r="E2599">
        <v>1586</v>
      </c>
      <c r="F2599">
        <v>1604</v>
      </c>
      <c r="G2599">
        <v>600</v>
      </c>
      <c r="H2599" t="s">
        <v>1210</v>
      </c>
      <c r="I2599">
        <v>9956</v>
      </c>
      <c r="J2599" t="s">
        <v>1165</v>
      </c>
      <c r="K2599" t="s">
        <v>1235</v>
      </c>
      <c r="L2599">
        <v>1605</v>
      </c>
      <c r="M2599">
        <v>1635</v>
      </c>
      <c r="N2599">
        <v>600</v>
      </c>
      <c r="O2599" t="s">
        <v>1213</v>
      </c>
      <c r="P2599">
        <v>0.86722848139106901</v>
      </c>
      <c r="Q2599">
        <v>0.90490065874043202</v>
      </c>
      <c r="R2599">
        <v>0.15050741523909</v>
      </c>
      <c r="S2599">
        <v>8.1935435956917199E-2</v>
      </c>
      <c r="T2599">
        <v>3.27092196898576</v>
      </c>
      <c r="U2599">
        <v>3.27092196898576</v>
      </c>
      <c r="V2599">
        <v>3.2753391778474801</v>
      </c>
      <c r="W2599">
        <v>13.19</v>
      </c>
      <c r="X2599">
        <v>1.9</v>
      </c>
      <c r="Y2599">
        <v>-347890</v>
      </c>
      <c r="Z2599">
        <v>-19327</v>
      </c>
      <c r="AA2599">
        <v>-0.88</v>
      </c>
      <c r="AB2599">
        <v>18</v>
      </c>
      <c r="AC2599">
        <v>6</v>
      </c>
      <c r="AD2599">
        <v>12</v>
      </c>
      <c r="AE2599">
        <v>33.33</v>
      </c>
      <c r="AF2599">
        <v>14</v>
      </c>
      <c r="AG2599">
        <v>2</v>
      </c>
      <c r="AH2599">
        <v>5</v>
      </c>
      <c r="AI2599">
        <v>11</v>
      </c>
    </row>
    <row r="2600" spans="1:35" x14ac:dyDescent="0.2">
      <c r="A2600" s="102">
        <v>1634</v>
      </c>
      <c r="B2600">
        <v>4543</v>
      </c>
      <c r="C2600" t="s">
        <v>667</v>
      </c>
      <c r="D2600" t="s">
        <v>1219</v>
      </c>
      <c r="E2600">
        <v>3456</v>
      </c>
      <c r="F2600">
        <v>3478</v>
      </c>
      <c r="G2600">
        <v>300</v>
      </c>
      <c r="H2600" t="s">
        <v>1210</v>
      </c>
      <c r="I2600">
        <v>8585</v>
      </c>
      <c r="J2600" t="s">
        <v>1630</v>
      </c>
      <c r="K2600" t="s">
        <v>1216</v>
      </c>
      <c r="L2600">
        <v>134</v>
      </c>
      <c r="M2600">
        <v>133</v>
      </c>
      <c r="N2600">
        <v>7800</v>
      </c>
      <c r="O2600" t="s">
        <v>1213</v>
      </c>
      <c r="P2600">
        <v>0.74328316207259604</v>
      </c>
      <c r="Q2600">
        <v>0.85171381793761303</v>
      </c>
      <c r="R2600">
        <v>1.6926681697033302E-2</v>
      </c>
      <c r="S2600">
        <v>7.4609757957099995E-2</v>
      </c>
      <c r="T2600">
        <v>2.91732065556713</v>
      </c>
      <c r="U2600">
        <v>2.91732065556713</v>
      </c>
      <c r="V2600">
        <v>1.78600348584331</v>
      </c>
      <c r="W2600">
        <v>9.6</v>
      </c>
      <c r="X2600">
        <v>0.57999999999999996</v>
      </c>
      <c r="Y2600">
        <v>-352039</v>
      </c>
      <c r="Z2600">
        <v>-14082</v>
      </c>
      <c r="AA2600">
        <v>-0.68</v>
      </c>
      <c r="AB2600">
        <v>25</v>
      </c>
      <c r="AC2600">
        <v>9</v>
      </c>
      <c r="AD2600">
        <v>16</v>
      </c>
      <c r="AE2600">
        <v>36</v>
      </c>
      <c r="AF2600">
        <v>11</v>
      </c>
      <c r="AG2600">
        <v>9</v>
      </c>
      <c r="AH2600">
        <v>10</v>
      </c>
      <c r="AI2600">
        <v>6</v>
      </c>
    </row>
    <row r="2601" spans="1:35" x14ac:dyDescent="0.2">
      <c r="A2601" s="102">
        <v>270</v>
      </c>
      <c r="B2601">
        <v>5406</v>
      </c>
      <c r="C2601" t="s">
        <v>1531</v>
      </c>
      <c r="D2601" t="s">
        <v>1263</v>
      </c>
      <c r="E2601">
        <v>401</v>
      </c>
      <c r="F2601">
        <v>401</v>
      </c>
      <c r="G2601">
        <v>2600</v>
      </c>
      <c r="H2601" t="s">
        <v>1213</v>
      </c>
      <c r="I2601">
        <v>7182</v>
      </c>
      <c r="J2601" t="s">
        <v>1323</v>
      </c>
      <c r="K2601" t="s">
        <v>1265</v>
      </c>
      <c r="L2601">
        <v>960</v>
      </c>
      <c r="M2601">
        <v>964</v>
      </c>
      <c r="N2601">
        <v>1100</v>
      </c>
      <c r="O2601" t="s">
        <v>1210</v>
      </c>
      <c r="P2601">
        <v>0.85029404735080305</v>
      </c>
      <c r="Q2601">
        <v>0.92862625632699802</v>
      </c>
      <c r="R2601">
        <v>0.29861346033298403</v>
      </c>
      <c r="S2601">
        <v>4.6347487983945099E-2</v>
      </c>
      <c r="T2601">
        <v>-2.6045067268710902</v>
      </c>
      <c r="U2601">
        <v>2.6045067268710902</v>
      </c>
      <c r="V2601">
        <v>2.5540130354097101</v>
      </c>
      <c r="W2601">
        <v>-26.72</v>
      </c>
      <c r="X2601">
        <v>1.68</v>
      </c>
      <c r="Y2601">
        <v>-358659</v>
      </c>
      <c r="Z2601">
        <v>-17079</v>
      </c>
      <c r="AA2601">
        <v>-0.84</v>
      </c>
      <c r="AB2601">
        <v>21</v>
      </c>
      <c r="AC2601">
        <v>8</v>
      </c>
      <c r="AD2601">
        <v>13</v>
      </c>
      <c r="AE2601">
        <v>38.1</v>
      </c>
      <c r="AF2601">
        <v>12</v>
      </c>
      <c r="AG2601">
        <v>4</v>
      </c>
      <c r="AH2601">
        <v>9</v>
      </c>
      <c r="AI2601">
        <v>8</v>
      </c>
    </row>
    <row r="2602" spans="1:35" x14ac:dyDescent="0.2">
      <c r="A2602" s="102">
        <v>1420</v>
      </c>
      <c r="B2602">
        <v>1820</v>
      </c>
      <c r="C2602" t="s">
        <v>59</v>
      </c>
      <c r="D2602" t="s">
        <v>1220</v>
      </c>
      <c r="E2602">
        <v>2242</v>
      </c>
      <c r="F2602">
        <v>2272</v>
      </c>
      <c r="G2602">
        <v>500</v>
      </c>
      <c r="H2602" t="s">
        <v>1210</v>
      </c>
      <c r="I2602">
        <v>7846</v>
      </c>
      <c r="J2602" t="s">
        <v>796</v>
      </c>
      <c r="K2602" t="s">
        <v>1233</v>
      </c>
      <c r="L2602">
        <v>3545</v>
      </c>
      <c r="M2602">
        <v>3515</v>
      </c>
      <c r="N2602">
        <v>300</v>
      </c>
      <c r="O2602" t="s">
        <v>1213</v>
      </c>
      <c r="P2602">
        <v>0.85138833172159101</v>
      </c>
      <c r="Q2602">
        <v>0.86408508892873404</v>
      </c>
      <c r="R2602">
        <v>6.4555968841671904E-2</v>
      </c>
      <c r="S2602">
        <v>2.8073393307400999E-2</v>
      </c>
      <c r="T2602">
        <v>4.5163388905320696</v>
      </c>
      <c r="U2602">
        <v>4.5163388905320696</v>
      </c>
      <c r="V2602">
        <v>3.8591031571851002</v>
      </c>
      <c r="W2602">
        <v>12.91</v>
      </c>
      <c r="X2602">
        <v>7.73</v>
      </c>
      <c r="Y2602">
        <v>-358972</v>
      </c>
      <c r="Z2602">
        <v>-35897</v>
      </c>
      <c r="AA2602">
        <v>-1.97</v>
      </c>
      <c r="AB2602">
        <v>10</v>
      </c>
      <c r="AC2602">
        <v>2</v>
      </c>
      <c r="AD2602">
        <v>8</v>
      </c>
      <c r="AE2602">
        <v>20</v>
      </c>
      <c r="AF2602">
        <v>12</v>
      </c>
      <c r="AG2602">
        <v>2</v>
      </c>
      <c r="AH2602">
        <v>6</v>
      </c>
      <c r="AI2602">
        <v>2</v>
      </c>
    </row>
    <row r="2603" spans="1:35" x14ac:dyDescent="0.2">
      <c r="A2603" s="102">
        <v>762</v>
      </c>
      <c r="B2603">
        <v>5301</v>
      </c>
      <c r="C2603" t="s">
        <v>689</v>
      </c>
      <c r="D2603" t="s">
        <v>1209</v>
      </c>
      <c r="E2603">
        <v>935</v>
      </c>
      <c r="F2603">
        <v>965</v>
      </c>
      <c r="G2603">
        <v>1000</v>
      </c>
      <c r="H2603" t="s">
        <v>1210</v>
      </c>
      <c r="I2603">
        <v>9474</v>
      </c>
      <c r="J2603" t="s">
        <v>1418</v>
      </c>
      <c r="K2603" t="s">
        <v>1212</v>
      </c>
      <c r="L2603">
        <v>1279</v>
      </c>
      <c r="M2603">
        <v>1261</v>
      </c>
      <c r="N2603">
        <v>800</v>
      </c>
      <c r="O2603" t="s">
        <v>1213</v>
      </c>
      <c r="P2603">
        <v>0.88318827961003299</v>
      </c>
      <c r="Q2603">
        <v>0.89801995625423803</v>
      </c>
      <c r="R2603">
        <v>0.42737415142448598</v>
      </c>
      <c r="S2603">
        <v>2.9752059627970898E-2</v>
      </c>
      <c r="T2603">
        <v>3.0658771718498201</v>
      </c>
      <c r="U2603">
        <v>3.0658771718498201</v>
      </c>
      <c r="V2603">
        <v>2.5190749855077001</v>
      </c>
      <c r="W2603">
        <v>20.49</v>
      </c>
      <c r="X2603">
        <v>4.34</v>
      </c>
      <c r="Y2603">
        <v>-373851</v>
      </c>
      <c r="Z2603">
        <v>-20770</v>
      </c>
      <c r="AA2603">
        <v>-1.06</v>
      </c>
      <c r="AB2603">
        <v>18</v>
      </c>
      <c r="AC2603">
        <v>8</v>
      </c>
      <c r="AD2603">
        <v>10</v>
      </c>
      <c r="AE2603">
        <v>44.44</v>
      </c>
      <c r="AF2603">
        <v>10</v>
      </c>
      <c r="AG2603">
        <v>7</v>
      </c>
      <c r="AH2603">
        <v>8</v>
      </c>
      <c r="AI2603">
        <v>3</v>
      </c>
    </row>
    <row r="2604" spans="1:35" x14ac:dyDescent="0.2">
      <c r="A2604" s="102">
        <v>1325</v>
      </c>
      <c r="B2604">
        <v>2371</v>
      </c>
      <c r="C2604" t="s">
        <v>586</v>
      </c>
      <c r="D2604" t="s">
        <v>1224</v>
      </c>
      <c r="E2604">
        <v>2338</v>
      </c>
      <c r="F2604">
        <v>2310</v>
      </c>
      <c r="G2604">
        <v>400</v>
      </c>
      <c r="H2604" t="s">
        <v>1213</v>
      </c>
      <c r="I2604">
        <v>6755</v>
      </c>
      <c r="J2604" t="s">
        <v>526</v>
      </c>
      <c r="K2604" t="s">
        <v>1215</v>
      </c>
      <c r="L2604">
        <v>2203</v>
      </c>
      <c r="M2604">
        <v>2146</v>
      </c>
      <c r="N2604">
        <v>400</v>
      </c>
      <c r="O2604" t="s">
        <v>1210</v>
      </c>
      <c r="P2604">
        <v>0.81820852048947201</v>
      </c>
      <c r="Q2604">
        <v>0.86894848934898505</v>
      </c>
      <c r="R2604">
        <v>0.109237125409266</v>
      </c>
      <c r="S2604">
        <v>8.4118201643452503E-2</v>
      </c>
      <c r="T2604">
        <v>-1.86756205398879</v>
      </c>
      <c r="U2604">
        <v>1.86756205398879</v>
      </c>
      <c r="V2604">
        <v>1.8493580656658299</v>
      </c>
      <c r="W2604">
        <v>-10.55</v>
      </c>
      <c r="X2604">
        <v>7.1</v>
      </c>
      <c r="Y2604">
        <v>-378865</v>
      </c>
      <c r="Z2604">
        <v>-18943</v>
      </c>
      <c r="AA2604">
        <v>-0.98</v>
      </c>
      <c r="AB2604">
        <v>20</v>
      </c>
      <c r="AC2604">
        <v>7</v>
      </c>
      <c r="AD2604">
        <v>13</v>
      </c>
      <c r="AE2604">
        <v>35</v>
      </c>
      <c r="AF2604">
        <v>11</v>
      </c>
      <c r="AG2604">
        <v>6</v>
      </c>
      <c r="AH2604">
        <v>10</v>
      </c>
      <c r="AI2604">
        <v>4</v>
      </c>
    </row>
    <row r="2605" spans="1:35" x14ac:dyDescent="0.2">
      <c r="A2605" s="102">
        <v>99</v>
      </c>
      <c r="B2605">
        <v>4217</v>
      </c>
      <c r="C2605" t="s">
        <v>1073</v>
      </c>
      <c r="D2605" t="s">
        <v>1234</v>
      </c>
      <c r="E2605">
        <v>4605</v>
      </c>
      <c r="F2605">
        <v>4555</v>
      </c>
      <c r="G2605">
        <v>100</v>
      </c>
      <c r="H2605" t="s">
        <v>1210</v>
      </c>
      <c r="I2605">
        <v>6758</v>
      </c>
      <c r="J2605" t="s">
        <v>1226</v>
      </c>
      <c r="K2605" t="s">
        <v>1215</v>
      </c>
      <c r="L2605">
        <v>6700</v>
      </c>
      <c r="M2605">
        <v>6611</v>
      </c>
      <c r="N2605">
        <v>100</v>
      </c>
      <c r="O2605" t="s">
        <v>1213</v>
      </c>
      <c r="P2605">
        <v>0.55161461137410395</v>
      </c>
      <c r="Q2605">
        <v>0.94785487664120505</v>
      </c>
      <c r="R2605">
        <v>0.48769535800283897</v>
      </c>
      <c r="S2605">
        <v>1.0188877614819101E-2</v>
      </c>
      <c r="T2605">
        <v>2.68786908341569</v>
      </c>
      <c r="U2605">
        <v>2.68786908341569</v>
      </c>
      <c r="V2605">
        <v>2.35932057431395</v>
      </c>
      <c r="W2605">
        <v>15.96</v>
      </c>
      <c r="X2605">
        <v>31.1</v>
      </c>
      <c r="Y2605">
        <v>-383064</v>
      </c>
      <c r="Z2605">
        <v>-23942</v>
      </c>
      <c r="AA2605">
        <v>-1.1000000000000001</v>
      </c>
      <c r="AB2605">
        <v>16</v>
      </c>
      <c r="AC2605">
        <v>7</v>
      </c>
      <c r="AD2605">
        <v>9</v>
      </c>
      <c r="AE2605">
        <v>43.75</v>
      </c>
      <c r="AF2605">
        <v>11</v>
      </c>
      <c r="AG2605">
        <v>6</v>
      </c>
      <c r="AH2605">
        <v>9</v>
      </c>
      <c r="AI2605">
        <v>1</v>
      </c>
    </row>
    <row r="2606" spans="1:35" x14ac:dyDescent="0.2">
      <c r="A2606" s="102">
        <v>1018</v>
      </c>
      <c r="B2606">
        <v>2127</v>
      </c>
      <c r="C2606" t="s">
        <v>1387</v>
      </c>
      <c r="D2606" t="s">
        <v>1224</v>
      </c>
      <c r="E2606">
        <v>3240</v>
      </c>
      <c r="F2606">
        <v>3280</v>
      </c>
      <c r="G2606">
        <v>300</v>
      </c>
      <c r="H2606" t="s">
        <v>1213</v>
      </c>
      <c r="I2606">
        <v>6755</v>
      </c>
      <c r="J2606" t="s">
        <v>526</v>
      </c>
      <c r="K2606" t="s">
        <v>1215</v>
      </c>
      <c r="L2606">
        <v>2203</v>
      </c>
      <c r="M2606">
        <v>2146</v>
      </c>
      <c r="N2606">
        <v>500</v>
      </c>
      <c r="O2606" t="s">
        <v>1210</v>
      </c>
      <c r="P2606">
        <v>0.54218663372164899</v>
      </c>
      <c r="Q2606">
        <v>0.88493443137040595</v>
      </c>
      <c r="R2606">
        <v>7.2432446780557005E-2</v>
      </c>
      <c r="S2606">
        <v>4.69459399894947E-2</v>
      </c>
      <c r="T2606">
        <v>-0.57495883154184002</v>
      </c>
      <c r="U2606">
        <v>0.57495883154184002</v>
      </c>
      <c r="V2606">
        <v>0.86412702286376697</v>
      </c>
      <c r="W2606">
        <v>-3.91</v>
      </c>
      <c r="X2606">
        <v>9.0399999999999991</v>
      </c>
      <c r="Y2606">
        <v>-390459</v>
      </c>
      <c r="Z2606">
        <v>-15018</v>
      </c>
      <c r="AA2606">
        <v>-0.81</v>
      </c>
      <c r="AB2606">
        <v>26</v>
      </c>
      <c r="AC2606">
        <v>9</v>
      </c>
      <c r="AD2606">
        <v>17</v>
      </c>
      <c r="AE2606">
        <v>34.619999999999997</v>
      </c>
      <c r="AF2606">
        <v>9</v>
      </c>
      <c r="AG2606">
        <v>7</v>
      </c>
      <c r="AH2606">
        <v>14</v>
      </c>
      <c r="AI2606">
        <v>5</v>
      </c>
    </row>
    <row r="2607" spans="1:35" x14ac:dyDescent="0.2">
      <c r="A2607" s="102">
        <v>2172</v>
      </c>
      <c r="B2607">
        <v>4005</v>
      </c>
      <c r="C2607" t="s">
        <v>1445</v>
      </c>
      <c r="D2607" t="s">
        <v>1234</v>
      </c>
      <c r="E2607">
        <v>398</v>
      </c>
      <c r="F2607">
        <v>393</v>
      </c>
      <c r="G2607">
        <v>2700</v>
      </c>
      <c r="H2607" t="s">
        <v>1213</v>
      </c>
      <c r="I2607">
        <v>5019</v>
      </c>
      <c r="J2607" t="s">
        <v>1464</v>
      </c>
      <c r="K2607" t="s">
        <v>1465</v>
      </c>
      <c r="L2607">
        <v>2639</v>
      </c>
      <c r="M2607">
        <v>2658</v>
      </c>
      <c r="N2607">
        <v>400</v>
      </c>
      <c r="O2607" t="s">
        <v>1210</v>
      </c>
      <c r="P2607">
        <v>0.80174498530690297</v>
      </c>
      <c r="Q2607">
        <v>0.82404708584539998</v>
      </c>
      <c r="R2607">
        <v>0.310419481317733</v>
      </c>
      <c r="S2607">
        <v>1.18659070582774E-4</v>
      </c>
      <c r="T2607">
        <v>-2.9214680697823501</v>
      </c>
      <c r="U2607">
        <v>2.9214680697823501</v>
      </c>
      <c r="V2607">
        <v>2.4033680690983501</v>
      </c>
      <c r="W2607">
        <v>-10.89</v>
      </c>
      <c r="X2607">
        <v>0.2</v>
      </c>
      <c r="Y2607">
        <v>-391160</v>
      </c>
      <c r="Z2607">
        <v>-21731</v>
      </c>
      <c r="AA2607">
        <v>-1.2</v>
      </c>
      <c r="AB2607">
        <v>18</v>
      </c>
      <c r="AC2607">
        <v>6</v>
      </c>
      <c r="AD2607">
        <v>12</v>
      </c>
      <c r="AE2607">
        <v>33.33</v>
      </c>
      <c r="AF2607">
        <v>12</v>
      </c>
      <c r="AG2607">
        <v>3</v>
      </c>
      <c r="AH2607">
        <v>9</v>
      </c>
      <c r="AI2607">
        <v>6</v>
      </c>
    </row>
    <row r="2608" spans="1:35" x14ac:dyDescent="0.2">
      <c r="A2608" s="102">
        <v>314</v>
      </c>
      <c r="B2608">
        <v>4686</v>
      </c>
      <c r="C2608" t="s">
        <v>1230</v>
      </c>
      <c r="D2608" t="s">
        <v>1212</v>
      </c>
      <c r="E2608">
        <v>5240</v>
      </c>
      <c r="F2608">
        <v>5160</v>
      </c>
      <c r="G2608">
        <v>200</v>
      </c>
      <c r="H2608" t="s">
        <v>1210</v>
      </c>
      <c r="I2608">
        <v>9468</v>
      </c>
      <c r="J2608" t="s">
        <v>1211</v>
      </c>
      <c r="K2608" t="s">
        <v>1212</v>
      </c>
      <c r="L2608">
        <v>1430</v>
      </c>
      <c r="M2608">
        <v>1413</v>
      </c>
      <c r="N2608">
        <v>700</v>
      </c>
      <c r="O2608" t="s">
        <v>1213</v>
      </c>
      <c r="P2608">
        <v>0.91237001754125702</v>
      </c>
      <c r="Q2608">
        <v>0.92519116966138604</v>
      </c>
      <c r="R2608">
        <v>5.8325167517137802E-2</v>
      </c>
      <c r="S2608">
        <v>2.8118646366631601E-2</v>
      </c>
      <c r="T2608">
        <v>2.5186615168506998</v>
      </c>
      <c r="U2608">
        <v>2.5186615168506998</v>
      </c>
      <c r="V2608">
        <v>1.8315583757646601</v>
      </c>
      <c r="W2608">
        <v>11.98</v>
      </c>
      <c r="X2608">
        <v>4.16</v>
      </c>
      <c r="Y2608">
        <v>-391346</v>
      </c>
      <c r="Z2608">
        <v>-17788</v>
      </c>
      <c r="AA2608">
        <v>-1.02</v>
      </c>
      <c r="AB2608">
        <v>22</v>
      </c>
      <c r="AC2608">
        <v>9</v>
      </c>
      <c r="AD2608">
        <v>13</v>
      </c>
      <c r="AE2608">
        <v>40.909999999999997</v>
      </c>
      <c r="AF2608">
        <v>8</v>
      </c>
      <c r="AG2608">
        <v>8</v>
      </c>
      <c r="AH2608">
        <v>13</v>
      </c>
      <c r="AI2608">
        <v>1</v>
      </c>
    </row>
    <row r="2609" spans="1:35" x14ac:dyDescent="0.2">
      <c r="A2609" s="102">
        <v>722</v>
      </c>
      <c r="B2609">
        <v>4206</v>
      </c>
      <c r="C2609" t="s">
        <v>1622</v>
      </c>
      <c r="D2609" t="s">
        <v>1234</v>
      </c>
      <c r="E2609">
        <v>3180</v>
      </c>
      <c r="F2609">
        <v>3195</v>
      </c>
      <c r="G2609">
        <v>300</v>
      </c>
      <c r="H2609" t="s">
        <v>1210</v>
      </c>
      <c r="I2609">
        <v>5901</v>
      </c>
      <c r="J2609" t="s">
        <v>225</v>
      </c>
      <c r="K2609" t="s">
        <v>1404</v>
      </c>
      <c r="L2609">
        <v>1713</v>
      </c>
      <c r="M2609">
        <v>1730</v>
      </c>
      <c r="N2609">
        <v>600</v>
      </c>
      <c r="O2609" t="s">
        <v>1213</v>
      </c>
      <c r="P2609">
        <v>0.62501965578068996</v>
      </c>
      <c r="Q2609">
        <v>0.899969296891304</v>
      </c>
      <c r="R2609">
        <v>0.28237010360081899</v>
      </c>
      <c r="S2609">
        <v>9.0939238161758008E-3</v>
      </c>
      <c r="T2609">
        <v>0.30469343938912702</v>
      </c>
      <c r="U2609">
        <v>0.30469343938912702</v>
      </c>
      <c r="V2609">
        <v>7.76293357156774E-2</v>
      </c>
      <c r="W2609">
        <v>0.81</v>
      </c>
      <c r="X2609">
        <v>8.2899999999999991</v>
      </c>
      <c r="Y2609">
        <v>-392350</v>
      </c>
      <c r="Z2609">
        <v>-24522</v>
      </c>
      <c r="AA2609">
        <v>-1.33</v>
      </c>
      <c r="AB2609">
        <v>16</v>
      </c>
      <c r="AC2609">
        <v>4</v>
      </c>
      <c r="AD2609">
        <v>12</v>
      </c>
      <c r="AE2609">
        <v>25</v>
      </c>
      <c r="AF2609">
        <v>13</v>
      </c>
      <c r="AG2609">
        <v>3</v>
      </c>
      <c r="AH2609">
        <v>6</v>
      </c>
      <c r="AI2609">
        <v>7</v>
      </c>
    </row>
    <row r="2610" spans="1:35" x14ac:dyDescent="0.2">
      <c r="A2610" s="102">
        <v>969</v>
      </c>
      <c r="B2610">
        <v>2269</v>
      </c>
      <c r="C2610" t="s">
        <v>2136</v>
      </c>
      <c r="D2610" t="s">
        <v>1237</v>
      </c>
      <c r="E2610">
        <v>6490</v>
      </c>
      <c r="F2610">
        <v>6440</v>
      </c>
      <c r="G2610">
        <v>100</v>
      </c>
      <c r="H2610" t="s">
        <v>1210</v>
      </c>
      <c r="I2610">
        <v>7201</v>
      </c>
      <c r="J2610" t="s">
        <v>1250</v>
      </c>
      <c r="K2610" t="s">
        <v>1227</v>
      </c>
      <c r="L2610">
        <v>454.3</v>
      </c>
      <c r="M2610">
        <v>463.6</v>
      </c>
      <c r="N2610">
        <v>1400</v>
      </c>
      <c r="O2610" t="s">
        <v>1213</v>
      </c>
      <c r="P2610">
        <v>0.64068697649516704</v>
      </c>
      <c r="Q2610">
        <v>0.88696187098747503</v>
      </c>
      <c r="R2610">
        <v>0.22234765026773101</v>
      </c>
      <c r="S2610">
        <v>6.7646046714169905E-2</v>
      </c>
      <c r="T2610">
        <v>1.7923214733376001</v>
      </c>
      <c r="U2610">
        <v>1.7923214733376001</v>
      </c>
      <c r="V2610">
        <v>2.0405739302755399</v>
      </c>
      <c r="W2610">
        <v>13.55</v>
      </c>
      <c r="X2610">
        <v>0.78</v>
      </c>
      <c r="Y2610">
        <v>-393706</v>
      </c>
      <c r="Z2610">
        <v>-21873</v>
      </c>
      <c r="AA2610">
        <v>-1.29</v>
      </c>
      <c r="AB2610">
        <v>18</v>
      </c>
      <c r="AC2610">
        <v>4</v>
      </c>
      <c r="AD2610">
        <v>14</v>
      </c>
      <c r="AE2610">
        <v>22.22</v>
      </c>
      <c r="AF2610">
        <v>13</v>
      </c>
      <c r="AG2610">
        <v>4</v>
      </c>
      <c r="AH2610">
        <v>7</v>
      </c>
      <c r="AI2610">
        <v>7</v>
      </c>
    </row>
    <row r="2611" spans="1:35" x14ac:dyDescent="0.2">
      <c r="A2611" s="102">
        <v>2305</v>
      </c>
      <c r="B2611">
        <v>4188</v>
      </c>
      <c r="C2611" t="s">
        <v>1420</v>
      </c>
      <c r="D2611" t="s">
        <v>1234</v>
      </c>
      <c r="E2611">
        <v>720</v>
      </c>
      <c r="F2611">
        <v>726.3</v>
      </c>
      <c r="G2611">
        <v>1400</v>
      </c>
      <c r="H2611" t="s">
        <v>1210</v>
      </c>
      <c r="I2611">
        <v>6770</v>
      </c>
      <c r="J2611" t="s">
        <v>22</v>
      </c>
      <c r="K2611" t="s">
        <v>1215</v>
      </c>
      <c r="L2611">
        <v>1668</v>
      </c>
      <c r="M2611">
        <v>1659</v>
      </c>
      <c r="N2611">
        <v>600</v>
      </c>
      <c r="O2611" t="s">
        <v>1213</v>
      </c>
      <c r="P2611">
        <v>0.84991899816848104</v>
      </c>
      <c r="Q2611">
        <v>0.81762235534722805</v>
      </c>
      <c r="R2611">
        <v>2.5499731633181098E-4</v>
      </c>
      <c r="S2611">
        <v>9.1789437872046006E-2</v>
      </c>
      <c r="T2611">
        <v>2.08474956654893</v>
      </c>
      <c r="U2611">
        <v>2.08474956654893</v>
      </c>
      <c r="V2611">
        <v>2.0631071791423699</v>
      </c>
      <c r="W2611">
        <v>18.79</v>
      </c>
      <c r="X2611">
        <v>2.15</v>
      </c>
      <c r="Y2611">
        <v>-397948</v>
      </c>
      <c r="Z2611">
        <v>-17302</v>
      </c>
      <c r="AA2611">
        <v>-0.86</v>
      </c>
      <c r="AB2611">
        <v>23</v>
      </c>
      <c r="AC2611">
        <v>8</v>
      </c>
      <c r="AD2611">
        <v>15</v>
      </c>
      <c r="AE2611">
        <v>34.78</v>
      </c>
      <c r="AF2611">
        <v>13</v>
      </c>
      <c r="AG2611">
        <v>5</v>
      </c>
      <c r="AH2611">
        <v>9</v>
      </c>
      <c r="AI2611">
        <v>9</v>
      </c>
    </row>
    <row r="2612" spans="1:35" x14ac:dyDescent="0.2">
      <c r="A2612" s="102">
        <v>1054</v>
      </c>
      <c r="B2612">
        <v>5463</v>
      </c>
      <c r="C2612" t="s">
        <v>64</v>
      </c>
      <c r="D2612" t="s">
        <v>1263</v>
      </c>
      <c r="E2612">
        <v>2662</v>
      </c>
      <c r="F2612">
        <v>2620</v>
      </c>
      <c r="G2612">
        <v>400</v>
      </c>
      <c r="H2612" t="s">
        <v>1210</v>
      </c>
      <c r="I2612">
        <v>7762</v>
      </c>
      <c r="J2612" t="s">
        <v>1412</v>
      </c>
      <c r="K2612" t="s">
        <v>1219</v>
      </c>
      <c r="L2612">
        <v>430</v>
      </c>
      <c r="M2612">
        <v>427</v>
      </c>
      <c r="N2612">
        <v>2500</v>
      </c>
      <c r="O2612" t="s">
        <v>1213</v>
      </c>
      <c r="P2612">
        <v>0.90235546524695398</v>
      </c>
      <c r="Q2612">
        <v>0.88312306514059802</v>
      </c>
      <c r="R2612">
        <v>0.42827742228883797</v>
      </c>
      <c r="S2612">
        <v>3.8841364929076798E-2</v>
      </c>
      <c r="T2612">
        <v>2.3846750812821602</v>
      </c>
      <c r="U2612">
        <v>2.3846750812821602</v>
      </c>
      <c r="V2612">
        <v>2.31994722072394</v>
      </c>
      <c r="W2612">
        <v>11.8</v>
      </c>
      <c r="X2612">
        <v>1.86</v>
      </c>
      <c r="Y2612">
        <v>-398742</v>
      </c>
      <c r="Z2612">
        <v>-19937</v>
      </c>
      <c r="AA2612">
        <v>-1.0900000000000001</v>
      </c>
      <c r="AB2612">
        <v>20</v>
      </c>
      <c r="AC2612">
        <v>8</v>
      </c>
      <c r="AD2612">
        <v>12</v>
      </c>
      <c r="AE2612">
        <v>40</v>
      </c>
      <c r="AF2612">
        <v>12</v>
      </c>
      <c r="AG2612">
        <v>4</v>
      </c>
      <c r="AH2612">
        <v>8</v>
      </c>
      <c r="AI2612">
        <v>8</v>
      </c>
    </row>
    <row r="2613" spans="1:35" x14ac:dyDescent="0.2">
      <c r="A2613" s="102">
        <v>91</v>
      </c>
      <c r="B2613">
        <v>3436</v>
      </c>
      <c r="C2613" t="s">
        <v>1456</v>
      </c>
      <c r="D2613" t="s">
        <v>1404</v>
      </c>
      <c r="E2613">
        <v>1631</v>
      </c>
      <c r="F2613">
        <v>1641</v>
      </c>
      <c r="G2613">
        <v>600</v>
      </c>
      <c r="H2613" t="s">
        <v>1213</v>
      </c>
      <c r="I2613">
        <v>6976</v>
      </c>
      <c r="J2613" t="s">
        <v>759</v>
      </c>
      <c r="K2613" t="s">
        <v>1215</v>
      </c>
      <c r="L2613">
        <v>3000</v>
      </c>
      <c r="M2613">
        <v>3020</v>
      </c>
      <c r="N2613">
        <v>300</v>
      </c>
      <c r="O2613" t="s">
        <v>1210</v>
      </c>
      <c r="P2613">
        <v>0.68569214930446198</v>
      </c>
      <c r="Q2613">
        <v>0.94959420404391903</v>
      </c>
      <c r="R2613">
        <v>9.2850398365658504E-2</v>
      </c>
      <c r="S2613">
        <v>3.42907756092889E-2</v>
      </c>
      <c r="T2613">
        <v>-0.45880779896051499</v>
      </c>
      <c r="U2613">
        <v>0.45880779896051499</v>
      </c>
      <c r="V2613">
        <v>0.56138803106988</v>
      </c>
      <c r="W2613">
        <v>-2.5299999999999998</v>
      </c>
      <c r="X2613">
        <v>8.68</v>
      </c>
      <c r="Y2613">
        <v>-399358</v>
      </c>
      <c r="Z2613">
        <v>-18153</v>
      </c>
      <c r="AA2613">
        <v>-0.93</v>
      </c>
      <c r="AB2613">
        <v>22</v>
      </c>
      <c r="AC2613">
        <v>8</v>
      </c>
      <c r="AD2613">
        <v>14</v>
      </c>
      <c r="AE2613">
        <v>36.36</v>
      </c>
      <c r="AF2613">
        <v>10</v>
      </c>
      <c r="AG2613">
        <v>6</v>
      </c>
      <c r="AH2613">
        <v>11</v>
      </c>
      <c r="AI2613">
        <v>5</v>
      </c>
    </row>
    <row r="2614" spans="1:35" x14ac:dyDescent="0.2">
      <c r="A2614" s="102">
        <v>2481</v>
      </c>
      <c r="B2614">
        <v>1963</v>
      </c>
      <c r="C2614" t="s">
        <v>1451</v>
      </c>
      <c r="D2614" t="s">
        <v>1220</v>
      </c>
      <c r="E2614">
        <v>1352</v>
      </c>
      <c r="F2614">
        <v>1325</v>
      </c>
      <c r="G2614">
        <v>800</v>
      </c>
      <c r="H2614" t="s">
        <v>1213</v>
      </c>
      <c r="I2614">
        <v>4042</v>
      </c>
      <c r="J2614" t="s">
        <v>1489</v>
      </c>
      <c r="K2614" t="s">
        <v>1234</v>
      </c>
      <c r="L2614">
        <v>1489</v>
      </c>
      <c r="M2614">
        <v>1481</v>
      </c>
      <c r="N2614">
        <v>700</v>
      </c>
      <c r="O2614" t="s">
        <v>1210</v>
      </c>
      <c r="P2614">
        <v>0.69878383779881703</v>
      </c>
      <c r="Q2614">
        <v>0.80936833796215402</v>
      </c>
      <c r="R2614">
        <v>0.15332470504246801</v>
      </c>
      <c r="S2614">
        <v>8.3342736420610894E-2</v>
      </c>
      <c r="T2614">
        <v>-2.2431581387951498</v>
      </c>
      <c r="U2614">
        <v>2.2431581387951498</v>
      </c>
      <c r="V2614">
        <v>2.0761475036853501</v>
      </c>
      <c r="W2614">
        <v>-11.02</v>
      </c>
      <c r="X2614">
        <v>2.25</v>
      </c>
      <c r="Y2614">
        <v>-408420</v>
      </c>
      <c r="Z2614">
        <v>-20421</v>
      </c>
      <c r="AA2614">
        <v>-1.05</v>
      </c>
      <c r="AB2614">
        <v>20</v>
      </c>
      <c r="AC2614">
        <v>7</v>
      </c>
      <c r="AD2614">
        <v>13</v>
      </c>
      <c r="AE2614">
        <v>35</v>
      </c>
      <c r="AF2614">
        <v>10</v>
      </c>
      <c r="AG2614">
        <v>5</v>
      </c>
      <c r="AH2614">
        <v>11</v>
      </c>
      <c r="AI2614">
        <v>4</v>
      </c>
    </row>
    <row r="2615" spans="1:35" x14ac:dyDescent="0.2">
      <c r="A2615" s="102">
        <v>1478</v>
      </c>
      <c r="B2615">
        <v>5947</v>
      </c>
      <c r="C2615" t="s">
        <v>228</v>
      </c>
      <c r="D2615" t="s">
        <v>1404</v>
      </c>
      <c r="E2615">
        <v>7470</v>
      </c>
      <c r="F2615">
        <v>7370</v>
      </c>
      <c r="G2615">
        <v>100</v>
      </c>
      <c r="H2615" t="s">
        <v>1210</v>
      </c>
      <c r="I2615">
        <v>6770</v>
      </c>
      <c r="J2615" t="s">
        <v>22</v>
      </c>
      <c r="K2615" t="s">
        <v>1215</v>
      </c>
      <c r="L2615">
        <v>1668</v>
      </c>
      <c r="M2615">
        <v>1659</v>
      </c>
      <c r="N2615">
        <v>400</v>
      </c>
      <c r="O2615" t="s">
        <v>1213</v>
      </c>
      <c r="P2615">
        <v>0.85859447582563397</v>
      </c>
      <c r="Q2615">
        <v>0.86048786948243405</v>
      </c>
      <c r="R2615">
        <v>4.1288979935282397E-2</v>
      </c>
      <c r="S2615">
        <v>4.2547494419631703E-2</v>
      </c>
      <c r="T2615">
        <v>2.2733499567362898</v>
      </c>
      <c r="U2615">
        <v>2.2733499567362898</v>
      </c>
      <c r="V2615">
        <v>2.3638890735473002</v>
      </c>
      <c r="W2615">
        <v>18.59</v>
      </c>
      <c r="X2615">
        <v>9.9600000000000009</v>
      </c>
      <c r="Y2615">
        <v>-411804</v>
      </c>
      <c r="Z2615">
        <v>-22878</v>
      </c>
      <c r="AA2615">
        <v>-1.3</v>
      </c>
      <c r="AB2615">
        <v>18</v>
      </c>
      <c r="AC2615">
        <v>6</v>
      </c>
      <c r="AD2615">
        <v>12</v>
      </c>
      <c r="AE2615">
        <v>33.33</v>
      </c>
      <c r="AF2615">
        <v>10</v>
      </c>
      <c r="AG2615">
        <v>5</v>
      </c>
      <c r="AH2615">
        <v>10</v>
      </c>
      <c r="AI2615">
        <v>3</v>
      </c>
    </row>
    <row r="2616" spans="1:35" x14ac:dyDescent="0.2">
      <c r="A2616" s="102">
        <v>2177</v>
      </c>
      <c r="B2616">
        <v>6134</v>
      </c>
      <c r="C2616" t="s">
        <v>1429</v>
      </c>
      <c r="D2616" t="s">
        <v>1222</v>
      </c>
      <c r="E2616">
        <v>1756</v>
      </c>
      <c r="F2616">
        <v>1735</v>
      </c>
      <c r="G2616">
        <v>600</v>
      </c>
      <c r="H2616" t="s">
        <v>1210</v>
      </c>
      <c r="I2616">
        <v>6287</v>
      </c>
      <c r="J2616" t="s">
        <v>1309</v>
      </c>
      <c r="K2616" t="s">
        <v>1222</v>
      </c>
      <c r="L2616">
        <v>2465</v>
      </c>
      <c r="M2616">
        <v>2431</v>
      </c>
      <c r="N2616">
        <v>400</v>
      </c>
      <c r="O2616" t="s">
        <v>1213</v>
      </c>
      <c r="P2616">
        <v>0.67897979460338398</v>
      </c>
      <c r="Q2616">
        <v>0.82376887840947099</v>
      </c>
      <c r="R2616">
        <v>0.22153144859495399</v>
      </c>
      <c r="S2616">
        <v>8.4580018527793094E-2</v>
      </c>
      <c r="T2616">
        <v>2.84972689082832</v>
      </c>
      <c r="U2616">
        <v>2.84972689082832</v>
      </c>
      <c r="V2616">
        <v>3.0542094909605502</v>
      </c>
      <c r="W2616">
        <v>15.9</v>
      </c>
      <c r="X2616">
        <v>7.05</v>
      </c>
      <c r="Y2616">
        <v>-412999</v>
      </c>
      <c r="Z2616">
        <v>-22944</v>
      </c>
      <c r="AA2616">
        <v>-1.1200000000000001</v>
      </c>
      <c r="AB2616">
        <v>18</v>
      </c>
      <c r="AC2616">
        <v>6</v>
      </c>
      <c r="AD2616">
        <v>12</v>
      </c>
      <c r="AE2616">
        <v>33.33</v>
      </c>
      <c r="AF2616">
        <v>11</v>
      </c>
      <c r="AG2616">
        <v>4</v>
      </c>
      <c r="AH2616">
        <v>8</v>
      </c>
      <c r="AI2616">
        <v>6</v>
      </c>
    </row>
    <row r="2617" spans="1:35" x14ac:dyDescent="0.2">
      <c r="A2617" s="102">
        <v>319</v>
      </c>
      <c r="B2617">
        <v>3141</v>
      </c>
      <c r="C2617" t="s">
        <v>1358</v>
      </c>
      <c r="D2617" t="s">
        <v>1235</v>
      </c>
      <c r="E2617">
        <v>6310</v>
      </c>
      <c r="F2617">
        <v>6500</v>
      </c>
      <c r="G2617">
        <v>100</v>
      </c>
      <c r="H2617" t="s">
        <v>1210</v>
      </c>
      <c r="I2617">
        <v>6457</v>
      </c>
      <c r="J2617" t="s">
        <v>1526</v>
      </c>
      <c r="K2617" t="s">
        <v>1222</v>
      </c>
      <c r="L2617">
        <v>2901</v>
      </c>
      <c r="M2617">
        <v>2874</v>
      </c>
      <c r="N2617">
        <v>200</v>
      </c>
      <c r="O2617" t="s">
        <v>1213</v>
      </c>
      <c r="P2617">
        <v>0.594213595425786</v>
      </c>
      <c r="Q2617">
        <v>0.92473304228114706</v>
      </c>
      <c r="R2617">
        <v>0.146715743845242</v>
      </c>
      <c r="S2617">
        <v>3.0129938407047501E-4</v>
      </c>
      <c r="T2617">
        <v>3.1787956125480399</v>
      </c>
      <c r="U2617">
        <v>3.1787956125480399</v>
      </c>
      <c r="V2617">
        <v>1.4434732209240899</v>
      </c>
      <c r="W2617">
        <v>10.82</v>
      </c>
      <c r="X2617">
        <v>11.57</v>
      </c>
      <c r="Y2617">
        <v>-419521</v>
      </c>
      <c r="Z2617">
        <v>-26220</v>
      </c>
      <c r="AA2617">
        <v>-1.45</v>
      </c>
      <c r="AB2617">
        <v>16</v>
      </c>
      <c r="AC2617">
        <v>4</v>
      </c>
      <c r="AD2617">
        <v>12</v>
      </c>
      <c r="AE2617">
        <v>25</v>
      </c>
      <c r="AF2617">
        <v>10</v>
      </c>
      <c r="AG2617">
        <v>3</v>
      </c>
      <c r="AH2617">
        <v>7</v>
      </c>
      <c r="AI2617">
        <v>6</v>
      </c>
    </row>
    <row r="2618" spans="1:35" x14ac:dyDescent="0.2">
      <c r="A2618" s="102">
        <v>2427</v>
      </c>
      <c r="B2618">
        <v>5020</v>
      </c>
      <c r="C2618" t="s">
        <v>1535</v>
      </c>
      <c r="D2618" t="s">
        <v>1465</v>
      </c>
      <c r="E2618">
        <v>428.6</v>
      </c>
      <c r="F2618">
        <v>434</v>
      </c>
      <c r="G2618">
        <v>2500</v>
      </c>
      <c r="H2618" t="s">
        <v>1210</v>
      </c>
      <c r="I2618">
        <v>5233</v>
      </c>
      <c r="J2618" t="s">
        <v>1405</v>
      </c>
      <c r="K2618" t="s">
        <v>1209</v>
      </c>
      <c r="L2618">
        <v>2655</v>
      </c>
      <c r="M2618">
        <v>2663</v>
      </c>
      <c r="N2618">
        <v>400</v>
      </c>
      <c r="O2618" t="s">
        <v>1213</v>
      </c>
      <c r="P2618">
        <v>0.76558132170526605</v>
      </c>
      <c r="Q2618">
        <v>0.81176670298567899</v>
      </c>
      <c r="R2618">
        <v>0.20492943343658401</v>
      </c>
      <c r="S2618">
        <v>6.8244729873063598E-2</v>
      </c>
      <c r="T2618">
        <v>1.25919389416701</v>
      </c>
      <c r="U2618">
        <v>1.25919389416701</v>
      </c>
      <c r="V2618">
        <v>1.10863947117065</v>
      </c>
      <c r="W2618">
        <v>4.54</v>
      </c>
      <c r="X2618">
        <v>1.86</v>
      </c>
      <c r="Y2618">
        <v>-423732</v>
      </c>
      <c r="Z2618">
        <v>-21187</v>
      </c>
      <c r="AA2618">
        <v>-1.1200000000000001</v>
      </c>
      <c r="AB2618">
        <v>20</v>
      </c>
      <c r="AC2618">
        <v>8</v>
      </c>
      <c r="AD2618">
        <v>12</v>
      </c>
      <c r="AE2618">
        <v>40</v>
      </c>
      <c r="AF2618">
        <v>12</v>
      </c>
      <c r="AG2618">
        <v>3</v>
      </c>
      <c r="AH2618">
        <v>9</v>
      </c>
      <c r="AI2618">
        <v>8</v>
      </c>
    </row>
    <row r="2619" spans="1:35" x14ac:dyDescent="0.2">
      <c r="A2619" s="102">
        <v>1688</v>
      </c>
      <c r="B2619">
        <v>4686</v>
      </c>
      <c r="C2619" t="s">
        <v>1230</v>
      </c>
      <c r="D2619" t="s">
        <v>1212</v>
      </c>
      <c r="E2619">
        <v>5240</v>
      </c>
      <c r="F2619">
        <v>5160</v>
      </c>
      <c r="G2619">
        <v>200</v>
      </c>
      <c r="H2619" t="s">
        <v>1210</v>
      </c>
      <c r="I2619">
        <v>6479</v>
      </c>
      <c r="J2619" t="s">
        <v>546</v>
      </c>
      <c r="K2619" t="s">
        <v>1215</v>
      </c>
      <c r="L2619">
        <v>1968</v>
      </c>
      <c r="M2619">
        <v>1904</v>
      </c>
      <c r="N2619">
        <v>500</v>
      </c>
      <c r="O2619" t="s">
        <v>1213</v>
      </c>
      <c r="P2619">
        <v>0.82164573526895901</v>
      </c>
      <c r="Q2619">
        <v>0.84946338318931802</v>
      </c>
      <c r="R2619">
        <v>2.0410732551306002E-2</v>
      </c>
      <c r="S2619">
        <v>9.9335884159499899E-2</v>
      </c>
      <c r="T2619">
        <v>0.82660814388591697</v>
      </c>
      <c r="U2619">
        <v>0.82660814388591697</v>
      </c>
      <c r="V2619">
        <v>0.75080092415703004</v>
      </c>
      <c r="W2619">
        <v>3.37</v>
      </c>
      <c r="X2619">
        <v>7.75</v>
      </c>
      <c r="Y2619">
        <v>-423988</v>
      </c>
      <c r="Z2619">
        <v>-20190</v>
      </c>
      <c r="AA2619">
        <v>-0.88</v>
      </c>
      <c r="AB2619">
        <v>21</v>
      </c>
      <c r="AC2619">
        <v>8</v>
      </c>
      <c r="AD2619">
        <v>13</v>
      </c>
      <c r="AE2619">
        <v>38.1</v>
      </c>
      <c r="AF2619">
        <v>8</v>
      </c>
      <c r="AG2619">
        <v>8</v>
      </c>
      <c r="AH2619">
        <v>10</v>
      </c>
      <c r="AI2619">
        <v>3</v>
      </c>
    </row>
    <row r="2620" spans="1:35" x14ac:dyDescent="0.2">
      <c r="A2620" s="102">
        <v>1453</v>
      </c>
      <c r="B2620">
        <v>3105</v>
      </c>
      <c r="C2620" t="s">
        <v>47</v>
      </c>
      <c r="D2620" t="s">
        <v>1215</v>
      </c>
      <c r="E2620">
        <v>931</v>
      </c>
      <c r="F2620">
        <v>920</v>
      </c>
      <c r="G2620">
        <v>1100</v>
      </c>
      <c r="H2620" t="s">
        <v>1210</v>
      </c>
      <c r="I2620">
        <v>8410</v>
      </c>
      <c r="J2620" t="s">
        <v>1419</v>
      </c>
      <c r="K2620" t="s">
        <v>1265</v>
      </c>
      <c r="L2620">
        <v>285</v>
      </c>
      <c r="M2620">
        <v>284</v>
      </c>
      <c r="N2620">
        <v>3600</v>
      </c>
      <c r="O2620" t="s">
        <v>1213</v>
      </c>
      <c r="P2620">
        <v>0.75300292383181899</v>
      </c>
      <c r="Q2620">
        <v>0.861837329526011</v>
      </c>
      <c r="R2620">
        <v>0.28322173245589799</v>
      </c>
      <c r="S2620">
        <v>6.21397990362497E-2</v>
      </c>
      <c r="T2620">
        <v>1.90075789117928</v>
      </c>
      <c r="U2620">
        <v>1.90075789117928</v>
      </c>
      <c r="V2620">
        <v>2.2962009386351099</v>
      </c>
      <c r="W2620">
        <v>6.75</v>
      </c>
      <c r="X2620">
        <v>1.03</v>
      </c>
      <c r="Y2620">
        <v>-428083</v>
      </c>
      <c r="Z2620">
        <v>-22531</v>
      </c>
      <c r="AA2620">
        <v>-1.1100000000000001</v>
      </c>
      <c r="AB2620">
        <v>19</v>
      </c>
      <c r="AC2620">
        <v>8</v>
      </c>
      <c r="AD2620">
        <v>11</v>
      </c>
      <c r="AE2620">
        <v>42.11</v>
      </c>
      <c r="AF2620">
        <v>11</v>
      </c>
      <c r="AG2620">
        <v>6</v>
      </c>
      <c r="AH2620">
        <v>8</v>
      </c>
      <c r="AI2620">
        <v>5</v>
      </c>
    </row>
    <row r="2621" spans="1:35" x14ac:dyDescent="0.2">
      <c r="A2621" s="102">
        <v>966</v>
      </c>
      <c r="B2621">
        <v>5019</v>
      </c>
      <c r="C2621" t="s">
        <v>1464</v>
      </c>
      <c r="D2621" t="s">
        <v>1465</v>
      </c>
      <c r="E2621">
        <v>2639</v>
      </c>
      <c r="F2621">
        <v>2658</v>
      </c>
      <c r="G2621">
        <v>400</v>
      </c>
      <c r="H2621" t="s">
        <v>1210</v>
      </c>
      <c r="I2621">
        <v>8242</v>
      </c>
      <c r="J2621" t="s">
        <v>837</v>
      </c>
      <c r="K2621" t="s">
        <v>1235</v>
      </c>
      <c r="L2621">
        <v>831</v>
      </c>
      <c r="M2621">
        <v>833</v>
      </c>
      <c r="N2621">
        <v>1300</v>
      </c>
      <c r="O2621" t="s">
        <v>1213</v>
      </c>
      <c r="P2621">
        <v>0.83685545413683204</v>
      </c>
      <c r="Q2621">
        <v>0.88703424163106703</v>
      </c>
      <c r="R2621">
        <v>0.32075199698290502</v>
      </c>
      <c r="S2621">
        <v>2.25578209035051E-2</v>
      </c>
      <c r="T2621">
        <v>2.6211991712281901</v>
      </c>
      <c r="U2621">
        <v>2.6211991712281901</v>
      </c>
      <c r="V2621">
        <v>2.6128289125444399</v>
      </c>
      <c r="W2621">
        <v>19.09</v>
      </c>
      <c r="X2621">
        <v>1.85</v>
      </c>
      <c r="Y2621">
        <v>-432798</v>
      </c>
      <c r="Z2621">
        <v>-21640</v>
      </c>
      <c r="AA2621">
        <v>-1.1599999999999999</v>
      </c>
      <c r="AB2621">
        <v>20</v>
      </c>
      <c r="AC2621">
        <v>6</v>
      </c>
      <c r="AD2621">
        <v>14</v>
      </c>
      <c r="AE2621">
        <v>30</v>
      </c>
      <c r="AF2621">
        <v>9</v>
      </c>
      <c r="AG2621">
        <v>5</v>
      </c>
      <c r="AH2621">
        <v>12</v>
      </c>
      <c r="AI2621">
        <v>3</v>
      </c>
    </row>
    <row r="2622" spans="1:35" x14ac:dyDescent="0.2">
      <c r="A2622" s="102">
        <v>457</v>
      </c>
      <c r="B2622">
        <v>6723</v>
      </c>
      <c r="C2622" t="s">
        <v>1457</v>
      </c>
      <c r="D2622" t="s">
        <v>1215</v>
      </c>
      <c r="E2622">
        <v>673</v>
      </c>
      <c r="F2622">
        <v>651</v>
      </c>
      <c r="G2622">
        <v>1600</v>
      </c>
      <c r="H2622" t="s">
        <v>1210</v>
      </c>
      <c r="I2622">
        <v>8585</v>
      </c>
      <c r="J2622" t="s">
        <v>1630</v>
      </c>
      <c r="K2622" t="s">
        <v>1216</v>
      </c>
      <c r="L2622">
        <v>134</v>
      </c>
      <c r="M2622">
        <v>133</v>
      </c>
      <c r="N2622">
        <v>7800</v>
      </c>
      <c r="O2622" t="s">
        <v>1213</v>
      </c>
      <c r="P2622">
        <v>0.67325460259742698</v>
      </c>
      <c r="Q2622">
        <v>0.91350432862898201</v>
      </c>
      <c r="R2622">
        <v>0.21993586746559701</v>
      </c>
      <c r="S2622">
        <v>2.4210732460247499E-2</v>
      </c>
      <c r="T2622">
        <v>1.72980338386975</v>
      </c>
      <c r="U2622">
        <v>1.72980338386975</v>
      </c>
      <c r="V2622">
        <v>1.93611696161949</v>
      </c>
      <c r="W2622">
        <v>6.8</v>
      </c>
      <c r="X2622">
        <v>0.4</v>
      </c>
      <c r="Y2622">
        <v>-441669</v>
      </c>
      <c r="Z2622">
        <v>-20076</v>
      </c>
      <c r="AA2622">
        <v>-0.95</v>
      </c>
      <c r="AB2622">
        <v>22</v>
      </c>
      <c r="AC2622">
        <v>8</v>
      </c>
      <c r="AD2622">
        <v>14</v>
      </c>
      <c r="AE2622">
        <v>36.36</v>
      </c>
      <c r="AF2622">
        <v>9</v>
      </c>
      <c r="AG2622">
        <v>7</v>
      </c>
      <c r="AH2622">
        <v>12</v>
      </c>
      <c r="AI2622">
        <v>3</v>
      </c>
    </row>
    <row r="2623" spans="1:35" x14ac:dyDescent="0.2">
      <c r="A2623" s="102">
        <v>488</v>
      </c>
      <c r="B2623">
        <v>2001</v>
      </c>
      <c r="C2623" t="s">
        <v>1132</v>
      </c>
      <c r="D2623" t="s">
        <v>1237</v>
      </c>
      <c r="E2623">
        <v>1586</v>
      </c>
      <c r="F2623">
        <v>1604</v>
      </c>
      <c r="G2623">
        <v>600</v>
      </c>
      <c r="H2623" t="s">
        <v>1210</v>
      </c>
      <c r="I2623">
        <v>5411</v>
      </c>
      <c r="J2623" t="s">
        <v>1606</v>
      </c>
      <c r="K2623" t="s">
        <v>1263</v>
      </c>
      <c r="L2623">
        <v>1005</v>
      </c>
      <c r="M2623">
        <v>1002</v>
      </c>
      <c r="N2623">
        <v>1000</v>
      </c>
      <c r="O2623" t="s">
        <v>1213</v>
      </c>
      <c r="P2623">
        <v>0.85509909130180495</v>
      </c>
      <c r="Q2623">
        <v>0.91164624784841697</v>
      </c>
      <c r="R2623">
        <v>4.9938459671992098E-2</v>
      </c>
      <c r="S2623">
        <v>1.8396645848789198E-2</v>
      </c>
      <c r="T2623">
        <v>3.2192052562494702</v>
      </c>
      <c r="U2623">
        <v>3.2192052562494702</v>
      </c>
      <c r="V2623">
        <v>3.0352833816887501</v>
      </c>
      <c r="W2623">
        <v>21.55</v>
      </c>
      <c r="X2623">
        <v>4.1100000000000003</v>
      </c>
      <c r="Y2623">
        <v>-442535</v>
      </c>
      <c r="Z2623">
        <v>-20115</v>
      </c>
      <c r="AA2623">
        <v>-1.05</v>
      </c>
      <c r="AB2623">
        <v>22</v>
      </c>
      <c r="AC2623">
        <v>7</v>
      </c>
      <c r="AD2623">
        <v>15</v>
      </c>
      <c r="AE2623">
        <v>31.82</v>
      </c>
      <c r="AF2623">
        <v>13</v>
      </c>
      <c r="AG2623">
        <v>4</v>
      </c>
      <c r="AH2623">
        <v>11</v>
      </c>
      <c r="AI2623">
        <v>7</v>
      </c>
    </row>
    <row r="2624" spans="1:35" x14ac:dyDescent="0.2">
      <c r="A2624" s="102">
        <v>517</v>
      </c>
      <c r="B2624">
        <v>2222</v>
      </c>
      <c r="C2624" t="s">
        <v>582</v>
      </c>
      <c r="D2624" t="s">
        <v>1237</v>
      </c>
      <c r="E2624">
        <v>5150</v>
      </c>
      <c r="F2624">
        <v>5190</v>
      </c>
      <c r="G2624">
        <v>100</v>
      </c>
      <c r="H2624" t="s">
        <v>1213</v>
      </c>
      <c r="I2624">
        <v>3141</v>
      </c>
      <c r="J2624" t="s">
        <v>1358</v>
      </c>
      <c r="K2624" t="s">
        <v>1235</v>
      </c>
      <c r="L2624">
        <v>6310</v>
      </c>
      <c r="M2624">
        <v>6500</v>
      </c>
      <c r="N2624">
        <v>100</v>
      </c>
      <c r="O2624" t="s">
        <v>1210</v>
      </c>
      <c r="P2624">
        <v>0.59410540772476494</v>
      </c>
      <c r="Q2624">
        <v>0.91031431578959598</v>
      </c>
      <c r="R2624">
        <v>3.4822945172766399E-2</v>
      </c>
      <c r="S2624">
        <v>5.6660725626116995E-4</v>
      </c>
      <c r="T2624">
        <v>-3.4338606799634901</v>
      </c>
      <c r="U2624">
        <v>3.4338606799634901</v>
      </c>
      <c r="V2624">
        <v>3.1382398990451201</v>
      </c>
      <c r="W2624">
        <v>-42.59</v>
      </c>
      <c r="X2624">
        <v>20.149999999999999</v>
      </c>
      <c r="Y2624">
        <v>-449013</v>
      </c>
      <c r="Z2624">
        <v>-37418</v>
      </c>
      <c r="AA2624">
        <v>-2.19</v>
      </c>
      <c r="AB2624">
        <v>12</v>
      </c>
      <c r="AC2624">
        <v>3</v>
      </c>
      <c r="AD2624">
        <v>9</v>
      </c>
      <c r="AE2624">
        <v>25</v>
      </c>
      <c r="AF2624">
        <v>8</v>
      </c>
      <c r="AG2624">
        <v>3</v>
      </c>
      <c r="AH2624">
        <v>9</v>
      </c>
      <c r="AI2624">
        <v>0</v>
      </c>
    </row>
    <row r="2625" spans="1:35" x14ac:dyDescent="0.2">
      <c r="A2625" s="102">
        <v>555</v>
      </c>
      <c r="B2625">
        <v>3258</v>
      </c>
      <c r="C2625" t="s">
        <v>1853</v>
      </c>
      <c r="D2625" t="s">
        <v>1231</v>
      </c>
      <c r="E2625">
        <v>5990</v>
      </c>
      <c r="F2625">
        <v>5930</v>
      </c>
      <c r="G2625">
        <v>100</v>
      </c>
      <c r="H2625" t="s">
        <v>1210</v>
      </c>
      <c r="I2625">
        <v>3387</v>
      </c>
      <c r="J2625" t="s">
        <v>628</v>
      </c>
      <c r="K2625" t="s">
        <v>1235</v>
      </c>
      <c r="L2625">
        <v>886</v>
      </c>
      <c r="M2625">
        <v>855</v>
      </c>
      <c r="N2625">
        <v>700</v>
      </c>
      <c r="O2625" t="s">
        <v>1213</v>
      </c>
      <c r="P2625">
        <v>0.55377894777230596</v>
      </c>
      <c r="Q2625">
        <v>0.90847831777973997</v>
      </c>
      <c r="R2625">
        <v>7.3319821153153095E-2</v>
      </c>
      <c r="S2625">
        <v>6.2552660194274107E-2</v>
      </c>
      <c r="T2625">
        <v>3.95152639169154</v>
      </c>
      <c r="U2625">
        <v>3.95152639169154</v>
      </c>
      <c r="V2625">
        <v>3.2286119891811502</v>
      </c>
      <c r="W2625">
        <v>25.05</v>
      </c>
      <c r="X2625">
        <v>0.93</v>
      </c>
      <c r="Y2625">
        <v>-451186</v>
      </c>
      <c r="Z2625">
        <v>-22559</v>
      </c>
      <c r="AA2625">
        <v>-1.1299999999999999</v>
      </c>
      <c r="AB2625">
        <v>20</v>
      </c>
      <c r="AC2625">
        <v>8</v>
      </c>
      <c r="AD2625">
        <v>12</v>
      </c>
      <c r="AE2625">
        <v>40</v>
      </c>
      <c r="AF2625">
        <v>13</v>
      </c>
      <c r="AG2625">
        <v>3</v>
      </c>
      <c r="AH2625">
        <v>11</v>
      </c>
      <c r="AI2625">
        <v>6</v>
      </c>
    </row>
    <row r="2626" spans="1:35" x14ac:dyDescent="0.2">
      <c r="A2626" s="102">
        <v>1163</v>
      </c>
      <c r="B2626">
        <v>2531</v>
      </c>
      <c r="C2626" t="s">
        <v>1236</v>
      </c>
      <c r="D2626" t="s">
        <v>1237</v>
      </c>
      <c r="E2626">
        <v>843</v>
      </c>
      <c r="F2626">
        <v>837</v>
      </c>
      <c r="G2626">
        <v>1300</v>
      </c>
      <c r="H2626" t="s">
        <v>1210</v>
      </c>
      <c r="I2626">
        <v>7211</v>
      </c>
      <c r="J2626" t="s">
        <v>26</v>
      </c>
      <c r="K2626" t="s">
        <v>1227</v>
      </c>
      <c r="L2626">
        <v>364</v>
      </c>
      <c r="M2626">
        <v>359</v>
      </c>
      <c r="N2626">
        <v>3000</v>
      </c>
      <c r="O2626" t="s">
        <v>1213</v>
      </c>
      <c r="P2626">
        <v>0.91343061122014502</v>
      </c>
      <c r="Q2626">
        <v>0.87695140872091004</v>
      </c>
      <c r="R2626">
        <v>3.2166970654797802E-2</v>
      </c>
      <c r="S2626">
        <v>2.9533180891771001E-3</v>
      </c>
      <c r="T2626">
        <v>1.2326332880353099</v>
      </c>
      <c r="U2626">
        <v>1.2326332880353099</v>
      </c>
      <c r="V2626">
        <v>1.0195528905141999</v>
      </c>
      <c r="W2626">
        <v>4.45</v>
      </c>
      <c r="X2626">
        <v>1.02</v>
      </c>
      <c r="Y2626">
        <v>-464930</v>
      </c>
      <c r="Z2626">
        <v>-25829</v>
      </c>
      <c r="AA2626">
        <v>-1.25</v>
      </c>
      <c r="AB2626">
        <v>18</v>
      </c>
      <c r="AC2626">
        <v>6</v>
      </c>
      <c r="AD2626">
        <v>12</v>
      </c>
      <c r="AE2626">
        <v>33.33</v>
      </c>
      <c r="AF2626">
        <v>10</v>
      </c>
      <c r="AG2626">
        <v>3</v>
      </c>
      <c r="AH2626">
        <v>9</v>
      </c>
      <c r="AI2626">
        <v>6</v>
      </c>
    </row>
    <row r="2627" spans="1:35" x14ac:dyDescent="0.2">
      <c r="A2627" s="102">
        <v>200</v>
      </c>
      <c r="B2627">
        <v>4686</v>
      </c>
      <c r="C2627" t="s">
        <v>1230</v>
      </c>
      <c r="D2627" t="s">
        <v>1212</v>
      </c>
      <c r="E2627">
        <v>5240</v>
      </c>
      <c r="F2627">
        <v>5160</v>
      </c>
      <c r="G2627">
        <v>200</v>
      </c>
      <c r="H2627" t="s">
        <v>1213</v>
      </c>
      <c r="I2627">
        <v>9934</v>
      </c>
      <c r="J2627" t="s">
        <v>1403</v>
      </c>
      <c r="K2627" t="s">
        <v>1217</v>
      </c>
      <c r="L2627">
        <v>2400</v>
      </c>
      <c r="M2627">
        <v>2391</v>
      </c>
      <c r="N2627">
        <v>400</v>
      </c>
      <c r="O2627" t="s">
        <v>1210</v>
      </c>
      <c r="P2627">
        <v>0.71026393227399798</v>
      </c>
      <c r="Q2627">
        <v>0.93534501028177197</v>
      </c>
      <c r="R2627">
        <v>0.36680648176164898</v>
      </c>
      <c r="S2627">
        <v>6.8801305062194899E-3</v>
      </c>
      <c r="T2627">
        <v>-8.8118118866972794E-2</v>
      </c>
      <c r="U2627">
        <v>8.8118118866972794E-2</v>
      </c>
      <c r="V2627">
        <v>0.74827000394937604</v>
      </c>
      <c r="W2627">
        <v>-0.41</v>
      </c>
      <c r="X2627">
        <v>7.33</v>
      </c>
      <c r="Y2627">
        <v>-475117</v>
      </c>
      <c r="Z2627">
        <v>-25006</v>
      </c>
      <c r="AA2627">
        <v>-1.23</v>
      </c>
      <c r="AB2627">
        <v>19</v>
      </c>
      <c r="AC2627">
        <v>7</v>
      </c>
      <c r="AD2627">
        <v>12</v>
      </c>
      <c r="AE2627">
        <v>36.840000000000003</v>
      </c>
      <c r="AF2627">
        <v>9</v>
      </c>
      <c r="AG2627">
        <v>7</v>
      </c>
      <c r="AH2627">
        <v>12</v>
      </c>
      <c r="AI2627">
        <v>0</v>
      </c>
    </row>
    <row r="2628" spans="1:35" x14ac:dyDescent="0.2">
      <c r="A2628" s="102">
        <v>2262</v>
      </c>
      <c r="B2628">
        <v>6481</v>
      </c>
      <c r="C2628" t="s">
        <v>1601</v>
      </c>
      <c r="D2628" t="s">
        <v>1222</v>
      </c>
      <c r="E2628">
        <v>2470</v>
      </c>
      <c r="F2628">
        <v>2473</v>
      </c>
      <c r="G2628">
        <v>400</v>
      </c>
      <c r="H2628" t="s">
        <v>1210</v>
      </c>
      <c r="I2628">
        <v>6770</v>
      </c>
      <c r="J2628" t="s">
        <v>22</v>
      </c>
      <c r="K2628" t="s">
        <v>1215</v>
      </c>
      <c r="L2628">
        <v>1668</v>
      </c>
      <c r="M2628">
        <v>1659</v>
      </c>
      <c r="N2628">
        <v>600</v>
      </c>
      <c r="O2628" t="s">
        <v>1213</v>
      </c>
      <c r="P2628">
        <v>0.82782353240570306</v>
      </c>
      <c r="Q2628">
        <v>0.81928551283607198</v>
      </c>
      <c r="R2628">
        <v>3.9005553069972797E-2</v>
      </c>
      <c r="S2628">
        <v>8.6566909502395595E-2</v>
      </c>
      <c r="T2628">
        <v>1.6892416665119101</v>
      </c>
      <c r="U2628">
        <v>1.6892416665119101</v>
      </c>
      <c r="V2628">
        <v>1.68295137580627</v>
      </c>
      <c r="W2628">
        <v>13.43</v>
      </c>
      <c r="X2628">
        <v>0.63</v>
      </c>
      <c r="Y2628">
        <v>-480602</v>
      </c>
      <c r="Z2628">
        <v>-24030</v>
      </c>
      <c r="AA2628">
        <v>-1.19</v>
      </c>
      <c r="AB2628">
        <v>20</v>
      </c>
      <c r="AC2628">
        <v>5</v>
      </c>
      <c r="AD2628">
        <v>15</v>
      </c>
      <c r="AE2628">
        <v>25</v>
      </c>
      <c r="AF2628">
        <v>12</v>
      </c>
      <c r="AG2628">
        <v>4</v>
      </c>
      <c r="AH2628">
        <v>12</v>
      </c>
      <c r="AI2628">
        <v>4</v>
      </c>
    </row>
    <row r="2629" spans="1:35" x14ac:dyDescent="0.2">
      <c r="A2629" s="102">
        <v>2369</v>
      </c>
      <c r="B2629">
        <v>6981</v>
      </c>
      <c r="C2629" t="s">
        <v>1392</v>
      </c>
      <c r="D2629" t="s">
        <v>1215</v>
      </c>
      <c r="E2629">
        <v>5836</v>
      </c>
      <c r="F2629">
        <v>5721</v>
      </c>
      <c r="G2629">
        <v>100</v>
      </c>
      <c r="H2629" t="s">
        <v>1210</v>
      </c>
      <c r="I2629">
        <v>8905</v>
      </c>
      <c r="J2629" t="s">
        <v>1474</v>
      </c>
      <c r="K2629" t="s">
        <v>1231</v>
      </c>
      <c r="L2629">
        <v>1555</v>
      </c>
      <c r="M2629">
        <v>1531</v>
      </c>
      <c r="N2629">
        <v>400</v>
      </c>
      <c r="O2629" t="s">
        <v>1213</v>
      </c>
      <c r="P2629">
        <v>0.76847874140068695</v>
      </c>
      <c r="Q2629">
        <v>0.814626672981279</v>
      </c>
      <c r="R2629">
        <v>0.103040001191117</v>
      </c>
      <c r="S2629">
        <v>6.6114525437209097E-3</v>
      </c>
      <c r="T2629">
        <v>2.17172226599829</v>
      </c>
      <c r="U2629">
        <v>2.17172226599829</v>
      </c>
      <c r="V2629">
        <v>2.2279137243671401</v>
      </c>
      <c r="W2629">
        <v>6.14</v>
      </c>
      <c r="X2629">
        <v>7.04</v>
      </c>
      <c r="Y2629">
        <v>-494623</v>
      </c>
      <c r="Z2629">
        <v>-24731</v>
      </c>
      <c r="AA2629">
        <v>-1.5</v>
      </c>
      <c r="AB2629">
        <v>20</v>
      </c>
      <c r="AC2629">
        <v>4</v>
      </c>
      <c r="AD2629">
        <v>16</v>
      </c>
      <c r="AE2629">
        <v>20</v>
      </c>
      <c r="AF2629">
        <v>11</v>
      </c>
      <c r="AG2629">
        <v>4</v>
      </c>
      <c r="AH2629">
        <v>11</v>
      </c>
      <c r="AI2629">
        <v>5</v>
      </c>
    </row>
    <row r="2630" spans="1:35" x14ac:dyDescent="0.2">
      <c r="A2630" s="102">
        <v>2320</v>
      </c>
      <c r="B2630">
        <v>1941</v>
      </c>
      <c r="C2630" t="s">
        <v>1579</v>
      </c>
      <c r="D2630" t="s">
        <v>1220</v>
      </c>
      <c r="E2630">
        <v>2286</v>
      </c>
      <c r="F2630">
        <v>2249</v>
      </c>
      <c r="G2630">
        <v>500</v>
      </c>
      <c r="H2630" t="s">
        <v>1213</v>
      </c>
      <c r="I2630">
        <v>4686</v>
      </c>
      <c r="J2630" t="s">
        <v>1230</v>
      </c>
      <c r="K2630" t="s">
        <v>1212</v>
      </c>
      <c r="L2630">
        <v>5240</v>
      </c>
      <c r="M2630">
        <v>5160</v>
      </c>
      <c r="N2630">
        <v>200</v>
      </c>
      <c r="O2630" t="s">
        <v>1210</v>
      </c>
      <c r="P2630">
        <v>0.51868071076419797</v>
      </c>
      <c r="Q2630">
        <v>0.81703101814597301</v>
      </c>
      <c r="R2630">
        <v>0.46015494201792201</v>
      </c>
      <c r="S2630">
        <v>1.3787504564940699E-2</v>
      </c>
      <c r="T2630">
        <v>-1.1778701944320701E-2</v>
      </c>
      <c r="U2630">
        <v>1.1778701944320701E-2</v>
      </c>
      <c r="V2630">
        <v>0.42424271471993003</v>
      </c>
      <c r="W2630">
        <v>-0.08</v>
      </c>
      <c r="X2630">
        <v>8.9600000000000009</v>
      </c>
      <c r="Y2630">
        <v>-497767</v>
      </c>
      <c r="Z2630">
        <v>-27654</v>
      </c>
      <c r="AA2630">
        <v>-1.41</v>
      </c>
      <c r="AB2630">
        <v>18</v>
      </c>
      <c r="AC2630">
        <v>6</v>
      </c>
      <c r="AD2630">
        <v>12</v>
      </c>
      <c r="AE2630">
        <v>33.33</v>
      </c>
      <c r="AF2630">
        <v>10</v>
      </c>
      <c r="AG2630">
        <v>5</v>
      </c>
      <c r="AH2630">
        <v>9</v>
      </c>
      <c r="AI2630">
        <v>4</v>
      </c>
    </row>
    <row r="2631" spans="1:35" x14ac:dyDescent="0.2">
      <c r="A2631" s="102">
        <v>128</v>
      </c>
      <c r="B2631">
        <v>3258</v>
      </c>
      <c r="C2631" t="s">
        <v>1853</v>
      </c>
      <c r="D2631" t="s">
        <v>1231</v>
      </c>
      <c r="E2631">
        <v>5990</v>
      </c>
      <c r="F2631">
        <v>5930</v>
      </c>
      <c r="G2631">
        <v>100</v>
      </c>
      <c r="H2631" t="s">
        <v>1210</v>
      </c>
      <c r="I2631">
        <v>3626</v>
      </c>
      <c r="J2631" t="s">
        <v>1388</v>
      </c>
      <c r="K2631" t="s">
        <v>1212</v>
      </c>
      <c r="L2631">
        <v>6600</v>
      </c>
      <c r="M2631">
        <v>6390</v>
      </c>
      <c r="N2631">
        <v>100</v>
      </c>
      <c r="O2631" t="s">
        <v>1213</v>
      </c>
      <c r="P2631">
        <v>0.65124685998390497</v>
      </c>
      <c r="Q2631">
        <v>0.94269657492261905</v>
      </c>
      <c r="R2631">
        <v>1.40227492800359E-2</v>
      </c>
      <c r="S2631">
        <v>5.3236298303072698E-3</v>
      </c>
      <c r="T2631">
        <v>3.3339264333681502</v>
      </c>
      <c r="U2631">
        <v>3.3339264333681502</v>
      </c>
      <c r="V2631">
        <v>2.8400833824048499</v>
      </c>
      <c r="W2631">
        <v>14.8</v>
      </c>
      <c r="X2631">
        <v>7.2</v>
      </c>
      <c r="Y2631">
        <v>-498757</v>
      </c>
      <c r="Z2631">
        <v>-29339</v>
      </c>
      <c r="AA2631">
        <v>-1.64</v>
      </c>
      <c r="AB2631">
        <v>17</v>
      </c>
      <c r="AC2631">
        <v>3</v>
      </c>
      <c r="AD2631">
        <v>14</v>
      </c>
      <c r="AE2631">
        <v>17.649999999999999</v>
      </c>
      <c r="AF2631">
        <v>10</v>
      </c>
      <c r="AG2631">
        <v>3</v>
      </c>
      <c r="AH2631">
        <v>8</v>
      </c>
      <c r="AI2631">
        <v>6</v>
      </c>
    </row>
    <row r="2632" spans="1:35" x14ac:dyDescent="0.2">
      <c r="A2632" s="102">
        <v>467</v>
      </c>
      <c r="B2632">
        <v>5406</v>
      </c>
      <c r="C2632" t="s">
        <v>1531</v>
      </c>
      <c r="D2632" t="s">
        <v>1263</v>
      </c>
      <c r="E2632">
        <v>401</v>
      </c>
      <c r="F2632">
        <v>401</v>
      </c>
      <c r="G2632">
        <v>2600</v>
      </c>
      <c r="H2632" t="s">
        <v>1213</v>
      </c>
      <c r="I2632">
        <v>6178</v>
      </c>
      <c r="J2632" t="s">
        <v>1632</v>
      </c>
      <c r="K2632" t="s">
        <v>1224</v>
      </c>
      <c r="L2632">
        <v>945.4</v>
      </c>
      <c r="M2632">
        <v>940.7</v>
      </c>
      <c r="N2632">
        <v>1100</v>
      </c>
      <c r="O2632" t="s">
        <v>1210</v>
      </c>
      <c r="P2632">
        <v>0.86506325937450701</v>
      </c>
      <c r="Q2632">
        <v>0.91289195931518496</v>
      </c>
      <c r="R2632">
        <v>0.267828353629535</v>
      </c>
      <c r="S2632">
        <v>2.63476176990446E-2</v>
      </c>
      <c r="T2632">
        <v>-2.4649127325688802</v>
      </c>
      <c r="U2632">
        <v>2.4649127325688802</v>
      </c>
      <c r="V2632">
        <v>2.4548695117689201</v>
      </c>
      <c r="W2632">
        <v>-26.29</v>
      </c>
      <c r="X2632">
        <v>0.76</v>
      </c>
      <c r="Y2632">
        <v>-502484</v>
      </c>
      <c r="Z2632">
        <v>-25124</v>
      </c>
      <c r="AA2632">
        <v>-1.23</v>
      </c>
      <c r="AB2632">
        <v>20</v>
      </c>
      <c r="AC2632">
        <v>7</v>
      </c>
      <c r="AD2632">
        <v>13</v>
      </c>
      <c r="AE2632">
        <v>35</v>
      </c>
      <c r="AF2632">
        <v>12</v>
      </c>
      <c r="AG2632">
        <v>4</v>
      </c>
      <c r="AH2632">
        <v>10</v>
      </c>
      <c r="AI2632">
        <v>6</v>
      </c>
    </row>
    <row r="2633" spans="1:35" x14ac:dyDescent="0.2">
      <c r="A2633" s="102">
        <v>1312</v>
      </c>
      <c r="B2633">
        <v>7267</v>
      </c>
      <c r="C2633" t="s">
        <v>58</v>
      </c>
      <c r="D2633" t="s">
        <v>1227</v>
      </c>
      <c r="E2633">
        <v>2832</v>
      </c>
      <c r="F2633">
        <v>2799.5</v>
      </c>
      <c r="G2633">
        <v>300</v>
      </c>
      <c r="H2633" t="s">
        <v>1210</v>
      </c>
      <c r="I2633">
        <v>8358</v>
      </c>
      <c r="J2633" t="s">
        <v>1477</v>
      </c>
      <c r="K2633" t="s">
        <v>1265</v>
      </c>
      <c r="L2633">
        <v>385</v>
      </c>
      <c r="M2633">
        <v>388</v>
      </c>
      <c r="N2633">
        <v>2200</v>
      </c>
      <c r="O2633" t="s">
        <v>1213</v>
      </c>
      <c r="P2633">
        <v>0.83138083307958699</v>
      </c>
      <c r="Q2633">
        <v>0.86963277198551303</v>
      </c>
      <c r="R2633">
        <v>0.47268555869147499</v>
      </c>
      <c r="S2633">
        <v>1.3719780328062601E-2</v>
      </c>
      <c r="T2633">
        <v>1.9735924878216</v>
      </c>
      <c r="U2633">
        <v>1.9735924878216</v>
      </c>
      <c r="V2633">
        <v>2.09736004232398</v>
      </c>
      <c r="W2633">
        <v>12.7</v>
      </c>
      <c r="X2633">
        <v>1.64</v>
      </c>
      <c r="Y2633">
        <v>-514638</v>
      </c>
      <c r="Z2633">
        <v>-18380</v>
      </c>
      <c r="AA2633">
        <v>-0.93</v>
      </c>
      <c r="AB2633">
        <v>28</v>
      </c>
      <c r="AC2633">
        <v>12</v>
      </c>
      <c r="AD2633">
        <v>16</v>
      </c>
      <c r="AE2633">
        <v>42.86</v>
      </c>
      <c r="AF2633">
        <v>10</v>
      </c>
      <c r="AG2633">
        <v>9</v>
      </c>
      <c r="AH2633">
        <v>14</v>
      </c>
      <c r="AI2633">
        <v>5</v>
      </c>
    </row>
    <row r="2634" spans="1:35" x14ac:dyDescent="0.2">
      <c r="A2634" s="102">
        <v>2299</v>
      </c>
      <c r="B2634">
        <v>2229</v>
      </c>
      <c r="C2634" t="s">
        <v>1795</v>
      </c>
      <c r="D2634" t="s">
        <v>1237</v>
      </c>
      <c r="E2634">
        <v>2780</v>
      </c>
      <c r="F2634">
        <v>2763</v>
      </c>
      <c r="G2634">
        <v>400</v>
      </c>
      <c r="H2634" t="s">
        <v>1213</v>
      </c>
      <c r="I2634">
        <v>4686</v>
      </c>
      <c r="J2634" t="s">
        <v>1230</v>
      </c>
      <c r="K2634" t="s">
        <v>1212</v>
      </c>
      <c r="L2634">
        <v>5240</v>
      </c>
      <c r="M2634">
        <v>5160</v>
      </c>
      <c r="N2634">
        <v>200</v>
      </c>
      <c r="O2634" t="s">
        <v>1210</v>
      </c>
      <c r="P2634">
        <v>0.87548604529233398</v>
      </c>
      <c r="Q2634">
        <v>0.81777550100518503</v>
      </c>
      <c r="R2634">
        <v>0.108684969454088</v>
      </c>
      <c r="S2634">
        <v>5.0359210751249502E-3</v>
      </c>
      <c r="T2634">
        <v>-1.66233840817737</v>
      </c>
      <c r="U2634">
        <v>1.66233840817737</v>
      </c>
      <c r="V2634">
        <v>1.20451316629552</v>
      </c>
      <c r="W2634">
        <v>-12.2</v>
      </c>
      <c r="X2634">
        <v>7.09</v>
      </c>
      <c r="Y2634">
        <v>-515048</v>
      </c>
      <c r="Z2634">
        <v>-27108</v>
      </c>
      <c r="AA2634">
        <v>-1.37</v>
      </c>
      <c r="AB2634">
        <v>19</v>
      </c>
      <c r="AC2634">
        <v>9</v>
      </c>
      <c r="AD2634">
        <v>10</v>
      </c>
      <c r="AE2634">
        <v>47.37</v>
      </c>
      <c r="AF2634">
        <v>9</v>
      </c>
      <c r="AG2634">
        <v>9</v>
      </c>
      <c r="AH2634">
        <v>10</v>
      </c>
      <c r="AI2634">
        <v>0</v>
      </c>
    </row>
    <row r="2635" spans="1:35" x14ac:dyDescent="0.2">
      <c r="A2635" s="102">
        <v>770</v>
      </c>
      <c r="B2635">
        <v>2371</v>
      </c>
      <c r="C2635" t="s">
        <v>586</v>
      </c>
      <c r="D2635" t="s">
        <v>1224</v>
      </c>
      <c r="E2635">
        <v>2338</v>
      </c>
      <c r="F2635">
        <v>2310</v>
      </c>
      <c r="G2635">
        <v>400</v>
      </c>
      <c r="H2635" t="s">
        <v>1213</v>
      </c>
      <c r="I2635">
        <v>4739</v>
      </c>
      <c r="J2635" t="s">
        <v>1262</v>
      </c>
      <c r="K2635" t="s">
        <v>1212</v>
      </c>
      <c r="L2635">
        <v>3050</v>
      </c>
      <c r="M2635">
        <v>2994</v>
      </c>
      <c r="N2635">
        <v>300</v>
      </c>
      <c r="O2635" t="s">
        <v>1210</v>
      </c>
      <c r="P2635">
        <v>0.73582481825102397</v>
      </c>
      <c r="Q2635">
        <v>0.89764306418815398</v>
      </c>
      <c r="R2635">
        <v>2.9048939472158197E-4</v>
      </c>
      <c r="S2635">
        <v>1.8645442038283101E-2</v>
      </c>
      <c r="T2635">
        <v>-3.5191703116121298</v>
      </c>
      <c r="U2635">
        <v>3.5191703116121298</v>
      </c>
      <c r="V2635">
        <v>3.8496935149891098</v>
      </c>
      <c r="W2635">
        <v>-14.75</v>
      </c>
      <c r="X2635">
        <v>2.87</v>
      </c>
      <c r="Y2635">
        <v>-527561</v>
      </c>
      <c r="Z2635">
        <v>-29309</v>
      </c>
      <c r="AA2635">
        <v>-1.49</v>
      </c>
      <c r="AB2635">
        <v>18</v>
      </c>
      <c r="AC2635">
        <v>5</v>
      </c>
      <c r="AD2635">
        <v>13</v>
      </c>
      <c r="AE2635">
        <v>27.78</v>
      </c>
      <c r="AF2635">
        <v>10</v>
      </c>
      <c r="AG2635">
        <v>5</v>
      </c>
      <c r="AH2635">
        <v>10</v>
      </c>
      <c r="AI2635">
        <v>3</v>
      </c>
    </row>
    <row r="2636" spans="1:35" x14ac:dyDescent="0.2">
      <c r="A2636" s="102">
        <v>758</v>
      </c>
      <c r="B2636">
        <v>3436</v>
      </c>
      <c r="C2636" t="s">
        <v>1456</v>
      </c>
      <c r="D2636" t="s">
        <v>1404</v>
      </c>
      <c r="E2636">
        <v>1631</v>
      </c>
      <c r="F2636">
        <v>1641</v>
      </c>
      <c r="G2636">
        <v>600</v>
      </c>
      <c r="H2636" t="s">
        <v>1210</v>
      </c>
      <c r="I2636">
        <v>6952</v>
      </c>
      <c r="J2636" t="s">
        <v>435</v>
      </c>
      <c r="K2636" t="s">
        <v>1215</v>
      </c>
      <c r="L2636">
        <v>1868</v>
      </c>
      <c r="M2636">
        <v>1857</v>
      </c>
      <c r="N2636">
        <v>500</v>
      </c>
      <c r="O2636" t="s">
        <v>1213</v>
      </c>
      <c r="P2636">
        <v>0.57216226679986903</v>
      </c>
      <c r="Q2636">
        <v>0.89813421625660395</v>
      </c>
      <c r="R2636">
        <v>0.249719359126686</v>
      </c>
      <c r="S2636">
        <v>1.8843535233560801E-2</v>
      </c>
      <c r="T2636">
        <v>0.84037260028678396</v>
      </c>
      <c r="U2636">
        <v>0.84037260028678396</v>
      </c>
      <c r="V2636">
        <v>0.62775712638262804</v>
      </c>
      <c r="W2636">
        <v>3.89</v>
      </c>
      <c r="X2636">
        <v>6.04</v>
      </c>
      <c r="Y2636">
        <v>-531945</v>
      </c>
      <c r="Z2636">
        <v>-26597</v>
      </c>
      <c r="AA2636">
        <v>-1.39</v>
      </c>
      <c r="AB2636">
        <v>20</v>
      </c>
      <c r="AC2636">
        <v>7</v>
      </c>
      <c r="AD2636">
        <v>13</v>
      </c>
      <c r="AE2636">
        <v>35</v>
      </c>
      <c r="AF2636">
        <v>7</v>
      </c>
      <c r="AG2636">
        <v>6</v>
      </c>
      <c r="AH2636">
        <v>12</v>
      </c>
      <c r="AI2636">
        <v>2</v>
      </c>
    </row>
    <row r="2637" spans="1:35" x14ac:dyDescent="0.2">
      <c r="A2637" s="102">
        <v>1382</v>
      </c>
      <c r="B2637">
        <v>4114</v>
      </c>
      <c r="C2637" t="s">
        <v>1360</v>
      </c>
      <c r="D2637" t="s">
        <v>1234</v>
      </c>
      <c r="E2637">
        <v>5560</v>
      </c>
      <c r="F2637">
        <v>5480</v>
      </c>
      <c r="G2637">
        <v>200</v>
      </c>
      <c r="H2637" t="s">
        <v>1210</v>
      </c>
      <c r="I2637">
        <v>9956</v>
      </c>
      <c r="J2637" t="s">
        <v>1165</v>
      </c>
      <c r="K2637" t="s">
        <v>1235</v>
      </c>
      <c r="L2637">
        <v>1605</v>
      </c>
      <c r="M2637">
        <v>1635</v>
      </c>
      <c r="N2637">
        <v>700</v>
      </c>
      <c r="O2637" t="s">
        <v>1213</v>
      </c>
      <c r="P2637">
        <v>0.90918748509032099</v>
      </c>
      <c r="Q2637">
        <v>0.86592286128796603</v>
      </c>
      <c r="R2637">
        <v>0.103544295353687</v>
      </c>
      <c r="S2637">
        <v>1.0259035109145101E-2</v>
      </c>
      <c r="T2637">
        <v>0.59046795728461099</v>
      </c>
      <c r="U2637">
        <v>0.59046795728461099</v>
      </c>
      <c r="V2637">
        <v>1.2565011098674499</v>
      </c>
      <c r="W2637">
        <v>1.7</v>
      </c>
      <c r="X2637">
        <v>4.43</v>
      </c>
      <c r="Y2637">
        <v>-533475</v>
      </c>
      <c r="Z2637">
        <v>-33342</v>
      </c>
      <c r="AA2637">
        <v>-2.27</v>
      </c>
      <c r="AB2637">
        <v>16</v>
      </c>
      <c r="AC2637">
        <v>3</v>
      </c>
      <c r="AD2637">
        <v>13</v>
      </c>
      <c r="AE2637">
        <v>18.75</v>
      </c>
      <c r="AF2637">
        <v>12</v>
      </c>
      <c r="AG2637">
        <v>1</v>
      </c>
      <c r="AH2637">
        <v>8</v>
      </c>
      <c r="AI2637">
        <v>7</v>
      </c>
    </row>
    <row r="2638" spans="1:35" x14ac:dyDescent="0.2">
      <c r="A2638" s="102">
        <v>1712</v>
      </c>
      <c r="B2638">
        <v>3258</v>
      </c>
      <c r="C2638" t="s">
        <v>1853</v>
      </c>
      <c r="D2638" t="s">
        <v>1231</v>
      </c>
      <c r="E2638">
        <v>5990</v>
      </c>
      <c r="F2638">
        <v>5930</v>
      </c>
      <c r="G2638">
        <v>100</v>
      </c>
      <c r="H2638" t="s">
        <v>1210</v>
      </c>
      <c r="I2638">
        <v>4739</v>
      </c>
      <c r="J2638" t="s">
        <v>1262</v>
      </c>
      <c r="K2638" t="s">
        <v>1212</v>
      </c>
      <c r="L2638">
        <v>3050</v>
      </c>
      <c r="M2638">
        <v>2994</v>
      </c>
      <c r="N2638">
        <v>200</v>
      </c>
      <c r="O2638" t="s">
        <v>1213</v>
      </c>
      <c r="P2638">
        <v>0.65896608354034603</v>
      </c>
      <c r="Q2638">
        <v>0.84825216882239596</v>
      </c>
      <c r="R2638">
        <v>9.9454681867194809E-3</v>
      </c>
      <c r="S2638">
        <v>9.19377557061795E-2</v>
      </c>
      <c r="T2638">
        <v>3.8014706192636001</v>
      </c>
      <c r="U2638">
        <v>3.8014706192636001</v>
      </c>
      <c r="V2638">
        <v>3.2583395441734999</v>
      </c>
      <c r="W2638">
        <v>15.83</v>
      </c>
      <c r="X2638">
        <v>0.98</v>
      </c>
      <c r="Y2638">
        <v>-565321</v>
      </c>
      <c r="Z2638">
        <v>-26920</v>
      </c>
      <c r="AA2638">
        <v>-1.28</v>
      </c>
      <c r="AB2638">
        <v>21</v>
      </c>
      <c r="AC2638">
        <v>7</v>
      </c>
      <c r="AD2638">
        <v>14</v>
      </c>
      <c r="AE2638">
        <v>33.33</v>
      </c>
      <c r="AF2638">
        <v>12</v>
      </c>
      <c r="AG2638">
        <v>3</v>
      </c>
      <c r="AH2638">
        <v>11</v>
      </c>
      <c r="AI2638">
        <v>7</v>
      </c>
    </row>
    <row r="2639" spans="1:35" x14ac:dyDescent="0.2">
      <c r="A2639" s="102">
        <v>2548</v>
      </c>
      <c r="B2639">
        <v>2501</v>
      </c>
      <c r="C2639" t="s">
        <v>590</v>
      </c>
      <c r="D2639" t="s">
        <v>1237</v>
      </c>
      <c r="E2639">
        <v>2181</v>
      </c>
      <c r="F2639">
        <v>2164</v>
      </c>
      <c r="G2639">
        <v>500</v>
      </c>
      <c r="H2639" t="s">
        <v>1210</v>
      </c>
      <c r="I2639">
        <v>8585</v>
      </c>
      <c r="J2639" t="s">
        <v>1630</v>
      </c>
      <c r="K2639" t="s">
        <v>1216</v>
      </c>
      <c r="L2639">
        <v>134</v>
      </c>
      <c r="M2639">
        <v>133</v>
      </c>
      <c r="N2639">
        <v>8100</v>
      </c>
      <c r="O2639" t="s">
        <v>1213</v>
      </c>
      <c r="P2639">
        <v>0.57834220850671103</v>
      </c>
      <c r="Q2639">
        <v>0.80511358710520997</v>
      </c>
      <c r="R2639">
        <v>0.478746372648721</v>
      </c>
      <c r="S2639">
        <v>2.8887089751104E-2</v>
      </c>
      <c r="T2639">
        <v>0.26997553893130499</v>
      </c>
      <c r="U2639">
        <v>0.26997553893130499</v>
      </c>
      <c r="V2639">
        <v>0.57793472218876596</v>
      </c>
      <c r="W2639">
        <v>1.1000000000000001</v>
      </c>
      <c r="X2639">
        <v>0.43</v>
      </c>
      <c r="Y2639">
        <v>-572655</v>
      </c>
      <c r="Z2639">
        <v>-31814</v>
      </c>
      <c r="AA2639">
        <v>-1.55</v>
      </c>
      <c r="AB2639">
        <v>18</v>
      </c>
      <c r="AC2639">
        <v>5</v>
      </c>
      <c r="AD2639">
        <v>13</v>
      </c>
      <c r="AE2639">
        <v>27.78</v>
      </c>
      <c r="AF2639">
        <v>11</v>
      </c>
      <c r="AG2639">
        <v>3</v>
      </c>
      <c r="AH2639">
        <v>12</v>
      </c>
      <c r="AI2639">
        <v>3</v>
      </c>
    </row>
    <row r="2640" spans="1:35" x14ac:dyDescent="0.2">
      <c r="A2640" s="102">
        <v>89</v>
      </c>
      <c r="B2640">
        <v>5301</v>
      </c>
      <c r="C2640" t="s">
        <v>689</v>
      </c>
      <c r="D2640" t="s">
        <v>1209</v>
      </c>
      <c r="E2640">
        <v>935</v>
      </c>
      <c r="F2640">
        <v>965</v>
      </c>
      <c r="G2640">
        <v>1100</v>
      </c>
      <c r="H2640" t="s">
        <v>1210</v>
      </c>
      <c r="I2640">
        <v>9506</v>
      </c>
      <c r="J2640" t="s">
        <v>1266</v>
      </c>
      <c r="K2640" t="s">
        <v>1267</v>
      </c>
      <c r="L2640">
        <v>965</v>
      </c>
      <c r="M2640">
        <v>948</v>
      </c>
      <c r="N2640">
        <v>1100</v>
      </c>
      <c r="O2640" t="s">
        <v>1213</v>
      </c>
      <c r="P2640">
        <v>0.90396735862048405</v>
      </c>
      <c r="Q2640">
        <v>0.94963781874187203</v>
      </c>
      <c r="R2640" s="15">
        <v>6.4135346271205707E-2</v>
      </c>
      <c r="S2640" s="15">
        <v>7.97477727395396E-5</v>
      </c>
      <c r="T2640">
        <v>0.91704412584047001</v>
      </c>
      <c r="U2640">
        <v>0.91704412584047001</v>
      </c>
      <c r="V2640">
        <v>0.38140001113226202</v>
      </c>
      <c r="W2640">
        <v>2.13</v>
      </c>
      <c r="X2640">
        <v>1.76</v>
      </c>
      <c r="Y2640">
        <v>-586392</v>
      </c>
      <c r="Z2640">
        <v>-24433</v>
      </c>
      <c r="AA2640">
        <v>-1.24</v>
      </c>
      <c r="AB2640">
        <v>24</v>
      </c>
      <c r="AC2640">
        <v>9</v>
      </c>
      <c r="AD2640">
        <v>15</v>
      </c>
      <c r="AE2640">
        <v>37.5</v>
      </c>
      <c r="AF2640">
        <v>8</v>
      </c>
      <c r="AG2640">
        <v>8</v>
      </c>
      <c r="AH2640">
        <v>14</v>
      </c>
      <c r="AI2640">
        <v>2</v>
      </c>
    </row>
    <row r="2641" spans="1:35" x14ac:dyDescent="0.2">
      <c r="A2641" s="102">
        <v>2564</v>
      </c>
      <c r="B2641">
        <v>4114</v>
      </c>
      <c r="C2641" t="s">
        <v>1360</v>
      </c>
      <c r="D2641" t="s">
        <v>1234</v>
      </c>
      <c r="E2641">
        <v>5560</v>
      </c>
      <c r="F2641">
        <v>5480</v>
      </c>
      <c r="G2641">
        <v>200</v>
      </c>
      <c r="H2641" t="s">
        <v>1213</v>
      </c>
      <c r="I2641">
        <v>7181</v>
      </c>
      <c r="J2641" t="s">
        <v>61</v>
      </c>
      <c r="K2641" t="s">
        <v>1386</v>
      </c>
      <c r="L2641">
        <v>1669</v>
      </c>
      <c r="M2641">
        <v>1657</v>
      </c>
      <c r="N2641">
        <v>700</v>
      </c>
      <c r="O2641" t="s">
        <v>1210</v>
      </c>
      <c r="P2641">
        <v>0.75056484754942898</v>
      </c>
      <c r="Q2641">
        <v>0.80439858882461301</v>
      </c>
      <c r="R2641" s="15">
        <v>0.48227472621516798</v>
      </c>
      <c r="S2641" s="15">
        <v>1.15283898835454E-2</v>
      </c>
      <c r="T2641">
        <v>-1.13762252038934</v>
      </c>
      <c r="U2641">
        <v>1.13762252038934</v>
      </c>
      <c r="V2641">
        <v>1.1962469387870101</v>
      </c>
      <c r="W2641">
        <v>-5.99</v>
      </c>
      <c r="X2641">
        <v>5.83</v>
      </c>
      <c r="Y2641">
        <v>-590972</v>
      </c>
      <c r="Z2641">
        <v>-34763</v>
      </c>
      <c r="AA2641">
        <v>-2.25</v>
      </c>
      <c r="AB2641">
        <v>17</v>
      </c>
      <c r="AC2641">
        <v>3</v>
      </c>
      <c r="AD2641">
        <v>14</v>
      </c>
      <c r="AE2641">
        <v>17.649999999999999</v>
      </c>
      <c r="AF2641">
        <v>11</v>
      </c>
      <c r="AG2641">
        <v>0</v>
      </c>
      <c r="AH2641">
        <v>9</v>
      </c>
      <c r="AI2641">
        <v>8</v>
      </c>
    </row>
    <row r="2642" spans="1:35" x14ac:dyDescent="0.2">
      <c r="A2642" s="102">
        <v>1511</v>
      </c>
      <c r="B2642">
        <v>2001</v>
      </c>
      <c r="C2642" t="s">
        <v>1132</v>
      </c>
      <c r="D2642" t="s">
        <v>1237</v>
      </c>
      <c r="E2642">
        <v>1586</v>
      </c>
      <c r="F2642">
        <v>1604</v>
      </c>
      <c r="G2642">
        <v>700</v>
      </c>
      <c r="H2642" t="s">
        <v>1210</v>
      </c>
      <c r="I2642">
        <v>9603</v>
      </c>
      <c r="J2642" t="s">
        <v>1380</v>
      </c>
      <c r="K2642" t="s">
        <v>1224</v>
      </c>
      <c r="L2642">
        <v>2035</v>
      </c>
      <c r="M2642">
        <v>2130</v>
      </c>
      <c r="N2642">
        <v>500</v>
      </c>
      <c r="O2642" t="s">
        <v>1213</v>
      </c>
      <c r="P2642">
        <v>0.90066248958766304</v>
      </c>
      <c r="Q2642">
        <v>0.85859561284664798</v>
      </c>
      <c r="R2642">
        <v>9.1981115244473607E-3</v>
      </c>
      <c r="S2642">
        <v>9.8709901937497402E-2</v>
      </c>
      <c r="T2642">
        <v>3.1786846642599</v>
      </c>
      <c r="U2642">
        <v>3.1786846642599</v>
      </c>
      <c r="V2642">
        <v>3.0719034736857802</v>
      </c>
      <c r="W2642">
        <v>20.53</v>
      </c>
      <c r="X2642">
        <v>5.43</v>
      </c>
      <c r="Y2642">
        <v>-604297</v>
      </c>
      <c r="Z2642">
        <v>-23242</v>
      </c>
      <c r="AA2642">
        <v>-1.28</v>
      </c>
      <c r="AB2642">
        <v>26</v>
      </c>
      <c r="AC2642">
        <v>8</v>
      </c>
      <c r="AD2642">
        <v>18</v>
      </c>
      <c r="AE2642">
        <v>30.77</v>
      </c>
      <c r="AF2642">
        <v>13</v>
      </c>
      <c r="AG2642">
        <v>4</v>
      </c>
      <c r="AH2642">
        <v>11</v>
      </c>
      <c r="AI2642">
        <v>11</v>
      </c>
    </row>
    <row r="2643" spans="1:35" x14ac:dyDescent="0.2">
      <c r="A2643" s="102">
        <v>464</v>
      </c>
      <c r="B2643">
        <v>3436</v>
      </c>
      <c r="C2643" t="s">
        <v>1456</v>
      </c>
      <c r="D2643" t="s">
        <v>1404</v>
      </c>
      <c r="E2643">
        <v>1631</v>
      </c>
      <c r="F2643">
        <v>1641</v>
      </c>
      <c r="G2643">
        <v>600</v>
      </c>
      <c r="H2643" t="s">
        <v>1213</v>
      </c>
      <c r="I2643">
        <v>6920</v>
      </c>
      <c r="J2643" t="s">
        <v>1214</v>
      </c>
      <c r="K2643" t="s">
        <v>1215</v>
      </c>
      <c r="L2643">
        <v>4910</v>
      </c>
      <c r="M2643">
        <v>4925</v>
      </c>
      <c r="N2643">
        <v>200</v>
      </c>
      <c r="O2643" t="s">
        <v>1210</v>
      </c>
      <c r="P2643">
        <v>0.61836220425112698</v>
      </c>
      <c r="Q2643">
        <v>0.91300266006604003</v>
      </c>
      <c r="R2643">
        <v>8.8481130577185693E-2</v>
      </c>
      <c r="S2643">
        <v>6.8486744332484098E-2</v>
      </c>
      <c r="T2643">
        <v>-0.40001435849635197</v>
      </c>
      <c r="U2643">
        <v>0.40001435849635197</v>
      </c>
      <c r="V2643">
        <v>0.55653569728300001</v>
      </c>
      <c r="W2643">
        <v>-4.32</v>
      </c>
      <c r="X2643">
        <v>0.04</v>
      </c>
      <c r="Y2643">
        <v>-611882</v>
      </c>
      <c r="Z2643">
        <v>-25495</v>
      </c>
      <c r="AA2643">
        <v>-1.26</v>
      </c>
      <c r="AB2643">
        <v>24</v>
      </c>
      <c r="AC2643">
        <v>9</v>
      </c>
      <c r="AD2643">
        <v>15</v>
      </c>
      <c r="AE2643">
        <v>37.5</v>
      </c>
      <c r="AF2643">
        <v>8</v>
      </c>
      <c r="AG2643">
        <v>10</v>
      </c>
      <c r="AH2643">
        <v>13</v>
      </c>
      <c r="AI2643">
        <v>1</v>
      </c>
    </row>
    <row r="2644" spans="1:35" x14ac:dyDescent="0.2">
      <c r="A2644" s="102">
        <v>2225</v>
      </c>
      <c r="B2644">
        <v>5020</v>
      </c>
      <c r="C2644" t="s">
        <v>1535</v>
      </c>
      <c r="D2644" t="s">
        <v>1465</v>
      </c>
      <c r="E2644">
        <v>428.6</v>
      </c>
      <c r="F2644">
        <v>434</v>
      </c>
      <c r="G2644">
        <v>2500</v>
      </c>
      <c r="H2644" t="s">
        <v>1210</v>
      </c>
      <c r="I2644">
        <v>5703</v>
      </c>
      <c r="J2644" t="s">
        <v>219</v>
      </c>
      <c r="K2644" t="s">
        <v>1225</v>
      </c>
      <c r="L2644">
        <v>189</v>
      </c>
      <c r="M2644">
        <v>190</v>
      </c>
      <c r="N2644">
        <v>5700</v>
      </c>
      <c r="O2644" t="s">
        <v>1213</v>
      </c>
      <c r="P2644">
        <v>0.87000015272112696</v>
      </c>
      <c r="Q2644">
        <v>0.82114505773863899</v>
      </c>
      <c r="R2644">
        <v>0.42987908316315099</v>
      </c>
      <c r="S2644">
        <v>6.6772208339752601E-2</v>
      </c>
      <c r="T2644">
        <v>1.4999106836225899</v>
      </c>
      <c r="U2644">
        <v>1.4999106836225899</v>
      </c>
      <c r="V2644">
        <v>1.0041048854408099</v>
      </c>
      <c r="W2644">
        <v>3.89</v>
      </c>
      <c r="X2644">
        <v>0.18</v>
      </c>
      <c r="Y2644">
        <v>-625248</v>
      </c>
      <c r="Z2644">
        <v>-29774</v>
      </c>
      <c r="AA2644">
        <v>-1.4</v>
      </c>
      <c r="AB2644">
        <v>21</v>
      </c>
      <c r="AC2644">
        <v>4</v>
      </c>
      <c r="AD2644">
        <v>17</v>
      </c>
      <c r="AE2644">
        <v>19.05</v>
      </c>
      <c r="AF2644">
        <v>10</v>
      </c>
      <c r="AG2644">
        <v>4</v>
      </c>
      <c r="AH2644">
        <v>13</v>
      </c>
      <c r="AI2644">
        <v>4</v>
      </c>
    </row>
    <row r="2645" spans="1:35" x14ac:dyDescent="0.2">
      <c r="A2645" s="102">
        <v>66</v>
      </c>
      <c r="B2645">
        <v>6920</v>
      </c>
      <c r="C2645" t="s">
        <v>1214</v>
      </c>
      <c r="D2645" t="s">
        <v>1215</v>
      </c>
      <c r="E2645">
        <v>4910</v>
      </c>
      <c r="F2645">
        <v>4925</v>
      </c>
      <c r="G2645">
        <v>200</v>
      </c>
      <c r="H2645" t="s">
        <v>1210</v>
      </c>
      <c r="I2645">
        <v>8572</v>
      </c>
      <c r="J2645" t="s">
        <v>1178</v>
      </c>
      <c r="K2645" t="s">
        <v>1216</v>
      </c>
      <c r="L2645">
        <v>447</v>
      </c>
      <c r="M2645">
        <v>444</v>
      </c>
      <c r="N2645">
        <v>2200</v>
      </c>
      <c r="O2645" t="s">
        <v>1213</v>
      </c>
      <c r="P2645">
        <v>0.85008245384232295</v>
      </c>
      <c r="Q2645">
        <v>0.95434988851779501</v>
      </c>
      <c r="R2645">
        <v>0.12663959746558101</v>
      </c>
      <c r="S2645">
        <v>2.29674491559081E-2</v>
      </c>
      <c r="T2645">
        <v>0.73788803428085603</v>
      </c>
      <c r="U2645">
        <v>0.73788803428085603</v>
      </c>
      <c r="V2645">
        <v>0.90222230527669001</v>
      </c>
      <c r="W2645">
        <v>4.2699999999999996</v>
      </c>
      <c r="X2645">
        <v>0.83</v>
      </c>
      <c r="Y2645">
        <v>-635941</v>
      </c>
      <c r="Z2645">
        <v>-24459</v>
      </c>
      <c r="AA2645">
        <v>-1.2</v>
      </c>
      <c r="AB2645">
        <v>26</v>
      </c>
      <c r="AC2645">
        <v>11</v>
      </c>
      <c r="AD2645">
        <v>15</v>
      </c>
      <c r="AE2645">
        <v>42.31</v>
      </c>
      <c r="AF2645">
        <v>8</v>
      </c>
      <c r="AG2645">
        <v>10</v>
      </c>
      <c r="AH2645">
        <v>14</v>
      </c>
      <c r="AI2645">
        <v>2</v>
      </c>
    </row>
    <row r="2646" spans="1:35" x14ac:dyDescent="0.2">
      <c r="A2646" s="102">
        <v>2501</v>
      </c>
      <c r="B2646">
        <v>5019</v>
      </c>
      <c r="C2646" t="s">
        <v>1464</v>
      </c>
      <c r="D2646" t="s">
        <v>1465</v>
      </c>
      <c r="E2646">
        <v>2639</v>
      </c>
      <c r="F2646">
        <v>2658</v>
      </c>
      <c r="G2646">
        <v>400</v>
      </c>
      <c r="H2646" t="s">
        <v>1210</v>
      </c>
      <c r="I2646">
        <v>9531</v>
      </c>
      <c r="J2646" t="s">
        <v>1847</v>
      </c>
      <c r="K2646" t="s">
        <v>1267</v>
      </c>
      <c r="L2646">
        <v>2215</v>
      </c>
      <c r="M2646">
        <v>2183</v>
      </c>
      <c r="N2646">
        <v>500</v>
      </c>
      <c r="O2646" t="s">
        <v>1213</v>
      </c>
      <c r="P2646">
        <v>0.86855453947191097</v>
      </c>
      <c r="Q2646">
        <v>0.80842110992852201</v>
      </c>
      <c r="R2646">
        <v>0.29034392357982303</v>
      </c>
      <c r="S2646">
        <v>6.9599334697954901E-2</v>
      </c>
      <c r="T2646">
        <v>1.5372835750437699</v>
      </c>
      <c r="U2646">
        <v>1.5372835750437699</v>
      </c>
      <c r="V2646">
        <v>1.2810272639523499</v>
      </c>
      <c r="W2646">
        <v>4.74</v>
      </c>
      <c r="X2646">
        <v>2.66</v>
      </c>
      <c r="Y2646">
        <v>-639023</v>
      </c>
      <c r="Z2646">
        <v>-39939</v>
      </c>
      <c r="AA2646">
        <v>-2.16</v>
      </c>
      <c r="AB2646">
        <v>16</v>
      </c>
      <c r="AC2646">
        <v>4</v>
      </c>
      <c r="AD2646">
        <v>12</v>
      </c>
      <c r="AE2646">
        <v>25</v>
      </c>
      <c r="AF2646">
        <v>9</v>
      </c>
      <c r="AG2646">
        <v>3</v>
      </c>
      <c r="AH2646">
        <v>12</v>
      </c>
      <c r="AI2646">
        <v>1</v>
      </c>
    </row>
    <row r="2647" spans="1:35" x14ac:dyDescent="0.2">
      <c r="A2647" s="102">
        <v>2269</v>
      </c>
      <c r="B2647">
        <v>2730</v>
      </c>
      <c r="C2647" t="s">
        <v>599</v>
      </c>
      <c r="D2647" t="s">
        <v>1235</v>
      </c>
      <c r="E2647">
        <v>916</v>
      </c>
      <c r="F2647">
        <v>906</v>
      </c>
      <c r="G2647">
        <v>700</v>
      </c>
      <c r="H2647" t="s">
        <v>1213</v>
      </c>
      <c r="I2647">
        <v>3141</v>
      </c>
      <c r="J2647" t="s">
        <v>1358</v>
      </c>
      <c r="K2647" t="s">
        <v>1235</v>
      </c>
      <c r="L2647">
        <v>6310</v>
      </c>
      <c r="M2647">
        <v>6500</v>
      </c>
      <c r="N2647">
        <v>100</v>
      </c>
      <c r="O2647" t="s">
        <v>1210</v>
      </c>
      <c r="P2647">
        <v>0.64551682917660003</v>
      </c>
      <c r="Q2647">
        <v>0.81902932067109802</v>
      </c>
      <c r="R2647">
        <v>1.51043054773375E-2</v>
      </c>
      <c r="S2647">
        <v>8.2303488704138297E-3</v>
      </c>
      <c r="T2647">
        <v>-3.5332311328347301</v>
      </c>
      <c r="U2647">
        <v>3.5332311328347301</v>
      </c>
      <c r="V2647">
        <v>3.0335800262411898</v>
      </c>
      <c r="W2647">
        <v>-25.71</v>
      </c>
      <c r="X2647">
        <v>2.4300000000000002</v>
      </c>
      <c r="Y2647">
        <v>-640011</v>
      </c>
      <c r="Z2647">
        <v>-32001</v>
      </c>
      <c r="AA2647">
        <v>-1.74</v>
      </c>
      <c r="AB2647">
        <v>20</v>
      </c>
      <c r="AC2647">
        <v>6</v>
      </c>
      <c r="AD2647">
        <v>14</v>
      </c>
      <c r="AE2647">
        <v>30</v>
      </c>
      <c r="AF2647">
        <v>11</v>
      </c>
      <c r="AG2647">
        <v>3</v>
      </c>
      <c r="AH2647">
        <v>11</v>
      </c>
      <c r="AI2647">
        <v>6</v>
      </c>
    </row>
    <row r="2648" spans="1:35" x14ac:dyDescent="0.2">
      <c r="A2648" s="102">
        <v>577</v>
      </c>
      <c r="B2648">
        <v>4095</v>
      </c>
      <c r="C2648" t="s">
        <v>1863</v>
      </c>
      <c r="D2648" t="s">
        <v>1234</v>
      </c>
      <c r="E2648">
        <v>980</v>
      </c>
      <c r="F2648">
        <v>994</v>
      </c>
      <c r="G2648">
        <v>1100</v>
      </c>
      <c r="H2648" t="s">
        <v>1213</v>
      </c>
      <c r="I2648">
        <v>5019</v>
      </c>
      <c r="J2648" t="s">
        <v>1464</v>
      </c>
      <c r="K2648" t="s">
        <v>1465</v>
      </c>
      <c r="L2648">
        <v>2639</v>
      </c>
      <c r="M2648">
        <v>2658</v>
      </c>
      <c r="N2648">
        <v>400</v>
      </c>
      <c r="O2648" t="s">
        <v>1210</v>
      </c>
      <c r="P2648">
        <v>0.52527972966218806</v>
      </c>
      <c r="Q2648">
        <v>0.90718521756731596</v>
      </c>
      <c r="R2648">
        <v>0.149447567757934</v>
      </c>
      <c r="S2648">
        <v>9.5061499934524594E-3</v>
      </c>
      <c r="T2648">
        <v>-1.49690448545194</v>
      </c>
      <c r="U2648">
        <v>1.49690448545194</v>
      </c>
      <c r="V2648">
        <v>1.8909274163894201</v>
      </c>
      <c r="W2648">
        <v>-5.41</v>
      </c>
      <c r="X2648">
        <v>2.84</v>
      </c>
      <c r="Y2648">
        <v>-656835</v>
      </c>
      <c r="Z2648">
        <v>-32842</v>
      </c>
      <c r="AA2648">
        <v>-1.72</v>
      </c>
      <c r="AB2648">
        <v>20</v>
      </c>
      <c r="AC2648">
        <v>6</v>
      </c>
      <c r="AD2648">
        <v>14</v>
      </c>
      <c r="AE2648">
        <v>30</v>
      </c>
      <c r="AF2648">
        <v>11</v>
      </c>
      <c r="AG2648">
        <v>6</v>
      </c>
      <c r="AH2648">
        <v>11</v>
      </c>
      <c r="AI2648">
        <v>3</v>
      </c>
    </row>
    <row r="2649" spans="1:35" x14ac:dyDescent="0.2">
      <c r="A2649" s="102">
        <v>2508</v>
      </c>
      <c r="B2649">
        <v>3668</v>
      </c>
      <c r="C2649" t="s">
        <v>645</v>
      </c>
      <c r="D2649" t="s">
        <v>1212</v>
      </c>
      <c r="E2649">
        <v>822</v>
      </c>
      <c r="F2649">
        <v>829</v>
      </c>
      <c r="G2649">
        <v>1300</v>
      </c>
      <c r="H2649" t="s">
        <v>1213</v>
      </c>
      <c r="I2649">
        <v>6845</v>
      </c>
      <c r="J2649" t="s">
        <v>1439</v>
      </c>
      <c r="K2649" t="s">
        <v>1215</v>
      </c>
      <c r="L2649">
        <v>2718</v>
      </c>
      <c r="M2649">
        <v>2673</v>
      </c>
      <c r="N2649">
        <v>400</v>
      </c>
      <c r="O2649" t="s">
        <v>1210</v>
      </c>
      <c r="P2649">
        <v>0.873747717488775</v>
      </c>
      <c r="Q2649">
        <v>0.80790083133383905</v>
      </c>
      <c r="R2649">
        <v>4.8964158424472499E-2</v>
      </c>
      <c r="S2649">
        <v>1.9885258656794101E-2</v>
      </c>
      <c r="T2649">
        <v>-2.0672334762065301</v>
      </c>
      <c r="U2649">
        <v>2.0672334762065301</v>
      </c>
      <c r="V2649">
        <v>2.08419908689365</v>
      </c>
      <c r="W2649">
        <v>-20.8</v>
      </c>
      <c r="X2649">
        <v>0.79</v>
      </c>
      <c r="Y2649">
        <v>-669560</v>
      </c>
      <c r="Z2649">
        <v>-33478</v>
      </c>
      <c r="AA2649">
        <v>-1.92</v>
      </c>
      <c r="AB2649">
        <v>20</v>
      </c>
      <c r="AC2649">
        <v>7</v>
      </c>
      <c r="AD2649">
        <v>13</v>
      </c>
      <c r="AE2649">
        <v>35</v>
      </c>
      <c r="AF2649">
        <v>9</v>
      </c>
      <c r="AG2649">
        <v>7</v>
      </c>
      <c r="AH2649">
        <v>8</v>
      </c>
      <c r="AI2649">
        <v>5</v>
      </c>
    </row>
    <row r="2650" spans="1:35" x14ac:dyDescent="0.2">
      <c r="A2650" s="102">
        <v>1758</v>
      </c>
      <c r="B2650">
        <v>7278</v>
      </c>
      <c r="C2650" t="s">
        <v>43</v>
      </c>
      <c r="D2650" t="s">
        <v>1227</v>
      </c>
      <c r="E2650">
        <v>2008</v>
      </c>
      <c r="F2650">
        <v>2017</v>
      </c>
      <c r="G2650">
        <v>500</v>
      </c>
      <c r="H2650" t="s">
        <v>1210</v>
      </c>
      <c r="I2650">
        <v>8358</v>
      </c>
      <c r="J2650" t="s">
        <v>1477</v>
      </c>
      <c r="K2650" t="s">
        <v>1265</v>
      </c>
      <c r="L2650">
        <v>385</v>
      </c>
      <c r="M2650">
        <v>388</v>
      </c>
      <c r="N2650">
        <v>2600</v>
      </c>
      <c r="O2650" t="s">
        <v>1213</v>
      </c>
      <c r="P2650">
        <v>0.86002840816577297</v>
      </c>
      <c r="Q2650">
        <v>0.84618858267671704</v>
      </c>
      <c r="R2650">
        <v>0.45694105010249497</v>
      </c>
      <c r="S2650">
        <v>1.8365528474334598E-2</v>
      </c>
      <c r="T2650">
        <v>0.83462565784633502</v>
      </c>
      <c r="U2650">
        <v>0.83462565784633502</v>
      </c>
      <c r="V2650">
        <v>0.36303167066207598</v>
      </c>
      <c r="W2650">
        <v>5.24</v>
      </c>
      <c r="X2650">
        <v>0.03</v>
      </c>
      <c r="Y2650">
        <v>-828221</v>
      </c>
      <c r="Z2650">
        <v>-34509</v>
      </c>
      <c r="AA2650">
        <v>-1.62</v>
      </c>
      <c r="AB2650">
        <v>24</v>
      </c>
      <c r="AC2650">
        <v>9</v>
      </c>
      <c r="AD2650">
        <v>15</v>
      </c>
      <c r="AE2650">
        <v>37.5</v>
      </c>
      <c r="AF2650">
        <v>10</v>
      </c>
      <c r="AG2650">
        <v>7</v>
      </c>
      <c r="AH2650">
        <v>12</v>
      </c>
      <c r="AI2650">
        <v>5</v>
      </c>
    </row>
    <row r="2651" spans="1:35" x14ac:dyDescent="0.2">
      <c r="A2651" s="102">
        <v>817</v>
      </c>
      <c r="B2651">
        <v>3668</v>
      </c>
      <c r="C2651" t="s">
        <v>645</v>
      </c>
      <c r="D2651" t="s">
        <v>1212</v>
      </c>
      <c r="E2651">
        <v>822</v>
      </c>
      <c r="F2651">
        <v>829</v>
      </c>
      <c r="G2651">
        <v>1200</v>
      </c>
      <c r="H2651" t="s">
        <v>1213</v>
      </c>
      <c r="I2651">
        <v>4612</v>
      </c>
      <c r="J2651" t="s">
        <v>670</v>
      </c>
      <c r="K2651" t="s">
        <v>1234</v>
      </c>
      <c r="L2651">
        <v>4880</v>
      </c>
      <c r="M2651">
        <v>4925</v>
      </c>
      <c r="N2651">
        <v>200</v>
      </c>
      <c r="O2651" t="s">
        <v>1210</v>
      </c>
      <c r="P2651">
        <v>0.73523517183256604</v>
      </c>
      <c r="Q2651">
        <v>0.89542292708544902</v>
      </c>
      <c r="R2651">
        <v>0.13417050454364299</v>
      </c>
      <c r="S2651">
        <v>3.5085382877259499E-2</v>
      </c>
      <c r="T2651">
        <v>-2.2604355840761401</v>
      </c>
      <c r="U2651">
        <v>2.2604355840761401</v>
      </c>
      <c r="V2651">
        <v>2.0537058487905302</v>
      </c>
      <c r="W2651">
        <v>-22.55</v>
      </c>
      <c r="X2651">
        <v>0.99</v>
      </c>
      <c r="Y2651">
        <v>-829211</v>
      </c>
      <c r="Z2651">
        <v>-31893</v>
      </c>
      <c r="AA2651">
        <v>-1.48</v>
      </c>
      <c r="AB2651">
        <v>26</v>
      </c>
      <c r="AC2651">
        <v>11</v>
      </c>
      <c r="AD2651">
        <v>15</v>
      </c>
      <c r="AE2651">
        <v>42.31</v>
      </c>
      <c r="AF2651">
        <v>8</v>
      </c>
      <c r="AG2651">
        <v>11</v>
      </c>
      <c r="AH2651">
        <v>14</v>
      </c>
      <c r="AI2651">
        <v>1</v>
      </c>
    </row>
    <row r="2652" spans="1:35" x14ac:dyDescent="0.2">
      <c r="A2652" s="102">
        <v>1768</v>
      </c>
      <c r="B2652">
        <v>4004</v>
      </c>
      <c r="C2652" t="s">
        <v>1399</v>
      </c>
      <c r="D2652" t="s">
        <v>1234</v>
      </c>
      <c r="E2652">
        <v>2320</v>
      </c>
      <c r="F2652">
        <v>2332</v>
      </c>
      <c r="G2652">
        <v>400</v>
      </c>
      <c r="H2652" t="s">
        <v>1213</v>
      </c>
      <c r="I2652">
        <v>9501</v>
      </c>
      <c r="J2652" t="s">
        <v>1269</v>
      </c>
      <c r="K2652" t="s">
        <v>1267</v>
      </c>
      <c r="L2652">
        <v>417</v>
      </c>
      <c r="M2652">
        <v>410</v>
      </c>
      <c r="N2652">
        <v>2300</v>
      </c>
      <c r="O2652" t="s">
        <v>1210</v>
      </c>
      <c r="P2652">
        <v>0.88732408816202202</v>
      </c>
      <c r="Q2652">
        <v>0.84580283547165502</v>
      </c>
      <c r="R2652">
        <v>5.9999037623869801E-2</v>
      </c>
      <c r="S2652">
        <v>5.4118899922724902E-2</v>
      </c>
      <c r="T2652">
        <v>-2.8247643178751298</v>
      </c>
      <c r="U2652">
        <v>2.8247643178751298</v>
      </c>
      <c r="V2652">
        <v>2.6650910233765002</v>
      </c>
      <c r="W2652">
        <v>-9.35</v>
      </c>
      <c r="X2652">
        <v>1.0900000000000001</v>
      </c>
      <c r="Y2652">
        <v>-912364</v>
      </c>
      <c r="Z2652">
        <v>-27647</v>
      </c>
      <c r="AA2652">
        <v>-1.59</v>
      </c>
      <c r="AB2652">
        <v>33</v>
      </c>
      <c r="AC2652">
        <v>10</v>
      </c>
      <c r="AD2652">
        <v>23</v>
      </c>
      <c r="AE2652">
        <v>30.3</v>
      </c>
      <c r="AF2652">
        <v>9</v>
      </c>
      <c r="AG2652">
        <v>9</v>
      </c>
      <c r="AH2652">
        <v>22</v>
      </c>
      <c r="AI2652">
        <v>2</v>
      </c>
    </row>
    <row r="2653" spans="1:35" x14ac:dyDescent="0.2">
      <c r="A2653" s="102">
        <v>351</v>
      </c>
      <c r="B2653">
        <v>4186</v>
      </c>
      <c r="C2653" t="s">
        <v>657</v>
      </c>
      <c r="D2653" t="s">
        <v>1234</v>
      </c>
      <c r="E2653">
        <v>4000</v>
      </c>
      <c r="F2653">
        <v>3885</v>
      </c>
      <c r="G2653">
        <v>300</v>
      </c>
      <c r="H2653" t="s">
        <v>1213</v>
      </c>
      <c r="I2653">
        <v>6920</v>
      </c>
      <c r="J2653" t="s">
        <v>1214</v>
      </c>
      <c r="K2653" t="s">
        <v>1215</v>
      </c>
      <c r="L2653">
        <v>4910</v>
      </c>
      <c r="M2653">
        <v>4925</v>
      </c>
      <c r="N2653">
        <v>200</v>
      </c>
      <c r="O2653" t="s">
        <v>1210</v>
      </c>
      <c r="P2653">
        <v>0.75762279307394997</v>
      </c>
      <c r="Q2653">
        <v>0.92168977563972798</v>
      </c>
      <c r="R2653">
        <v>0.22647553110459301</v>
      </c>
      <c r="S2653">
        <v>5.6716027519725702E-2</v>
      </c>
      <c r="T2653">
        <v>-0.69895469886697204</v>
      </c>
      <c r="U2653">
        <v>0.69895469886697204</v>
      </c>
      <c r="V2653">
        <v>0.64638079763593403</v>
      </c>
      <c r="W2653">
        <v>-6.55</v>
      </c>
      <c r="X2653">
        <v>18.32</v>
      </c>
      <c r="Y2653">
        <v>-1042165</v>
      </c>
      <c r="Z2653">
        <v>-43424</v>
      </c>
      <c r="AA2653">
        <v>-2.2400000000000002</v>
      </c>
      <c r="AB2653">
        <v>24</v>
      </c>
      <c r="AC2653">
        <v>6</v>
      </c>
      <c r="AD2653">
        <v>18</v>
      </c>
      <c r="AE2653">
        <v>25</v>
      </c>
      <c r="AF2653">
        <v>8</v>
      </c>
      <c r="AG2653">
        <v>5</v>
      </c>
      <c r="AH2653">
        <v>16</v>
      </c>
      <c r="AI2653">
        <v>3</v>
      </c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238</v>
      </c>
      <c r="B1" s="106" t="s">
        <v>239</v>
      </c>
      <c r="C1" s="106" t="s">
        <v>240</v>
      </c>
      <c r="D1" s="106" t="s">
        <v>241</v>
      </c>
      <c r="E1" s="106" t="s">
        <v>242</v>
      </c>
      <c r="F1" s="106" t="s">
        <v>243</v>
      </c>
      <c r="G1" s="106" t="s">
        <v>244</v>
      </c>
      <c r="H1" s="106" t="s">
        <v>245</v>
      </c>
      <c r="I1" s="106" t="s">
        <v>246</v>
      </c>
    </row>
    <row r="2" spans="1:10" x14ac:dyDescent="0.2">
      <c r="A2" s="106" t="s">
        <v>1239</v>
      </c>
      <c r="B2" s="106" t="s">
        <v>247</v>
      </c>
      <c r="C2" s="106" t="s">
        <v>252</v>
      </c>
      <c r="D2" s="106" t="s">
        <v>249</v>
      </c>
      <c r="E2" s="106">
        <v>2198</v>
      </c>
      <c r="F2" s="106" t="s">
        <v>1552</v>
      </c>
      <c r="G2" s="106" t="s">
        <v>250</v>
      </c>
      <c r="H2" s="106" t="s">
        <v>255</v>
      </c>
      <c r="I2" s="106">
        <v>204</v>
      </c>
    </row>
    <row r="3" spans="1:10" x14ac:dyDescent="0.2">
      <c r="A3" s="106" t="s">
        <v>1239</v>
      </c>
      <c r="B3" s="106" t="s">
        <v>247</v>
      </c>
      <c r="C3" s="106" t="s">
        <v>252</v>
      </c>
      <c r="D3" s="106" t="s">
        <v>249</v>
      </c>
      <c r="E3">
        <v>2375</v>
      </c>
      <c r="F3" s="106" t="s">
        <v>1672</v>
      </c>
      <c r="G3" s="106" t="s">
        <v>258</v>
      </c>
      <c r="H3" s="106" t="s">
        <v>255</v>
      </c>
      <c r="I3">
        <v>111</v>
      </c>
    </row>
    <row r="4" spans="1:10" x14ac:dyDescent="0.2">
      <c r="A4" s="106" t="s">
        <v>1239</v>
      </c>
      <c r="B4" s="106" t="s">
        <v>247</v>
      </c>
      <c r="C4" s="106" t="s">
        <v>248</v>
      </c>
      <c r="D4" s="106" t="s">
        <v>253</v>
      </c>
      <c r="E4">
        <v>3329</v>
      </c>
      <c r="F4" s="106" t="s">
        <v>1673</v>
      </c>
      <c r="G4" s="106" t="s">
        <v>254</v>
      </c>
      <c r="H4" s="106" t="s">
        <v>260</v>
      </c>
      <c r="I4">
        <v>120</v>
      </c>
    </row>
    <row r="5" spans="1:10" x14ac:dyDescent="0.2">
      <c r="A5" s="106" t="s">
        <v>1239</v>
      </c>
      <c r="B5" s="106" t="s">
        <v>247</v>
      </c>
      <c r="C5" s="106" t="s">
        <v>259</v>
      </c>
      <c r="D5" s="106" t="s">
        <v>249</v>
      </c>
      <c r="E5">
        <v>3816</v>
      </c>
      <c r="F5" s="106" t="s">
        <v>1240</v>
      </c>
      <c r="G5" s="106" t="s">
        <v>254</v>
      </c>
      <c r="H5" s="106" t="s">
        <v>261</v>
      </c>
      <c r="I5">
        <v>52</v>
      </c>
    </row>
    <row r="6" spans="1:10" x14ac:dyDescent="0.2">
      <c r="A6" s="106" t="s">
        <v>1239</v>
      </c>
      <c r="B6" s="106" t="s">
        <v>247</v>
      </c>
      <c r="C6" s="106" t="s">
        <v>259</v>
      </c>
      <c r="D6" s="106" t="s">
        <v>253</v>
      </c>
      <c r="E6">
        <v>3930</v>
      </c>
      <c r="F6" s="106" t="s">
        <v>1349</v>
      </c>
      <c r="G6" s="106" t="s">
        <v>262</v>
      </c>
      <c r="H6" s="106" t="s">
        <v>261</v>
      </c>
      <c r="I6">
        <v>57</v>
      </c>
    </row>
    <row r="7" spans="1:10" x14ac:dyDescent="0.2">
      <c r="A7" s="106" t="s">
        <v>1239</v>
      </c>
      <c r="B7" s="106" t="s">
        <v>247</v>
      </c>
      <c r="C7" s="106" t="s">
        <v>252</v>
      </c>
      <c r="D7" s="106" t="s">
        <v>253</v>
      </c>
      <c r="E7">
        <v>4707</v>
      </c>
      <c r="F7" s="106" t="s">
        <v>1674</v>
      </c>
      <c r="G7" s="106" t="s">
        <v>254</v>
      </c>
      <c r="H7" s="106" t="s">
        <v>255</v>
      </c>
      <c r="I7" s="106">
        <v>20</v>
      </c>
      <c r="J7" s="106"/>
    </row>
    <row r="8" spans="1:10" x14ac:dyDescent="0.2">
      <c r="A8" s="106" t="s">
        <v>1239</v>
      </c>
      <c r="B8" s="106" t="s">
        <v>247</v>
      </c>
      <c r="C8" s="106" t="s">
        <v>248</v>
      </c>
      <c r="D8" s="106" t="s">
        <v>249</v>
      </c>
      <c r="E8">
        <v>5971</v>
      </c>
      <c r="F8" s="106" t="s">
        <v>1675</v>
      </c>
      <c r="G8" s="106" t="s">
        <v>254</v>
      </c>
      <c r="H8" s="106" t="s">
        <v>265</v>
      </c>
      <c r="I8" s="106">
        <v>53</v>
      </c>
      <c r="J8" s="106"/>
    </row>
    <row r="9" spans="1:10" x14ac:dyDescent="0.2">
      <c r="A9" s="106" t="s">
        <v>478</v>
      </c>
      <c r="B9" s="106" t="s">
        <v>274</v>
      </c>
      <c r="C9" s="106" t="s">
        <v>259</v>
      </c>
      <c r="D9" s="106" t="s">
        <v>249</v>
      </c>
      <c r="E9">
        <v>6267</v>
      </c>
      <c r="F9" s="106" t="s">
        <v>270</v>
      </c>
      <c r="G9" s="106" t="s">
        <v>254</v>
      </c>
      <c r="H9" s="106" t="s">
        <v>271</v>
      </c>
      <c r="I9" s="106">
        <v>35</v>
      </c>
      <c r="J9" s="106"/>
    </row>
    <row r="10" spans="1:10" x14ac:dyDescent="0.2">
      <c r="A10" s="106" t="s">
        <v>478</v>
      </c>
      <c r="B10" s="106" t="s">
        <v>247</v>
      </c>
      <c r="C10" s="106" t="s">
        <v>248</v>
      </c>
      <c r="D10" s="106" t="s">
        <v>249</v>
      </c>
      <c r="E10">
        <v>2593</v>
      </c>
      <c r="F10" s="106" t="s">
        <v>266</v>
      </c>
      <c r="G10" s="106" t="s">
        <v>250</v>
      </c>
      <c r="H10" s="106" t="s">
        <v>251</v>
      </c>
      <c r="I10" s="106" t="s">
        <v>299</v>
      </c>
      <c r="J10" s="106" t="s">
        <v>2140</v>
      </c>
    </row>
    <row r="11" spans="1:10" x14ac:dyDescent="0.2">
      <c r="A11" s="106" t="s">
        <v>478</v>
      </c>
      <c r="B11" s="106" t="s">
        <v>247</v>
      </c>
      <c r="C11" s="106" t="s">
        <v>248</v>
      </c>
      <c r="D11" s="106" t="s">
        <v>249</v>
      </c>
      <c r="E11">
        <v>2910</v>
      </c>
      <c r="F11" s="106" t="s">
        <v>268</v>
      </c>
      <c r="G11" s="106" t="s">
        <v>250</v>
      </c>
      <c r="H11" s="106" t="s">
        <v>251</v>
      </c>
      <c r="I11">
        <v>351</v>
      </c>
    </row>
    <row r="12" spans="1:10" x14ac:dyDescent="0.2">
      <c r="A12" s="106" t="s">
        <v>478</v>
      </c>
      <c r="B12" s="106" t="s">
        <v>247</v>
      </c>
      <c r="C12" s="106" t="s">
        <v>252</v>
      </c>
      <c r="D12" s="106" t="s">
        <v>249</v>
      </c>
      <c r="E12">
        <v>9603</v>
      </c>
      <c r="F12" s="106" t="s">
        <v>1676</v>
      </c>
      <c r="G12" s="106" t="s">
        <v>250</v>
      </c>
      <c r="H12" s="106" t="s">
        <v>255</v>
      </c>
      <c r="I12" t="s">
        <v>280</v>
      </c>
      <c r="J12" t="s">
        <v>2141</v>
      </c>
    </row>
    <row r="13" spans="1:10" x14ac:dyDescent="0.2">
      <c r="A13" s="106" t="s">
        <v>479</v>
      </c>
      <c r="B13" s="106" t="s">
        <v>247</v>
      </c>
      <c r="C13" s="106" t="s">
        <v>252</v>
      </c>
      <c r="D13" s="106" t="s">
        <v>249</v>
      </c>
      <c r="E13">
        <v>4627</v>
      </c>
      <c r="F13" s="106" t="s">
        <v>1677</v>
      </c>
      <c r="G13" s="106" t="s">
        <v>254</v>
      </c>
      <c r="H13" s="106" t="s">
        <v>263</v>
      </c>
      <c r="I13" s="106">
        <v>98</v>
      </c>
      <c r="J13" s="106"/>
    </row>
    <row r="14" spans="1:10" x14ac:dyDescent="0.2">
      <c r="A14" s="106" t="s">
        <v>479</v>
      </c>
      <c r="B14" s="106" t="s">
        <v>247</v>
      </c>
      <c r="C14" s="106" t="s">
        <v>248</v>
      </c>
      <c r="D14" s="106" t="s">
        <v>249</v>
      </c>
      <c r="E14">
        <v>4750</v>
      </c>
      <c r="F14" s="106" t="s">
        <v>264</v>
      </c>
      <c r="G14" s="106" t="s">
        <v>258</v>
      </c>
      <c r="H14" s="106" t="s">
        <v>255</v>
      </c>
      <c r="I14" s="106">
        <v>50</v>
      </c>
      <c r="J14" s="106"/>
    </row>
    <row r="15" spans="1:10" x14ac:dyDescent="0.2">
      <c r="A15" s="106" t="s">
        <v>479</v>
      </c>
      <c r="B15" s="106" t="s">
        <v>247</v>
      </c>
      <c r="C15" s="106" t="s">
        <v>252</v>
      </c>
      <c r="D15" s="106" t="s">
        <v>249</v>
      </c>
      <c r="E15">
        <v>6309</v>
      </c>
      <c r="F15" s="106" t="s">
        <v>1678</v>
      </c>
      <c r="G15" s="106" t="s">
        <v>250</v>
      </c>
      <c r="H15" s="106" t="s">
        <v>271</v>
      </c>
      <c r="I15">
        <v>208</v>
      </c>
    </row>
    <row r="16" spans="1:10" x14ac:dyDescent="0.2">
      <c r="A16" s="106" t="s">
        <v>479</v>
      </c>
      <c r="B16" s="106" t="s">
        <v>247</v>
      </c>
      <c r="C16" s="106" t="s">
        <v>252</v>
      </c>
      <c r="D16" s="106" t="s">
        <v>253</v>
      </c>
      <c r="E16">
        <v>7265</v>
      </c>
      <c r="F16" s="106" t="s">
        <v>1679</v>
      </c>
      <c r="G16" s="106" t="s">
        <v>254</v>
      </c>
      <c r="H16" s="106" t="s">
        <v>279</v>
      </c>
      <c r="I16" s="106">
        <v>31</v>
      </c>
      <c r="J16" s="106"/>
    </row>
    <row r="17" spans="1:10" x14ac:dyDescent="0.2">
      <c r="A17" s="106" t="s">
        <v>479</v>
      </c>
      <c r="B17" s="106" t="s">
        <v>247</v>
      </c>
      <c r="C17" s="106" t="s">
        <v>257</v>
      </c>
      <c r="D17" s="106" t="s">
        <v>249</v>
      </c>
      <c r="E17">
        <v>7590</v>
      </c>
      <c r="F17" s="106" t="s">
        <v>980</v>
      </c>
      <c r="G17" s="106" t="s">
        <v>250</v>
      </c>
      <c r="H17" s="106" t="s">
        <v>256</v>
      </c>
      <c r="I17" s="106">
        <v>62</v>
      </c>
      <c r="J17" s="106"/>
    </row>
    <row r="18" spans="1:10" x14ac:dyDescent="0.2">
      <c r="A18" s="106" t="s">
        <v>479</v>
      </c>
      <c r="B18" s="106" t="s">
        <v>247</v>
      </c>
      <c r="C18" s="106" t="s">
        <v>257</v>
      </c>
      <c r="D18" s="106" t="s">
        <v>249</v>
      </c>
      <c r="E18">
        <v>7865</v>
      </c>
      <c r="F18" s="106" t="s">
        <v>1680</v>
      </c>
      <c r="G18" s="106" t="s">
        <v>254</v>
      </c>
      <c r="H18" s="106" t="s">
        <v>272</v>
      </c>
      <c r="I18">
        <v>42</v>
      </c>
    </row>
    <row r="19" spans="1:10" x14ac:dyDescent="0.2">
      <c r="A19" s="106" t="s">
        <v>1503</v>
      </c>
      <c r="B19" s="106" t="s">
        <v>247</v>
      </c>
      <c r="C19" s="106" t="s">
        <v>257</v>
      </c>
      <c r="D19" s="106" t="s">
        <v>249</v>
      </c>
      <c r="E19">
        <v>2402</v>
      </c>
      <c r="F19" s="106" t="s">
        <v>1957</v>
      </c>
      <c r="G19" s="106" t="s">
        <v>262</v>
      </c>
      <c r="H19" s="106" t="s">
        <v>255</v>
      </c>
      <c r="I19">
        <v>40</v>
      </c>
    </row>
    <row r="20" spans="1:10" x14ac:dyDescent="0.2">
      <c r="A20" s="106" t="s">
        <v>1503</v>
      </c>
      <c r="B20" s="106" t="s">
        <v>247</v>
      </c>
      <c r="C20" s="106" t="s">
        <v>257</v>
      </c>
      <c r="D20" s="106" t="s">
        <v>249</v>
      </c>
      <c r="E20">
        <v>2590</v>
      </c>
      <c r="F20" s="106" t="s">
        <v>1681</v>
      </c>
      <c r="G20" s="106" t="s">
        <v>250</v>
      </c>
      <c r="H20" s="106" t="s">
        <v>251</v>
      </c>
      <c r="I20">
        <v>603</v>
      </c>
    </row>
    <row r="21" spans="1:10" x14ac:dyDescent="0.2">
      <c r="A21" s="106" t="s">
        <v>1503</v>
      </c>
      <c r="B21" s="106" t="s">
        <v>247</v>
      </c>
      <c r="C21" s="106" t="s">
        <v>259</v>
      </c>
      <c r="D21" s="106" t="s">
        <v>249</v>
      </c>
      <c r="E21">
        <v>3172</v>
      </c>
      <c r="F21" s="106" t="s">
        <v>1682</v>
      </c>
      <c r="G21" s="106" t="s">
        <v>250</v>
      </c>
      <c r="H21" s="106" t="s">
        <v>260</v>
      </c>
      <c r="I21" s="106">
        <v>33</v>
      </c>
      <c r="J21" s="106"/>
    </row>
    <row r="22" spans="1:10" x14ac:dyDescent="0.2">
      <c r="A22" s="106" t="s">
        <v>1503</v>
      </c>
      <c r="B22" s="106" t="s">
        <v>247</v>
      </c>
      <c r="C22" s="106" t="s">
        <v>259</v>
      </c>
      <c r="D22" s="106" t="s">
        <v>249</v>
      </c>
      <c r="E22">
        <v>4699</v>
      </c>
      <c r="F22" s="106" t="s">
        <v>1683</v>
      </c>
      <c r="G22" s="106" t="s">
        <v>254</v>
      </c>
      <c r="H22" s="106" t="s">
        <v>255</v>
      </c>
      <c r="I22" s="106">
        <v>118</v>
      </c>
      <c r="J22" s="106"/>
    </row>
    <row r="23" spans="1:10" x14ac:dyDescent="0.2">
      <c r="A23" s="106" t="s">
        <v>1503</v>
      </c>
      <c r="B23" s="106" t="s">
        <v>247</v>
      </c>
      <c r="C23" s="106" t="s">
        <v>252</v>
      </c>
      <c r="D23" s="106" t="s">
        <v>249</v>
      </c>
      <c r="E23">
        <v>7959</v>
      </c>
      <c r="F23" s="106" t="s">
        <v>1684</v>
      </c>
      <c r="G23" s="106" t="s">
        <v>250</v>
      </c>
      <c r="H23" s="106" t="s">
        <v>272</v>
      </c>
      <c r="I23">
        <v>412</v>
      </c>
    </row>
    <row r="24" spans="1:10" x14ac:dyDescent="0.2">
      <c r="A24" s="106" t="s">
        <v>1503</v>
      </c>
      <c r="B24" s="106" t="s">
        <v>247</v>
      </c>
      <c r="C24" s="106" t="s">
        <v>259</v>
      </c>
      <c r="D24" s="106" t="s">
        <v>249</v>
      </c>
      <c r="E24">
        <v>8057</v>
      </c>
      <c r="F24" s="106" t="s">
        <v>1685</v>
      </c>
      <c r="G24" s="106" t="s">
        <v>250</v>
      </c>
      <c r="H24" s="106" t="s">
        <v>256</v>
      </c>
      <c r="I24" s="106">
        <v>550</v>
      </c>
      <c r="J24" s="106"/>
    </row>
    <row r="25" spans="1:10" x14ac:dyDescent="0.2">
      <c r="A25" s="106" t="s">
        <v>1503</v>
      </c>
      <c r="B25" s="106" t="s">
        <v>247</v>
      </c>
      <c r="C25" s="106" t="s">
        <v>248</v>
      </c>
      <c r="D25" s="106" t="s">
        <v>249</v>
      </c>
      <c r="E25">
        <v>9627</v>
      </c>
      <c r="F25" s="106" t="s">
        <v>1504</v>
      </c>
      <c r="G25" s="106" t="s">
        <v>250</v>
      </c>
      <c r="H25" s="106" t="s">
        <v>260</v>
      </c>
      <c r="I25" s="106" t="s">
        <v>273</v>
      </c>
      <c r="J25" s="106" t="s">
        <v>2142</v>
      </c>
    </row>
    <row r="26" spans="1:10" x14ac:dyDescent="0.2">
      <c r="A26" s="106" t="s">
        <v>1503</v>
      </c>
      <c r="B26" s="106" t="s">
        <v>247</v>
      </c>
      <c r="C26" s="106" t="s">
        <v>252</v>
      </c>
      <c r="D26" s="106" t="s">
        <v>249</v>
      </c>
      <c r="E26">
        <v>9824</v>
      </c>
      <c r="F26" s="106" t="s">
        <v>1686</v>
      </c>
      <c r="G26" s="106" t="s">
        <v>250</v>
      </c>
      <c r="H26" s="106" t="s">
        <v>256</v>
      </c>
      <c r="I26" s="106">
        <v>301</v>
      </c>
      <c r="J26" s="106"/>
    </row>
    <row r="27" spans="1:10" x14ac:dyDescent="0.2">
      <c r="A27" s="106" t="s">
        <v>1141</v>
      </c>
      <c r="B27" s="106" t="s">
        <v>247</v>
      </c>
      <c r="C27" s="106" t="s">
        <v>252</v>
      </c>
      <c r="D27" s="106" t="s">
        <v>249</v>
      </c>
      <c r="E27">
        <v>1873</v>
      </c>
      <c r="F27" s="106" t="s">
        <v>1687</v>
      </c>
      <c r="G27" s="106" t="s">
        <v>250</v>
      </c>
      <c r="H27" s="106" t="s">
        <v>277</v>
      </c>
      <c r="I27">
        <v>194</v>
      </c>
    </row>
    <row r="28" spans="1:10" x14ac:dyDescent="0.2">
      <c r="A28" s="106" t="s">
        <v>1141</v>
      </c>
      <c r="B28" s="106" t="s">
        <v>247</v>
      </c>
      <c r="C28" s="106" t="s">
        <v>257</v>
      </c>
      <c r="D28" s="106" t="s">
        <v>249</v>
      </c>
      <c r="E28">
        <v>1928</v>
      </c>
      <c r="F28" s="106" t="s">
        <v>1688</v>
      </c>
      <c r="G28" s="106" t="s">
        <v>250</v>
      </c>
      <c r="H28" s="106" t="s">
        <v>277</v>
      </c>
      <c r="I28" t="s">
        <v>1099</v>
      </c>
      <c r="J28" t="s">
        <v>2143</v>
      </c>
    </row>
    <row r="29" spans="1:10" x14ac:dyDescent="0.2">
      <c r="A29" s="106" t="s">
        <v>1141</v>
      </c>
      <c r="B29" s="106" t="s">
        <v>247</v>
      </c>
      <c r="C29" s="106" t="s">
        <v>248</v>
      </c>
      <c r="D29" s="106" t="s">
        <v>249</v>
      </c>
      <c r="E29">
        <v>3031</v>
      </c>
      <c r="F29" s="106" t="s">
        <v>1142</v>
      </c>
      <c r="G29" s="106" t="s">
        <v>250</v>
      </c>
      <c r="H29" s="106" t="s">
        <v>256</v>
      </c>
      <c r="I29" s="106">
        <v>144</v>
      </c>
      <c r="J29" s="106"/>
    </row>
    <row r="30" spans="1:10" x14ac:dyDescent="0.2">
      <c r="A30" s="106" t="s">
        <v>1141</v>
      </c>
      <c r="B30" s="106" t="s">
        <v>247</v>
      </c>
      <c r="C30" s="106" t="s">
        <v>259</v>
      </c>
      <c r="D30" s="106" t="s">
        <v>249</v>
      </c>
      <c r="E30">
        <v>6778</v>
      </c>
      <c r="F30" s="106" t="s">
        <v>1689</v>
      </c>
      <c r="G30" s="106" t="s">
        <v>258</v>
      </c>
      <c r="H30" s="106" t="s">
        <v>275</v>
      </c>
      <c r="I30" s="106">
        <v>109</v>
      </c>
      <c r="J30" s="106"/>
    </row>
    <row r="31" spans="1:10" x14ac:dyDescent="0.2">
      <c r="A31" s="106" t="s">
        <v>1141</v>
      </c>
      <c r="B31" s="106" t="s">
        <v>247</v>
      </c>
      <c r="C31" s="106" t="s">
        <v>252</v>
      </c>
      <c r="D31" s="106" t="s">
        <v>249</v>
      </c>
      <c r="E31">
        <v>7640</v>
      </c>
      <c r="F31" s="106" t="s">
        <v>1690</v>
      </c>
      <c r="G31" s="106" t="s">
        <v>250</v>
      </c>
      <c r="H31" s="106" t="s">
        <v>260</v>
      </c>
      <c r="I31">
        <v>38</v>
      </c>
    </row>
    <row r="32" spans="1:10" x14ac:dyDescent="0.2">
      <c r="A32" s="106" t="s">
        <v>1086</v>
      </c>
      <c r="B32" s="106" t="s">
        <v>247</v>
      </c>
      <c r="C32" s="106" t="s">
        <v>259</v>
      </c>
      <c r="D32" s="106" t="s">
        <v>249</v>
      </c>
      <c r="E32">
        <v>2353</v>
      </c>
      <c r="F32" s="106" t="s">
        <v>1691</v>
      </c>
      <c r="G32" s="106" t="s">
        <v>250</v>
      </c>
      <c r="H32" s="106" t="s">
        <v>276</v>
      </c>
      <c r="I32">
        <v>449</v>
      </c>
    </row>
    <row r="33" spans="1:10" x14ac:dyDescent="0.2">
      <c r="A33" s="106" t="s">
        <v>1086</v>
      </c>
      <c r="B33" s="106" t="s">
        <v>247</v>
      </c>
      <c r="C33" s="106" t="s">
        <v>252</v>
      </c>
      <c r="D33" s="106" t="s">
        <v>249</v>
      </c>
      <c r="E33">
        <v>2373</v>
      </c>
      <c r="F33" s="106" t="s">
        <v>1692</v>
      </c>
      <c r="G33" s="106" t="s">
        <v>254</v>
      </c>
      <c r="H33" s="106" t="s">
        <v>255</v>
      </c>
      <c r="I33" s="106">
        <v>73</v>
      </c>
      <c r="J33" s="106"/>
    </row>
    <row r="34" spans="1:10" x14ac:dyDescent="0.2">
      <c r="A34" s="106" t="s">
        <v>1086</v>
      </c>
      <c r="B34" s="106" t="s">
        <v>247</v>
      </c>
      <c r="C34" s="106" t="s">
        <v>248</v>
      </c>
      <c r="D34" s="106" t="s">
        <v>253</v>
      </c>
      <c r="E34">
        <v>2438</v>
      </c>
      <c r="F34" s="106" t="s">
        <v>1143</v>
      </c>
      <c r="G34" s="106" t="s">
        <v>262</v>
      </c>
      <c r="H34" s="106" t="s">
        <v>255</v>
      </c>
      <c r="I34" s="106">
        <v>217</v>
      </c>
      <c r="J34" s="106"/>
    </row>
    <row r="35" spans="1:10" x14ac:dyDescent="0.2">
      <c r="A35" s="106" t="s">
        <v>1086</v>
      </c>
      <c r="B35" s="106" t="s">
        <v>247</v>
      </c>
      <c r="C35" s="106" t="s">
        <v>259</v>
      </c>
      <c r="D35" s="106" t="s">
        <v>249</v>
      </c>
      <c r="E35">
        <v>2929</v>
      </c>
      <c r="F35" s="106" t="s">
        <v>1150</v>
      </c>
      <c r="G35" s="106" t="s">
        <v>258</v>
      </c>
      <c r="H35" s="106" t="s">
        <v>251</v>
      </c>
      <c r="I35">
        <v>318</v>
      </c>
    </row>
    <row r="36" spans="1:10" x14ac:dyDescent="0.2">
      <c r="A36" s="106" t="s">
        <v>1086</v>
      </c>
      <c r="B36" s="106" t="s">
        <v>247</v>
      </c>
      <c r="C36" s="106" t="s">
        <v>259</v>
      </c>
      <c r="D36" s="106" t="s">
        <v>253</v>
      </c>
      <c r="E36">
        <v>3193</v>
      </c>
      <c r="F36" s="106" t="s">
        <v>1693</v>
      </c>
      <c r="G36" s="106" t="s">
        <v>250</v>
      </c>
      <c r="H36" s="106" t="s">
        <v>260</v>
      </c>
      <c r="I36">
        <v>253</v>
      </c>
    </row>
    <row r="37" spans="1:10" x14ac:dyDescent="0.2">
      <c r="A37" s="106" t="s">
        <v>1086</v>
      </c>
      <c r="B37" s="106" t="s">
        <v>247</v>
      </c>
      <c r="C37" s="106" t="s">
        <v>252</v>
      </c>
      <c r="D37" s="106" t="s">
        <v>249</v>
      </c>
      <c r="E37">
        <v>3248</v>
      </c>
      <c r="F37" s="106" t="s">
        <v>1694</v>
      </c>
      <c r="G37" s="106" t="s">
        <v>258</v>
      </c>
      <c r="H37" s="106" t="s">
        <v>276</v>
      </c>
      <c r="I37" s="106">
        <v>21</v>
      </c>
      <c r="J37" s="106"/>
    </row>
    <row r="38" spans="1:10" x14ac:dyDescent="0.2">
      <c r="A38" s="106" t="s">
        <v>1086</v>
      </c>
      <c r="B38" s="106" t="s">
        <v>247</v>
      </c>
      <c r="C38" s="106" t="s">
        <v>252</v>
      </c>
      <c r="D38" s="106" t="s">
        <v>253</v>
      </c>
      <c r="E38">
        <v>3733</v>
      </c>
      <c r="F38" s="106" t="s">
        <v>1695</v>
      </c>
      <c r="G38" s="106" t="s">
        <v>254</v>
      </c>
      <c r="H38" s="106" t="s">
        <v>261</v>
      </c>
      <c r="I38">
        <v>521</v>
      </c>
    </row>
    <row r="39" spans="1:10" x14ac:dyDescent="0.2">
      <c r="A39" s="106" t="s">
        <v>1086</v>
      </c>
      <c r="B39" s="106" t="s">
        <v>247</v>
      </c>
      <c r="C39" s="106" t="s">
        <v>248</v>
      </c>
      <c r="D39" s="106" t="s">
        <v>249</v>
      </c>
      <c r="E39">
        <v>3770</v>
      </c>
      <c r="F39" s="106" t="s">
        <v>269</v>
      </c>
      <c r="G39" s="106" t="s">
        <v>250</v>
      </c>
      <c r="H39" s="106" t="s">
        <v>261</v>
      </c>
      <c r="I39">
        <v>44</v>
      </c>
    </row>
    <row r="40" spans="1:10" x14ac:dyDescent="0.2">
      <c r="A40" s="106" t="s">
        <v>1086</v>
      </c>
      <c r="B40" s="106" t="s">
        <v>247</v>
      </c>
      <c r="C40" s="106" t="s">
        <v>259</v>
      </c>
      <c r="D40" s="106" t="s">
        <v>249</v>
      </c>
      <c r="E40">
        <v>3854</v>
      </c>
      <c r="F40" s="106" t="s">
        <v>1111</v>
      </c>
      <c r="G40" s="106" t="s">
        <v>250</v>
      </c>
      <c r="H40" s="106" t="s">
        <v>261</v>
      </c>
      <c r="I40">
        <v>416</v>
      </c>
    </row>
    <row r="41" spans="1:10" x14ac:dyDescent="0.2">
      <c r="A41" s="106" t="s">
        <v>1086</v>
      </c>
      <c r="B41" s="106" t="s">
        <v>247</v>
      </c>
      <c r="C41" s="106" t="s">
        <v>248</v>
      </c>
      <c r="D41" s="106" t="s">
        <v>249</v>
      </c>
      <c r="E41">
        <v>3903</v>
      </c>
      <c r="F41" s="106" t="s">
        <v>2041</v>
      </c>
      <c r="G41" s="106" t="s">
        <v>250</v>
      </c>
      <c r="H41" s="106" t="s">
        <v>261</v>
      </c>
      <c r="I41">
        <v>201</v>
      </c>
    </row>
    <row r="42" spans="1:10" x14ac:dyDescent="0.2">
      <c r="A42" s="106" t="s">
        <v>1086</v>
      </c>
      <c r="B42" s="106" t="s">
        <v>247</v>
      </c>
      <c r="C42" s="106" t="s">
        <v>248</v>
      </c>
      <c r="D42" s="106" t="s">
        <v>253</v>
      </c>
      <c r="E42">
        <v>4382</v>
      </c>
      <c r="F42" s="106" t="s">
        <v>1696</v>
      </c>
      <c r="G42" s="106" t="s">
        <v>250</v>
      </c>
      <c r="H42" s="106" t="s">
        <v>261</v>
      </c>
      <c r="I42">
        <v>671</v>
      </c>
    </row>
    <row r="43" spans="1:10" x14ac:dyDescent="0.2">
      <c r="A43" s="106" t="s">
        <v>1086</v>
      </c>
      <c r="B43" s="106" t="s">
        <v>247</v>
      </c>
      <c r="C43" s="106" t="s">
        <v>252</v>
      </c>
      <c r="D43" s="106" t="s">
        <v>249</v>
      </c>
      <c r="E43">
        <v>4996</v>
      </c>
      <c r="F43" s="106" t="s">
        <v>303</v>
      </c>
      <c r="G43" s="106" t="s">
        <v>250</v>
      </c>
      <c r="H43" s="106" t="s">
        <v>263</v>
      </c>
      <c r="I43" t="s">
        <v>280</v>
      </c>
      <c r="J43" t="s">
        <v>2144</v>
      </c>
    </row>
    <row r="44" spans="1:10" x14ac:dyDescent="0.2">
      <c r="A44" s="106" t="s">
        <v>1086</v>
      </c>
      <c r="B44" s="106" t="s">
        <v>247</v>
      </c>
      <c r="C44" s="106" t="s">
        <v>248</v>
      </c>
      <c r="D44" s="106" t="s">
        <v>249</v>
      </c>
      <c r="E44">
        <v>6656</v>
      </c>
      <c r="F44" s="106" t="s">
        <v>1698</v>
      </c>
      <c r="G44" s="106" t="s">
        <v>258</v>
      </c>
      <c r="H44" s="106" t="s">
        <v>275</v>
      </c>
      <c r="I44">
        <v>152</v>
      </c>
    </row>
    <row r="45" spans="1:10" x14ac:dyDescent="0.2">
      <c r="A45" s="106" t="s">
        <v>1086</v>
      </c>
      <c r="B45" s="106" t="s">
        <v>247</v>
      </c>
      <c r="C45" s="106" t="s">
        <v>252</v>
      </c>
      <c r="D45" s="106" t="s">
        <v>249</v>
      </c>
      <c r="E45">
        <v>7279</v>
      </c>
      <c r="F45" s="106" t="s">
        <v>1856</v>
      </c>
      <c r="G45" s="106" t="s">
        <v>258</v>
      </c>
      <c r="H45" s="106" t="s">
        <v>279</v>
      </c>
      <c r="I45" s="106">
        <v>641</v>
      </c>
      <c r="J45" s="106"/>
    </row>
    <row r="46" spans="1:10" x14ac:dyDescent="0.2">
      <c r="A46" s="106" t="s">
        <v>1086</v>
      </c>
      <c r="B46" s="106" t="s">
        <v>247</v>
      </c>
      <c r="C46" s="106" t="s">
        <v>252</v>
      </c>
      <c r="D46" s="106" t="s">
        <v>253</v>
      </c>
      <c r="E46">
        <v>7605</v>
      </c>
      <c r="F46" s="106" t="s">
        <v>1699</v>
      </c>
      <c r="G46" s="106" t="s">
        <v>250</v>
      </c>
      <c r="H46" s="106" t="s">
        <v>260</v>
      </c>
      <c r="I46">
        <v>205</v>
      </c>
    </row>
    <row r="47" spans="1:10" x14ac:dyDescent="0.2">
      <c r="A47" s="106" t="s">
        <v>1086</v>
      </c>
      <c r="B47" s="106" t="s">
        <v>247</v>
      </c>
      <c r="C47" s="106" t="s">
        <v>248</v>
      </c>
      <c r="D47" s="106" t="s">
        <v>253</v>
      </c>
      <c r="E47">
        <v>7901</v>
      </c>
      <c r="F47" s="106" t="s">
        <v>1087</v>
      </c>
      <c r="G47" s="106" t="s">
        <v>254</v>
      </c>
      <c r="H47" s="106" t="s">
        <v>272</v>
      </c>
      <c r="I47">
        <v>9</v>
      </c>
    </row>
    <row r="48" spans="1:10" x14ac:dyDescent="0.2">
      <c r="A48" s="106" t="s">
        <v>1086</v>
      </c>
      <c r="B48" s="106" t="s">
        <v>247</v>
      </c>
      <c r="C48" s="106" t="s">
        <v>252</v>
      </c>
      <c r="D48" s="106" t="s">
        <v>249</v>
      </c>
      <c r="E48">
        <v>8917</v>
      </c>
      <c r="F48" s="106" t="s">
        <v>1062</v>
      </c>
      <c r="G48" s="106" t="s">
        <v>250</v>
      </c>
      <c r="H48" s="106" t="s">
        <v>276</v>
      </c>
      <c r="I48">
        <v>186</v>
      </c>
    </row>
    <row r="49" spans="1:10" x14ac:dyDescent="0.2">
      <c r="A49" s="106" t="s">
        <v>1086</v>
      </c>
      <c r="B49" s="106" t="s">
        <v>247</v>
      </c>
      <c r="C49" s="106" t="s">
        <v>252</v>
      </c>
      <c r="D49" s="106" t="s">
        <v>249</v>
      </c>
      <c r="E49">
        <v>9678</v>
      </c>
      <c r="F49" s="106" t="s">
        <v>1700</v>
      </c>
      <c r="G49" s="106" t="s">
        <v>250</v>
      </c>
      <c r="H49" s="106" t="s">
        <v>255</v>
      </c>
      <c r="I49">
        <v>959</v>
      </c>
    </row>
    <row r="50" spans="1:10" x14ac:dyDescent="0.2">
      <c r="A50" s="106" t="s">
        <v>981</v>
      </c>
      <c r="B50" s="106" t="s">
        <v>247</v>
      </c>
      <c r="C50" s="106" t="s">
        <v>252</v>
      </c>
      <c r="D50" s="106" t="s">
        <v>249</v>
      </c>
      <c r="E50">
        <v>1383</v>
      </c>
      <c r="F50" s="106" t="s">
        <v>296</v>
      </c>
      <c r="G50" s="106" t="s">
        <v>254</v>
      </c>
      <c r="H50" s="106" t="s">
        <v>297</v>
      </c>
      <c r="I50" s="106">
        <v>32</v>
      </c>
      <c r="J50" s="106"/>
    </row>
    <row r="51" spans="1:10" x14ac:dyDescent="0.2">
      <c r="A51" s="106" t="s">
        <v>981</v>
      </c>
      <c r="B51" s="106" t="s">
        <v>247</v>
      </c>
      <c r="C51" s="106" t="s">
        <v>252</v>
      </c>
      <c r="D51" s="106" t="s">
        <v>253</v>
      </c>
      <c r="E51">
        <v>2301</v>
      </c>
      <c r="F51" s="106" t="s">
        <v>1701</v>
      </c>
      <c r="G51" s="106" t="s">
        <v>250</v>
      </c>
      <c r="H51" s="106" t="s">
        <v>255</v>
      </c>
      <c r="I51" s="106">
        <v>284</v>
      </c>
      <c r="J51" s="106"/>
    </row>
    <row r="52" spans="1:10" x14ac:dyDescent="0.2">
      <c r="A52" s="106" t="s">
        <v>981</v>
      </c>
      <c r="B52" s="106" t="s">
        <v>247</v>
      </c>
      <c r="C52" s="106" t="s">
        <v>248</v>
      </c>
      <c r="D52" s="106" t="s">
        <v>249</v>
      </c>
      <c r="E52">
        <v>3180</v>
      </c>
      <c r="F52" s="106" t="s">
        <v>1702</v>
      </c>
      <c r="G52" s="106" t="s">
        <v>250</v>
      </c>
      <c r="H52" s="106" t="s">
        <v>256</v>
      </c>
      <c r="I52">
        <v>112</v>
      </c>
    </row>
    <row r="53" spans="1:10" x14ac:dyDescent="0.2">
      <c r="A53" s="106" t="s">
        <v>981</v>
      </c>
      <c r="B53" s="106" t="s">
        <v>247</v>
      </c>
      <c r="C53" s="106" t="s">
        <v>257</v>
      </c>
      <c r="D53" s="106" t="s">
        <v>249</v>
      </c>
      <c r="E53">
        <v>4238</v>
      </c>
      <c r="F53" s="106" t="s">
        <v>1297</v>
      </c>
      <c r="G53" s="106" t="s">
        <v>250</v>
      </c>
      <c r="H53" s="106" t="s">
        <v>263</v>
      </c>
      <c r="I53">
        <v>107</v>
      </c>
    </row>
    <row r="54" spans="1:10" x14ac:dyDescent="0.2">
      <c r="A54" s="106" t="s">
        <v>981</v>
      </c>
      <c r="B54" s="106" t="s">
        <v>247</v>
      </c>
      <c r="C54" s="106" t="s">
        <v>259</v>
      </c>
      <c r="D54" s="106" t="s">
        <v>249</v>
      </c>
      <c r="E54">
        <v>6040</v>
      </c>
      <c r="F54" s="106" t="s">
        <v>278</v>
      </c>
      <c r="G54" s="106" t="s">
        <v>262</v>
      </c>
      <c r="H54" s="106" t="s">
        <v>255</v>
      </c>
      <c r="I54">
        <v>115</v>
      </c>
    </row>
    <row r="55" spans="1:10" x14ac:dyDescent="0.2">
      <c r="A55" s="106" t="s">
        <v>981</v>
      </c>
      <c r="B55" s="106" t="s">
        <v>247</v>
      </c>
      <c r="C55" s="106" t="s">
        <v>248</v>
      </c>
      <c r="D55" s="106" t="s">
        <v>249</v>
      </c>
      <c r="E55">
        <v>6065</v>
      </c>
      <c r="F55" s="106" t="s">
        <v>284</v>
      </c>
      <c r="G55" s="106" t="s">
        <v>250</v>
      </c>
      <c r="H55" s="106" t="s">
        <v>255</v>
      </c>
      <c r="I55" s="106">
        <v>79</v>
      </c>
      <c r="J55" s="106"/>
    </row>
    <row r="56" spans="1:10" x14ac:dyDescent="0.2">
      <c r="A56" s="106" t="s">
        <v>981</v>
      </c>
      <c r="B56" s="106" t="s">
        <v>247</v>
      </c>
      <c r="C56" s="106" t="s">
        <v>252</v>
      </c>
      <c r="D56" s="106" t="s">
        <v>253</v>
      </c>
      <c r="E56">
        <v>7804</v>
      </c>
      <c r="F56" s="106" t="s">
        <v>1703</v>
      </c>
      <c r="G56" s="106" t="s">
        <v>262</v>
      </c>
      <c r="H56" s="106" t="s">
        <v>272</v>
      </c>
      <c r="I56">
        <v>32</v>
      </c>
    </row>
    <row r="57" spans="1:10" x14ac:dyDescent="0.2">
      <c r="A57" s="106" t="s">
        <v>981</v>
      </c>
      <c r="B57" s="106" t="s">
        <v>247</v>
      </c>
      <c r="C57" s="106" t="s">
        <v>252</v>
      </c>
      <c r="D57" s="106" t="s">
        <v>249</v>
      </c>
      <c r="E57">
        <v>7831</v>
      </c>
      <c r="F57" s="106" t="s">
        <v>2042</v>
      </c>
      <c r="G57" s="106" t="s">
        <v>258</v>
      </c>
      <c r="H57" s="106" t="s">
        <v>272</v>
      </c>
      <c r="I57">
        <v>31</v>
      </c>
    </row>
    <row r="58" spans="1:10" x14ac:dyDescent="0.2">
      <c r="A58" s="106" t="s">
        <v>981</v>
      </c>
      <c r="B58" s="106" t="s">
        <v>247</v>
      </c>
      <c r="C58" s="106" t="s">
        <v>252</v>
      </c>
      <c r="D58" s="106" t="s">
        <v>249</v>
      </c>
      <c r="E58">
        <v>7856</v>
      </c>
      <c r="F58" s="106" t="s">
        <v>1538</v>
      </c>
      <c r="G58" s="106" t="s">
        <v>250</v>
      </c>
      <c r="H58" s="106" t="s">
        <v>272</v>
      </c>
      <c r="I58">
        <v>233</v>
      </c>
    </row>
    <row r="59" spans="1:10" x14ac:dyDescent="0.2">
      <c r="A59" s="106" t="s">
        <v>1270</v>
      </c>
      <c r="B59" s="106" t="s">
        <v>247</v>
      </c>
      <c r="C59" s="106" t="s">
        <v>252</v>
      </c>
      <c r="D59" s="106" t="s">
        <v>249</v>
      </c>
      <c r="E59">
        <v>2695</v>
      </c>
      <c r="F59" s="106" t="s">
        <v>2043</v>
      </c>
      <c r="G59" s="106" t="s">
        <v>250</v>
      </c>
      <c r="H59" s="106" t="s">
        <v>260</v>
      </c>
      <c r="I59" t="s">
        <v>280</v>
      </c>
      <c r="J59" t="s">
        <v>2145</v>
      </c>
    </row>
    <row r="60" spans="1:10" x14ac:dyDescent="0.2">
      <c r="A60" s="106" t="s">
        <v>1270</v>
      </c>
      <c r="B60" s="106" t="s">
        <v>247</v>
      </c>
      <c r="C60" s="106" t="s">
        <v>248</v>
      </c>
      <c r="D60" s="106" t="s">
        <v>249</v>
      </c>
      <c r="E60">
        <v>2923</v>
      </c>
      <c r="F60" s="106" t="s">
        <v>1704</v>
      </c>
      <c r="G60" s="106" t="s">
        <v>258</v>
      </c>
      <c r="H60" s="106" t="s">
        <v>251</v>
      </c>
      <c r="I60">
        <v>186</v>
      </c>
    </row>
    <row r="61" spans="1:10" x14ac:dyDescent="0.2">
      <c r="A61" s="106" t="s">
        <v>1270</v>
      </c>
      <c r="B61" s="106" t="s">
        <v>247</v>
      </c>
      <c r="C61" s="106" t="s">
        <v>257</v>
      </c>
      <c r="D61" s="106" t="s">
        <v>249</v>
      </c>
      <c r="E61">
        <v>3070</v>
      </c>
      <c r="F61" s="106" t="s">
        <v>2044</v>
      </c>
      <c r="G61" s="106" t="s">
        <v>254</v>
      </c>
      <c r="H61" s="106" t="s">
        <v>256</v>
      </c>
      <c r="I61">
        <v>6</v>
      </c>
    </row>
    <row r="62" spans="1:10" x14ac:dyDescent="0.2">
      <c r="A62" s="106" t="s">
        <v>1270</v>
      </c>
      <c r="B62" s="106" t="s">
        <v>247</v>
      </c>
      <c r="C62" s="106" t="s">
        <v>252</v>
      </c>
      <c r="D62" s="106" t="s">
        <v>249</v>
      </c>
      <c r="E62">
        <v>3475</v>
      </c>
      <c r="F62" s="106" t="s">
        <v>1337</v>
      </c>
      <c r="G62" s="106" t="s">
        <v>250</v>
      </c>
      <c r="H62" s="106" t="s">
        <v>276</v>
      </c>
      <c r="I62">
        <v>120</v>
      </c>
    </row>
    <row r="63" spans="1:10" x14ac:dyDescent="0.2">
      <c r="A63" s="106" t="s">
        <v>1270</v>
      </c>
      <c r="B63" s="106" t="s">
        <v>247</v>
      </c>
      <c r="C63" s="106" t="s">
        <v>248</v>
      </c>
      <c r="D63" s="106" t="s">
        <v>249</v>
      </c>
      <c r="E63">
        <v>3524</v>
      </c>
      <c r="F63" s="106" t="s">
        <v>1705</v>
      </c>
      <c r="G63" s="106" t="s">
        <v>250</v>
      </c>
      <c r="H63" s="106" t="s">
        <v>282</v>
      </c>
      <c r="I63">
        <v>39</v>
      </c>
    </row>
    <row r="64" spans="1:10" x14ac:dyDescent="0.2">
      <c r="A64" s="106" t="s">
        <v>1270</v>
      </c>
      <c r="B64" s="106" t="s">
        <v>247</v>
      </c>
      <c r="C64" s="106" t="s">
        <v>259</v>
      </c>
      <c r="D64" s="106" t="s">
        <v>249</v>
      </c>
      <c r="E64">
        <v>3988</v>
      </c>
      <c r="F64" s="106" t="s">
        <v>1706</v>
      </c>
      <c r="G64" s="106" t="s">
        <v>254</v>
      </c>
      <c r="H64" s="106" t="s">
        <v>261</v>
      </c>
      <c r="I64" s="106">
        <v>34</v>
      </c>
      <c r="J64" s="106"/>
    </row>
    <row r="65" spans="1:10" x14ac:dyDescent="0.2">
      <c r="A65" s="106" t="s">
        <v>1270</v>
      </c>
      <c r="B65" s="106" t="s">
        <v>247</v>
      </c>
      <c r="C65" s="106" t="s">
        <v>252</v>
      </c>
      <c r="D65" s="106" t="s">
        <v>253</v>
      </c>
      <c r="E65">
        <v>4441</v>
      </c>
      <c r="F65" s="106" t="s">
        <v>288</v>
      </c>
      <c r="G65" s="106" t="s">
        <v>262</v>
      </c>
      <c r="H65" s="106" t="s">
        <v>261</v>
      </c>
      <c r="I65">
        <v>166</v>
      </c>
    </row>
    <row r="66" spans="1:10" x14ac:dyDescent="0.2">
      <c r="A66" s="106" t="s">
        <v>1270</v>
      </c>
      <c r="B66" s="106" t="s">
        <v>247</v>
      </c>
      <c r="C66" s="106" t="s">
        <v>257</v>
      </c>
      <c r="D66" s="106" t="s">
        <v>253</v>
      </c>
      <c r="E66">
        <v>6654</v>
      </c>
      <c r="F66" s="106" t="s">
        <v>1707</v>
      </c>
      <c r="G66" s="106" t="s">
        <v>250</v>
      </c>
      <c r="H66" s="106" t="s">
        <v>275</v>
      </c>
      <c r="I66" s="106">
        <v>76</v>
      </c>
      <c r="J66" s="106"/>
    </row>
    <row r="67" spans="1:10" x14ac:dyDescent="0.2">
      <c r="A67" s="106" t="s">
        <v>1270</v>
      </c>
      <c r="B67" s="106" t="s">
        <v>247</v>
      </c>
      <c r="C67" s="106" t="s">
        <v>257</v>
      </c>
      <c r="D67" s="106" t="s">
        <v>249</v>
      </c>
      <c r="E67">
        <v>7196</v>
      </c>
      <c r="F67" s="106" t="s">
        <v>1298</v>
      </c>
      <c r="G67" s="106" t="s">
        <v>250</v>
      </c>
      <c r="H67" s="106" t="s">
        <v>285</v>
      </c>
      <c r="I67" s="106">
        <v>147</v>
      </c>
      <c r="J67" s="106"/>
    </row>
    <row r="68" spans="1:10" x14ac:dyDescent="0.2">
      <c r="A68" s="106" t="s">
        <v>1270</v>
      </c>
      <c r="B68" s="106" t="s">
        <v>247</v>
      </c>
      <c r="C68" s="106" t="s">
        <v>259</v>
      </c>
      <c r="D68" s="106" t="s">
        <v>253</v>
      </c>
      <c r="E68">
        <v>7682</v>
      </c>
      <c r="F68" s="106" t="s">
        <v>305</v>
      </c>
      <c r="G68" s="106" t="s">
        <v>254</v>
      </c>
      <c r="H68" s="106" t="s">
        <v>260</v>
      </c>
      <c r="I68">
        <v>21</v>
      </c>
    </row>
    <row r="69" spans="1:10" x14ac:dyDescent="0.2">
      <c r="A69" s="106" t="s">
        <v>1270</v>
      </c>
      <c r="B69" s="106" t="s">
        <v>247</v>
      </c>
      <c r="C69" s="106" t="s">
        <v>252</v>
      </c>
      <c r="D69" s="106" t="s">
        <v>249</v>
      </c>
      <c r="E69">
        <v>7983</v>
      </c>
      <c r="F69" s="106" t="s">
        <v>1708</v>
      </c>
      <c r="G69" s="106" t="s">
        <v>258</v>
      </c>
      <c r="H69" s="106" t="s">
        <v>272</v>
      </c>
      <c r="I69" s="106">
        <v>58</v>
      </c>
      <c r="J69" s="106"/>
    </row>
    <row r="70" spans="1:10" x14ac:dyDescent="0.2">
      <c r="A70" s="106" t="s">
        <v>1270</v>
      </c>
      <c r="B70" s="106" t="s">
        <v>247</v>
      </c>
      <c r="C70" s="106" t="s">
        <v>257</v>
      </c>
      <c r="D70" s="106" t="s">
        <v>249</v>
      </c>
      <c r="E70">
        <v>8068</v>
      </c>
      <c r="F70" s="106" t="s">
        <v>1271</v>
      </c>
      <c r="G70" s="106" t="s">
        <v>250</v>
      </c>
      <c r="H70" s="106" t="s">
        <v>256</v>
      </c>
      <c r="I70" s="106">
        <v>492</v>
      </c>
      <c r="J70" s="106"/>
    </row>
    <row r="71" spans="1:10" x14ac:dyDescent="0.2">
      <c r="A71" s="106" t="s">
        <v>1270</v>
      </c>
      <c r="B71" s="106" t="s">
        <v>247</v>
      </c>
      <c r="C71" s="106" t="s">
        <v>257</v>
      </c>
      <c r="D71" s="106" t="s">
        <v>253</v>
      </c>
      <c r="E71">
        <v>9283</v>
      </c>
      <c r="F71" s="106" t="s">
        <v>1709</v>
      </c>
      <c r="G71" s="106" t="s">
        <v>286</v>
      </c>
      <c r="H71" s="106" t="s">
        <v>287</v>
      </c>
      <c r="I71">
        <v>159</v>
      </c>
    </row>
    <row r="72" spans="1:10" x14ac:dyDescent="0.2">
      <c r="A72" s="106" t="s">
        <v>982</v>
      </c>
      <c r="B72" s="106" t="s">
        <v>247</v>
      </c>
      <c r="C72" s="106" t="s">
        <v>259</v>
      </c>
      <c r="D72" s="106" t="s">
        <v>249</v>
      </c>
      <c r="E72">
        <v>1844</v>
      </c>
      <c r="F72" s="106" t="s">
        <v>1710</v>
      </c>
      <c r="G72" s="106" t="s">
        <v>258</v>
      </c>
      <c r="H72" s="106" t="s">
        <v>277</v>
      </c>
      <c r="I72">
        <v>33</v>
      </c>
    </row>
    <row r="73" spans="1:10" x14ac:dyDescent="0.2">
      <c r="A73" s="106" t="s">
        <v>982</v>
      </c>
      <c r="B73" s="106" t="s">
        <v>247</v>
      </c>
      <c r="C73" s="106" t="s">
        <v>252</v>
      </c>
      <c r="D73" s="106" t="s">
        <v>249</v>
      </c>
      <c r="E73">
        <v>2345</v>
      </c>
      <c r="F73" s="106" t="s">
        <v>1245</v>
      </c>
      <c r="G73" s="106" t="s">
        <v>258</v>
      </c>
      <c r="H73" s="106" t="s">
        <v>261</v>
      </c>
      <c r="I73" s="106">
        <v>52</v>
      </c>
      <c r="J73" s="106"/>
    </row>
    <row r="74" spans="1:10" x14ac:dyDescent="0.2">
      <c r="A74" s="106" t="s">
        <v>982</v>
      </c>
      <c r="B74" s="106" t="s">
        <v>247</v>
      </c>
      <c r="C74" s="106" t="s">
        <v>248</v>
      </c>
      <c r="D74" s="106" t="s">
        <v>249</v>
      </c>
      <c r="E74">
        <v>2751</v>
      </c>
      <c r="F74" s="106" t="s">
        <v>1711</v>
      </c>
      <c r="G74" s="106" t="s">
        <v>254</v>
      </c>
      <c r="H74" s="106" t="s">
        <v>256</v>
      </c>
      <c r="I74" s="106">
        <v>314</v>
      </c>
      <c r="J74" s="106"/>
    </row>
    <row r="75" spans="1:10" x14ac:dyDescent="0.2">
      <c r="A75" s="106" t="s">
        <v>982</v>
      </c>
      <c r="B75" s="106" t="s">
        <v>247</v>
      </c>
      <c r="C75" s="106" t="s">
        <v>248</v>
      </c>
      <c r="D75" s="106" t="s">
        <v>249</v>
      </c>
      <c r="E75">
        <v>3134</v>
      </c>
      <c r="F75" s="106" t="s">
        <v>1712</v>
      </c>
      <c r="G75" s="106" t="s">
        <v>250</v>
      </c>
      <c r="H75" s="106" t="s">
        <v>260</v>
      </c>
      <c r="I75" s="106">
        <v>242</v>
      </c>
      <c r="J75" s="106"/>
    </row>
    <row r="76" spans="1:10" x14ac:dyDescent="0.2">
      <c r="A76" s="106" t="s">
        <v>982</v>
      </c>
      <c r="B76" s="106" t="s">
        <v>247</v>
      </c>
      <c r="C76" s="106" t="s">
        <v>248</v>
      </c>
      <c r="D76" s="106" t="s">
        <v>249</v>
      </c>
      <c r="E76">
        <v>3161</v>
      </c>
      <c r="F76" s="106" t="s">
        <v>1088</v>
      </c>
      <c r="G76" s="106" t="s">
        <v>258</v>
      </c>
      <c r="H76" s="106" t="s">
        <v>256</v>
      </c>
      <c r="I76">
        <v>70</v>
      </c>
    </row>
    <row r="77" spans="1:10" x14ac:dyDescent="0.2">
      <c r="A77" s="106" t="s">
        <v>982</v>
      </c>
      <c r="B77" s="106" t="s">
        <v>247</v>
      </c>
      <c r="C77" s="106" t="s">
        <v>257</v>
      </c>
      <c r="D77" s="106" t="s">
        <v>253</v>
      </c>
      <c r="E77">
        <v>3269</v>
      </c>
      <c r="F77" s="106" t="s">
        <v>1338</v>
      </c>
      <c r="G77" s="106" t="s">
        <v>286</v>
      </c>
      <c r="H77" s="106" t="s">
        <v>287</v>
      </c>
      <c r="I77" t="s">
        <v>299</v>
      </c>
      <c r="J77" t="s">
        <v>2146</v>
      </c>
    </row>
    <row r="78" spans="1:10" x14ac:dyDescent="0.2">
      <c r="A78" s="106" t="s">
        <v>982</v>
      </c>
      <c r="B78" s="106" t="s">
        <v>247</v>
      </c>
      <c r="C78" s="106" t="s">
        <v>248</v>
      </c>
      <c r="D78" s="106" t="s">
        <v>249</v>
      </c>
      <c r="E78">
        <v>3444</v>
      </c>
      <c r="F78" s="106" t="s">
        <v>1713</v>
      </c>
      <c r="G78" s="106" t="s">
        <v>254</v>
      </c>
      <c r="H78" s="106" t="s">
        <v>265</v>
      </c>
      <c r="I78">
        <v>104</v>
      </c>
    </row>
    <row r="79" spans="1:10" x14ac:dyDescent="0.2">
      <c r="A79" s="106" t="s">
        <v>982</v>
      </c>
      <c r="B79" s="106" t="s">
        <v>247</v>
      </c>
      <c r="C79" s="106" t="s">
        <v>257</v>
      </c>
      <c r="D79" s="106" t="s">
        <v>253</v>
      </c>
      <c r="E79">
        <v>3565</v>
      </c>
      <c r="F79" s="106" t="s">
        <v>1505</v>
      </c>
      <c r="G79" s="106" t="s">
        <v>250</v>
      </c>
      <c r="H79" s="106" t="s">
        <v>256</v>
      </c>
      <c r="I79">
        <v>205</v>
      </c>
    </row>
    <row r="80" spans="1:10" x14ac:dyDescent="0.2">
      <c r="A80" s="106" t="s">
        <v>982</v>
      </c>
      <c r="B80" s="106" t="s">
        <v>247</v>
      </c>
      <c r="C80" s="106" t="s">
        <v>248</v>
      </c>
      <c r="D80" s="106" t="s">
        <v>253</v>
      </c>
      <c r="E80">
        <v>4026</v>
      </c>
      <c r="F80" s="106" t="s">
        <v>1339</v>
      </c>
      <c r="G80" s="106" t="s">
        <v>258</v>
      </c>
      <c r="H80" s="106" t="s">
        <v>291</v>
      </c>
      <c r="I80" s="106">
        <v>91</v>
      </c>
      <c r="J80" s="106"/>
    </row>
    <row r="81" spans="1:10" x14ac:dyDescent="0.2">
      <c r="A81" s="106" t="s">
        <v>982</v>
      </c>
      <c r="B81" s="106" t="s">
        <v>247</v>
      </c>
      <c r="C81" s="106" t="s">
        <v>259</v>
      </c>
      <c r="D81" s="106" t="s">
        <v>253</v>
      </c>
      <c r="E81">
        <v>4599</v>
      </c>
      <c r="F81" s="106" t="s">
        <v>1714</v>
      </c>
      <c r="G81" s="106" t="s">
        <v>262</v>
      </c>
      <c r="H81" s="106" t="s">
        <v>294</v>
      </c>
      <c r="I81">
        <v>295</v>
      </c>
    </row>
    <row r="82" spans="1:10" x14ac:dyDescent="0.2">
      <c r="A82" s="106" t="s">
        <v>982</v>
      </c>
      <c r="B82" s="106" t="s">
        <v>247</v>
      </c>
      <c r="C82" s="106" t="s">
        <v>259</v>
      </c>
      <c r="D82" s="106" t="s">
        <v>249</v>
      </c>
      <c r="E82">
        <v>6577</v>
      </c>
      <c r="F82" s="106" t="s">
        <v>1715</v>
      </c>
      <c r="G82" s="106" t="s">
        <v>262</v>
      </c>
      <c r="H82" s="106" t="s">
        <v>255</v>
      </c>
      <c r="I82">
        <v>33</v>
      </c>
    </row>
    <row r="83" spans="1:10" x14ac:dyDescent="0.2">
      <c r="A83" s="106" t="s">
        <v>982</v>
      </c>
      <c r="B83" s="106" t="s">
        <v>247</v>
      </c>
      <c r="C83" s="106" t="s">
        <v>257</v>
      </c>
      <c r="D83" s="106" t="s">
        <v>253</v>
      </c>
      <c r="E83">
        <v>7064</v>
      </c>
      <c r="F83" s="106" t="s">
        <v>292</v>
      </c>
      <c r="G83" s="106" t="s">
        <v>262</v>
      </c>
      <c r="H83" s="106" t="s">
        <v>255</v>
      </c>
      <c r="I83">
        <v>24</v>
      </c>
    </row>
    <row r="84" spans="1:10" x14ac:dyDescent="0.2">
      <c r="A84" s="106" t="s">
        <v>982</v>
      </c>
      <c r="B84" s="106" t="s">
        <v>247</v>
      </c>
      <c r="C84" s="106" t="s">
        <v>257</v>
      </c>
      <c r="D84" s="106" t="s">
        <v>249</v>
      </c>
      <c r="E84">
        <v>8142</v>
      </c>
      <c r="F84" s="106" t="s">
        <v>1272</v>
      </c>
      <c r="G84" s="106" t="s">
        <v>250</v>
      </c>
      <c r="H84" s="106" t="s">
        <v>256</v>
      </c>
      <c r="I84">
        <v>183</v>
      </c>
    </row>
    <row r="85" spans="1:10" x14ac:dyDescent="0.2">
      <c r="A85" s="106" t="s">
        <v>982</v>
      </c>
      <c r="B85" s="106" t="s">
        <v>247</v>
      </c>
      <c r="C85" s="106" t="s">
        <v>257</v>
      </c>
      <c r="D85" s="106" t="s">
        <v>249</v>
      </c>
      <c r="E85">
        <v>8842</v>
      </c>
      <c r="F85" s="106" t="s">
        <v>1716</v>
      </c>
      <c r="G85" s="106" t="s">
        <v>250</v>
      </c>
      <c r="H85" s="106" t="s">
        <v>276</v>
      </c>
      <c r="I85" s="106">
        <v>329</v>
      </c>
      <c r="J85" s="106"/>
    </row>
    <row r="86" spans="1:10" x14ac:dyDescent="0.2">
      <c r="A86" s="106" t="s">
        <v>982</v>
      </c>
      <c r="B86" s="106" t="s">
        <v>247</v>
      </c>
      <c r="C86" s="106" t="s">
        <v>259</v>
      </c>
      <c r="D86" s="106" t="s">
        <v>253</v>
      </c>
      <c r="E86">
        <v>9262</v>
      </c>
      <c r="F86" s="106" t="s">
        <v>290</v>
      </c>
      <c r="G86" s="106" t="s">
        <v>250</v>
      </c>
      <c r="H86" s="106" t="s">
        <v>260</v>
      </c>
      <c r="I86">
        <v>238</v>
      </c>
    </row>
    <row r="87" spans="1:10" x14ac:dyDescent="0.2">
      <c r="A87" s="106" t="s">
        <v>983</v>
      </c>
      <c r="B87" s="106" t="s">
        <v>274</v>
      </c>
      <c r="C87" s="106" t="s">
        <v>259</v>
      </c>
      <c r="D87" s="106" t="s">
        <v>253</v>
      </c>
      <c r="E87">
        <v>6387</v>
      </c>
      <c r="F87" s="106" t="s">
        <v>1089</v>
      </c>
      <c r="G87" s="106" t="s">
        <v>250</v>
      </c>
      <c r="H87" s="106" t="s">
        <v>271</v>
      </c>
      <c r="I87">
        <v>132</v>
      </c>
    </row>
    <row r="88" spans="1:10" x14ac:dyDescent="0.2">
      <c r="A88" s="106" t="s">
        <v>983</v>
      </c>
      <c r="B88" s="106" t="s">
        <v>247</v>
      </c>
      <c r="C88" s="106" t="s">
        <v>259</v>
      </c>
      <c r="D88" s="106" t="s">
        <v>253</v>
      </c>
      <c r="E88">
        <v>2978</v>
      </c>
      <c r="F88" s="106" t="s">
        <v>1717</v>
      </c>
      <c r="G88" s="106" t="s">
        <v>262</v>
      </c>
      <c r="H88" s="106" t="s">
        <v>276</v>
      </c>
      <c r="I88">
        <v>114</v>
      </c>
    </row>
    <row r="89" spans="1:10" x14ac:dyDescent="0.2">
      <c r="A89" s="106" t="s">
        <v>983</v>
      </c>
      <c r="B89" s="106" t="s">
        <v>247</v>
      </c>
      <c r="C89" s="106" t="s">
        <v>252</v>
      </c>
      <c r="D89" s="106" t="s">
        <v>249</v>
      </c>
      <c r="E89">
        <v>3038</v>
      </c>
      <c r="F89" s="106" t="s">
        <v>1718</v>
      </c>
      <c r="G89" s="106" t="s">
        <v>250</v>
      </c>
      <c r="H89" s="106" t="s">
        <v>256</v>
      </c>
      <c r="I89" t="s">
        <v>267</v>
      </c>
      <c r="J89" t="s">
        <v>2147</v>
      </c>
    </row>
    <row r="90" spans="1:10" x14ac:dyDescent="0.2">
      <c r="A90" s="106" t="s">
        <v>983</v>
      </c>
      <c r="B90" s="106" t="s">
        <v>247</v>
      </c>
      <c r="C90" s="106" t="s">
        <v>257</v>
      </c>
      <c r="D90" s="106" t="s">
        <v>249</v>
      </c>
      <c r="E90">
        <v>3246</v>
      </c>
      <c r="F90" s="106" t="s">
        <v>1719</v>
      </c>
      <c r="G90" s="106" t="s">
        <v>250</v>
      </c>
      <c r="H90" s="106" t="s">
        <v>276</v>
      </c>
      <c r="I90">
        <v>54</v>
      </c>
    </row>
    <row r="91" spans="1:10" x14ac:dyDescent="0.2">
      <c r="A91" s="106" t="s">
        <v>983</v>
      </c>
      <c r="B91" s="106" t="s">
        <v>247</v>
      </c>
      <c r="C91" s="106" t="s">
        <v>248</v>
      </c>
      <c r="D91" s="106" t="s">
        <v>249</v>
      </c>
      <c r="E91">
        <v>3361</v>
      </c>
      <c r="F91" s="106" t="s">
        <v>1151</v>
      </c>
      <c r="G91" s="106" t="s">
        <v>250</v>
      </c>
      <c r="H91" s="106" t="s">
        <v>260</v>
      </c>
      <c r="I91" s="106">
        <v>138</v>
      </c>
      <c r="J91" s="106"/>
    </row>
    <row r="92" spans="1:10" x14ac:dyDescent="0.2">
      <c r="A92" s="106" t="s">
        <v>983</v>
      </c>
      <c r="B92" s="106" t="s">
        <v>247</v>
      </c>
      <c r="C92" s="106" t="s">
        <v>259</v>
      </c>
      <c r="D92" s="106" t="s">
        <v>249</v>
      </c>
      <c r="E92">
        <v>3418</v>
      </c>
      <c r="F92" s="106" t="s">
        <v>1641</v>
      </c>
      <c r="G92" s="106" t="s">
        <v>262</v>
      </c>
      <c r="H92" s="106" t="s">
        <v>260</v>
      </c>
      <c r="I92" s="106">
        <v>83</v>
      </c>
      <c r="J92" s="106"/>
    </row>
    <row r="93" spans="1:10" x14ac:dyDescent="0.2">
      <c r="A93" s="106" t="s">
        <v>983</v>
      </c>
      <c r="B93" s="106" t="s">
        <v>247</v>
      </c>
      <c r="C93" s="106" t="s">
        <v>259</v>
      </c>
      <c r="D93" s="106" t="s">
        <v>249</v>
      </c>
      <c r="E93">
        <v>3458</v>
      </c>
      <c r="F93" s="106" t="s">
        <v>1642</v>
      </c>
      <c r="G93" s="106" t="s">
        <v>250</v>
      </c>
      <c r="H93" s="106" t="s">
        <v>276</v>
      </c>
      <c r="I93" s="106">
        <v>253</v>
      </c>
      <c r="J93" s="106"/>
    </row>
    <row r="94" spans="1:10" x14ac:dyDescent="0.2">
      <c r="A94" s="106" t="s">
        <v>983</v>
      </c>
      <c r="B94" s="106" t="s">
        <v>247</v>
      </c>
      <c r="C94" s="106" t="s">
        <v>252</v>
      </c>
      <c r="D94" s="106" t="s">
        <v>249</v>
      </c>
      <c r="E94">
        <v>3491</v>
      </c>
      <c r="F94" s="106" t="s">
        <v>1720</v>
      </c>
      <c r="G94" s="106" t="s">
        <v>262</v>
      </c>
      <c r="H94" s="106" t="s">
        <v>276</v>
      </c>
      <c r="I94">
        <v>271</v>
      </c>
    </row>
    <row r="95" spans="1:10" x14ac:dyDescent="0.2">
      <c r="A95" s="106" t="s">
        <v>983</v>
      </c>
      <c r="B95" s="106" t="s">
        <v>247</v>
      </c>
      <c r="C95" s="106" t="s">
        <v>259</v>
      </c>
      <c r="D95" s="106" t="s">
        <v>249</v>
      </c>
      <c r="E95">
        <v>3539</v>
      </c>
      <c r="F95" s="106" t="s">
        <v>1541</v>
      </c>
      <c r="G95" s="106" t="s">
        <v>250</v>
      </c>
      <c r="H95" s="106" t="s">
        <v>260</v>
      </c>
      <c r="I95" s="106">
        <v>562</v>
      </c>
      <c r="J95" s="106"/>
    </row>
    <row r="96" spans="1:10" x14ac:dyDescent="0.2">
      <c r="A96" s="106" t="s">
        <v>983</v>
      </c>
      <c r="B96" s="106" t="s">
        <v>247</v>
      </c>
      <c r="C96" s="106" t="s">
        <v>257</v>
      </c>
      <c r="D96" s="106" t="s">
        <v>249</v>
      </c>
      <c r="E96">
        <v>3657</v>
      </c>
      <c r="F96" s="106" t="s">
        <v>1506</v>
      </c>
      <c r="G96" s="106" t="s">
        <v>250</v>
      </c>
      <c r="H96" s="106" t="s">
        <v>261</v>
      </c>
      <c r="I96">
        <v>339</v>
      </c>
    </row>
    <row r="97" spans="1:10" x14ac:dyDescent="0.2">
      <c r="A97" s="106" t="s">
        <v>983</v>
      </c>
      <c r="B97" s="106" t="s">
        <v>247</v>
      </c>
      <c r="C97" s="106" t="s">
        <v>252</v>
      </c>
      <c r="D97" s="106" t="s">
        <v>249</v>
      </c>
      <c r="E97">
        <v>3976</v>
      </c>
      <c r="F97" s="106" t="s">
        <v>1112</v>
      </c>
      <c r="G97" s="106" t="s">
        <v>262</v>
      </c>
      <c r="H97" s="106" t="s">
        <v>261</v>
      </c>
      <c r="I97">
        <v>19</v>
      </c>
    </row>
    <row r="98" spans="1:10" x14ac:dyDescent="0.2">
      <c r="A98" s="106" t="s">
        <v>983</v>
      </c>
      <c r="B98" s="106" t="s">
        <v>247</v>
      </c>
      <c r="C98" s="106" t="s">
        <v>259</v>
      </c>
      <c r="D98" s="106" t="s">
        <v>253</v>
      </c>
      <c r="E98">
        <v>4384</v>
      </c>
      <c r="F98" s="106" t="s">
        <v>1273</v>
      </c>
      <c r="G98" s="106" t="s">
        <v>250</v>
      </c>
      <c r="H98" s="106" t="s">
        <v>261</v>
      </c>
      <c r="I98">
        <v>866</v>
      </c>
    </row>
    <row r="99" spans="1:10" x14ac:dyDescent="0.2">
      <c r="A99" s="106" t="s">
        <v>983</v>
      </c>
      <c r="B99" s="106" t="s">
        <v>247</v>
      </c>
      <c r="C99" s="106" t="s">
        <v>259</v>
      </c>
      <c r="D99" s="106" t="s">
        <v>249</v>
      </c>
      <c r="E99">
        <v>4422</v>
      </c>
      <c r="F99" s="106" t="s">
        <v>293</v>
      </c>
      <c r="G99" s="106" t="s">
        <v>262</v>
      </c>
      <c r="H99" s="106" t="s">
        <v>261</v>
      </c>
      <c r="I99">
        <v>41</v>
      </c>
    </row>
    <row r="100" spans="1:10" x14ac:dyDescent="0.2">
      <c r="A100" s="106" t="s">
        <v>983</v>
      </c>
      <c r="B100" s="106" t="s">
        <v>247</v>
      </c>
      <c r="C100" s="106" t="s">
        <v>252</v>
      </c>
      <c r="D100" s="106" t="s">
        <v>249</v>
      </c>
      <c r="E100">
        <v>5218</v>
      </c>
      <c r="F100" s="106" t="s">
        <v>1158</v>
      </c>
      <c r="G100" s="106" t="s">
        <v>250</v>
      </c>
      <c r="H100" s="106" t="s">
        <v>291</v>
      </c>
      <c r="I100" s="106">
        <v>295</v>
      </c>
      <c r="J100" s="106"/>
    </row>
    <row r="101" spans="1:10" x14ac:dyDescent="0.2">
      <c r="A101" s="106" t="s">
        <v>983</v>
      </c>
      <c r="B101" s="106" t="s">
        <v>247</v>
      </c>
      <c r="C101" s="106" t="s">
        <v>257</v>
      </c>
      <c r="D101" s="106" t="s">
        <v>249</v>
      </c>
      <c r="E101">
        <v>6184</v>
      </c>
      <c r="F101" s="106" t="s">
        <v>1721</v>
      </c>
      <c r="G101" s="106" t="s">
        <v>250</v>
      </c>
      <c r="H101" s="106" t="s">
        <v>255</v>
      </c>
      <c r="I101" s="106">
        <v>565</v>
      </c>
      <c r="J101" s="106"/>
    </row>
    <row r="102" spans="1:10" x14ac:dyDescent="0.2">
      <c r="A102" s="106" t="s">
        <v>983</v>
      </c>
      <c r="B102" s="106" t="s">
        <v>247</v>
      </c>
      <c r="C102" s="106" t="s">
        <v>259</v>
      </c>
      <c r="D102" s="106" t="s">
        <v>249</v>
      </c>
      <c r="E102">
        <v>6535</v>
      </c>
      <c r="F102" s="106" t="s">
        <v>1722</v>
      </c>
      <c r="G102" s="106" t="s">
        <v>250</v>
      </c>
      <c r="H102" s="106" t="s">
        <v>255</v>
      </c>
      <c r="I102">
        <v>141</v>
      </c>
    </row>
    <row r="103" spans="1:10" x14ac:dyDescent="0.2">
      <c r="A103" s="106" t="s">
        <v>983</v>
      </c>
      <c r="B103" s="106" t="s">
        <v>247</v>
      </c>
      <c r="C103" s="106" t="s">
        <v>252</v>
      </c>
      <c r="D103" s="106" t="s">
        <v>253</v>
      </c>
      <c r="E103">
        <v>7034</v>
      </c>
      <c r="F103" s="106" t="s">
        <v>1723</v>
      </c>
      <c r="G103" s="106" t="s">
        <v>262</v>
      </c>
      <c r="H103" s="106" t="s">
        <v>255</v>
      </c>
      <c r="I103" s="106">
        <v>405</v>
      </c>
      <c r="J103" s="106"/>
    </row>
    <row r="104" spans="1:10" x14ac:dyDescent="0.2">
      <c r="A104" s="106" t="s">
        <v>983</v>
      </c>
      <c r="B104" s="106" t="s">
        <v>247</v>
      </c>
      <c r="C104" s="106" t="s">
        <v>248</v>
      </c>
      <c r="D104" s="106" t="s">
        <v>249</v>
      </c>
      <c r="E104">
        <v>7050</v>
      </c>
      <c r="F104" s="106" t="s">
        <v>1724</v>
      </c>
      <c r="G104" s="106" t="s">
        <v>262</v>
      </c>
      <c r="H104" s="106" t="s">
        <v>255</v>
      </c>
      <c r="I104" s="106">
        <v>92</v>
      </c>
      <c r="J104" s="106"/>
    </row>
    <row r="105" spans="1:10" x14ac:dyDescent="0.2">
      <c r="A105" s="106" t="s">
        <v>983</v>
      </c>
      <c r="B105" s="106" t="s">
        <v>247</v>
      </c>
      <c r="C105" s="106" t="s">
        <v>257</v>
      </c>
      <c r="D105" s="106" t="s">
        <v>249</v>
      </c>
      <c r="E105">
        <v>7614</v>
      </c>
      <c r="F105" s="106" t="s">
        <v>1725</v>
      </c>
      <c r="G105" s="106" t="s">
        <v>254</v>
      </c>
      <c r="H105" s="106" t="s">
        <v>260</v>
      </c>
      <c r="I105" s="106">
        <v>86</v>
      </c>
      <c r="J105" s="106"/>
    </row>
    <row r="106" spans="1:10" x14ac:dyDescent="0.2">
      <c r="A106" s="106" t="s">
        <v>983</v>
      </c>
      <c r="B106" s="106" t="s">
        <v>247</v>
      </c>
      <c r="C106" s="106" t="s">
        <v>248</v>
      </c>
      <c r="D106" s="106" t="s">
        <v>249</v>
      </c>
      <c r="E106">
        <v>7623</v>
      </c>
      <c r="F106" s="106" t="s">
        <v>1726</v>
      </c>
      <c r="G106" s="106" t="s">
        <v>254</v>
      </c>
      <c r="H106" s="106" t="s">
        <v>260</v>
      </c>
      <c r="I106" s="106">
        <v>10</v>
      </c>
      <c r="J106" s="106"/>
    </row>
    <row r="107" spans="1:10" x14ac:dyDescent="0.2">
      <c r="A107" s="106" t="s">
        <v>983</v>
      </c>
      <c r="B107" s="106" t="s">
        <v>247</v>
      </c>
      <c r="C107" s="106" t="s">
        <v>252</v>
      </c>
      <c r="D107" s="106" t="s">
        <v>253</v>
      </c>
      <c r="E107">
        <v>8894</v>
      </c>
      <c r="F107" s="106" t="s">
        <v>1137</v>
      </c>
      <c r="G107" s="106" t="s">
        <v>258</v>
      </c>
      <c r="H107" s="106" t="s">
        <v>276</v>
      </c>
      <c r="I107">
        <v>66</v>
      </c>
    </row>
    <row r="108" spans="1:10" x14ac:dyDescent="0.2">
      <c r="A108" s="106" t="s">
        <v>983</v>
      </c>
      <c r="B108" s="106" t="s">
        <v>247</v>
      </c>
      <c r="C108" s="106" t="s">
        <v>248</v>
      </c>
      <c r="D108" s="106" t="s">
        <v>253</v>
      </c>
      <c r="E108">
        <v>9425</v>
      </c>
      <c r="F108" s="106" t="s">
        <v>1727</v>
      </c>
      <c r="G108" s="106" t="s">
        <v>254</v>
      </c>
      <c r="H108" s="106" t="s">
        <v>261</v>
      </c>
      <c r="I108" s="106">
        <v>12</v>
      </c>
      <c r="J108" s="106"/>
    </row>
    <row r="109" spans="1:10" x14ac:dyDescent="0.2">
      <c r="A109" s="106" t="s">
        <v>983</v>
      </c>
      <c r="B109" s="106" t="s">
        <v>247</v>
      </c>
      <c r="C109" s="106" t="s">
        <v>257</v>
      </c>
      <c r="D109" s="106" t="s">
        <v>249</v>
      </c>
      <c r="E109">
        <v>9632</v>
      </c>
      <c r="F109" s="106" t="s">
        <v>1643</v>
      </c>
      <c r="G109" s="106" t="s">
        <v>250</v>
      </c>
      <c r="H109" s="106" t="s">
        <v>255</v>
      </c>
      <c r="I109" s="106">
        <v>209</v>
      </c>
      <c r="J109" s="106"/>
    </row>
    <row r="110" spans="1:10" x14ac:dyDescent="0.2">
      <c r="A110" s="106" t="s">
        <v>983</v>
      </c>
      <c r="B110" s="106" t="s">
        <v>247</v>
      </c>
      <c r="C110" s="106" t="s">
        <v>257</v>
      </c>
      <c r="D110" s="106" t="s">
        <v>249</v>
      </c>
      <c r="E110">
        <v>9681</v>
      </c>
      <c r="F110" s="106" t="s">
        <v>1574</v>
      </c>
      <c r="G110" s="106" t="s">
        <v>250</v>
      </c>
      <c r="H110" s="106" t="s">
        <v>255</v>
      </c>
      <c r="I110" s="106">
        <v>807</v>
      </c>
      <c r="J110" s="106"/>
    </row>
    <row r="111" spans="1:10" x14ac:dyDescent="0.2">
      <c r="A111" s="106" t="s">
        <v>983</v>
      </c>
      <c r="B111" s="106" t="s">
        <v>247</v>
      </c>
      <c r="C111" s="106" t="s">
        <v>257</v>
      </c>
      <c r="D111" s="106" t="s">
        <v>249</v>
      </c>
      <c r="E111">
        <v>9692</v>
      </c>
      <c r="F111" s="106" t="s">
        <v>1644</v>
      </c>
      <c r="G111" s="106" t="s">
        <v>250</v>
      </c>
      <c r="H111" s="106" t="s">
        <v>261</v>
      </c>
      <c r="I111">
        <v>674</v>
      </c>
    </row>
    <row r="112" spans="1:10" x14ac:dyDescent="0.2">
      <c r="A112" s="106" t="s">
        <v>983</v>
      </c>
      <c r="B112" s="106" t="s">
        <v>247</v>
      </c>
      <c r="C112" s="106" t="s">
        <v>257</v>
      </c>
      <c r="D112" s="106" t="s">
        <v>249</v>
      </c>
      <c r="E112">
        <v>9743</v>
      </c>
      <c r="F112" s="106" t="s">
        <v>1728</v>
      </c>
      <c r="G112" s="106" t="s">
        <v>250</v>
      </c>
      <c r="H112" s="106" t="s">
        <v>255</v>
      </c>
      <c r="I112">
        <v>494</v>
      </c>
    </row>
    <row r="113" spans="1:10" x14ac:dyDescent="0.2">
      <c r="A113" s="106" t="s">
        <v>984</v>
      </c>
      <c r="B113" s="106" t="s">
        <v>310</v>
      </c>
      <c r="C113" s="106" t="s">
        <v>259</v>
      </c>
      <c r="D113" s="106" t="s">
        <v>249</v>
      </c>
      <c r="E113">
        <v>3662</v>
      </c>
      <c r="F113" s="106" t="s">
        <v>1539</v>
      </c>
      <c r="G113" s="106" t="s">
        <v>250</v>
      </c>
      <c r="H113" s="106" t="s">
        <v>261</v>
      </c>
      <c r="I113" s="106">
        <v>163</v>
      </c>
      <c r="J113" s="106"/>
    </row>
    <row r="114" spans="1:10" x14ac:dyDescent="0.2">
      <c r="A114" s="106" t="s">
        <v>984</v>
      </c>
      <c r="B114" s="106" t="s">
        <v>1074</v>
      </c>
      <c r="C114" s="106" t="s">
        <v>257</v>
      </c>
      <c r="D114" s="106" t="s">
        <v>253</v>
      </c>
      <c r="E114">
        <v>2163</v>
      </c>
      <c r="F114" s="106" t="s">
        <v>281</v>
      </c>
      <c r="G114" s="106" t="s">
        <v>250</v>
      </c>
      <c r="H114" s="106" t="s">
        <v>255</v>
      </c>
      <c r="I114">
        <v>80</v>
      </c>
    </row>
    <row r="115" spans="1:10" x14ac:dyDescent="0.2">
      <c r="A115" s="106" t="s">
        <v>984</v>
      </c>
      <c r="B115" s="106" t="s">
        <v>247</v>
      </c>
      <c r="C115" s="106" t="s">
        <v>257</v>
      </c>
      <c r="D115" s="106" t="s">
        <v>249</v>
      </c>
      <c r="E115">
        <v>1433</v>
      </c>
      <c r="F115" s="106" t="s">
        <v>1729</v>
      </c>
      <c r="G115" s="106" t="s">
        <v>250</v>
      </c>
      <c r="H115" s="106" t="s">
        <v>277</v>
      </c>
      <c r="I115" s="106">
        <v>83</v>
      </c>
      <c r="J115" s="106"/>
    </row>
    <row r="116" spans="1:10" x14ac:dyDescent="0.2">
      <c r="A116" s="106" t="s">
        <v>984</v>
      </c>
      <c r="B116" s="106" t="s">
        <v>247</v>
      </c>
      <c r="C116" s="106" t="s">
        <v>248</v>
      </c>
      <c r="D116" s="106" t="s">
        <v>253</v>
      </c>
      <c r="E116">
        <v>1436</v>
      </c>
      <c r="F116" s="106" t="s">
        <v>1730</v>
      </c>
      <c r="G116" s="106" t="s">
        <v>262</v>
      </c>
      <c r="H116" s="106" t="s">
        <v>277</v>
      </c>
      <c r="I116">
        <v>27</v>
      </c>
    </row>
    <row r="117" spans="1:10" x14ac:dyDescent="0.2">
      <c r="A117" s="106" t="s">
        <v>984</v>
      </c>
      <c r="B117" s="106" t="s">
        <v>247</v>
      </c>
      <c r="C117" s="106" t="s">
        <v>257</v>
      </c>
      <c r="D117" s="106" t="s">
        <v>253</v>
      </c>
      <c r="E117">
        <v>1758</v>
      </c>
      <c r="F117" s="106" t="s">
        <v>1731</v>
      </c>
      <c r="G117" s="106" t="s">
        <v>254</v>
      </c>
      <c r="H117" s="106" t="s">
        <v>277</v>
      </c>
      <c r="I117">
        <v>56</v>
      </c>
    </row>
    <row r="118" spans="1:10" x14ac:dyDescent="0.2">
      <c r="A118" s="106" t="s">
        <v>984</v>
      </c>
      <c r="B118" s="106" t="s">
        <v>247</v>
      </c>
      <c r="C118" s="106" t="s">
        <v>252</v>
      </c>
      <c r="D118" s="106" t="s">
        <v>249</v>
      </c>
      <c r="E118">
        <v>1840</v>
      </c>
      <c r="F118" s="106" t="s">
        <v>1732</v>
      </c>
      <c r="G118" s="106" t="s">
        <v>258</v>
      </c>
      <c r="H118" s="106" t="s">
        <v>277</v>
      </c>
      <c r="I118" s="106">
        <v>45</v>
      </c>
      <c r="J118" s="106"/>
    </row>
    <row r="119" spans="1:10" x14ac:dyDescent="0.2">
      <c r="A119" s="106" t="s">
        <v>984</v>
      </c>
      <c r="B119" s="106" t="s">
        <v>247</v>
      </c>
      <c r="C119" s="106" t="s">
        <v>248</v>
      </c>
      <c r="D119" s="106" t="s">
        <v>249</v>
      </c>
      <c r="E119">
        <v>2159</v>
      </c>
      <c r="F119" s="106" t="s">
        <v>1341</v>
      </c>
      <c r="G119" s="106" t="s">
        <v>258</v>
      </c>
      <c r="H119" s="106" t="s">
        <v>255</v>
      </c>
      <c r="I119" s="106">
        <v>70</v>
      </c>
      <c r="J119" s="106"/>
    </row>
    <row r="120" spans="1:10" x14ac:dyDescent="0.2">
      <c r="A120" s="106" t="s">
        <v>984</v>
      </c>
      <c r="B120" s="106" t="s">
        <v>247</v>
      </c>
      <c r="C120" s="106" t="s">
        <v>252</v>
      </c>
      <c r="D120" s="106" t="s">
        <v>249</v>
      </c>
      <c r="E120">
        <v>2315</v>
      </c>
      <c r="F120" s="106" t="s">
        <v>1342</v>
      </c>
      <c r="G120" s="106" t="s">
        <v>254</v>
      </c>
      <c r="H120" s="106" t="s">
        <v>261</v>
      </c>
      <c r="I120" s="106">
        <v>90</v>
      </c>
      <c r="J120" s="106"/>
    </row>
    <row r="121" spans="1:10" x14ac:dyDescent="0.2">
      <c r="A121" s="106" t="s">
        <v>984</v>
      </c>
      <c r="B121" s="106" t="s">
        <v>247</v>
      </c>
      <c r="C121" s="106" t="s">
        <v>259</v>
      </c>
      <c r="D121" s="106" t="s">
        <v>253</v>
      </c>
      <c r="E121">
        <v>2424</v>
      </c>
      <c r="F121" s="106" t="s">
        <v>298</v>
      </c>
      <c r="G121" s="106" t="s">
        <v>250</v>
      </c>
      <c r="H121" s="106" t="s">
        <v>255</v>
      </c>
      <c r="I121" s="106">
        <v>37</v>
      </c>
      <c r="J121" s="106"/>
    </row>
    <row r="122" spans="1:10" x14ac:dyDescent="0.2">
      <c r="A122" s="106" t="s">
        <v>984</v>
      </c>
      <c r="B122" s="106" t="s">
        <v>247</v>
      </c>
      <c r="C122" s="106" t="s">
        <v>257</v>
      </c>
      <c r="D122" s="106" t="s">
        <v>249</v>
      </c>
      <c r="E122">
        <v>3071</v>
      </c>
      <c r="F122" s="106" t="s">
        <v>1343</v>
      </c>
      <c r="G122" s="106" t="s">
        <v>258</v>
      </c>
      <c r="H122" s="106" t="s">
        <v>260</v>
      </c>
      <c r="I122">
        <v>21</v>
      </c>
    </row>
    <row r="123" spans="1:10" x14ac:dyDescent="0.2">
      <c r="A123" s="106" t="s">
        <v>984</v>
      </c>
      <c r="B123" s="106" t="s">
        <v>247</v>
      </c>
      <c r="C123" s="106" t="s">
        <v>257</v>
      </c>
      <c r="D123" s="106" t="s">
        <v>249</v>
      </c>
      <c r="E123">
        <v>3159</v>
      </c>
      <c r="F123" s="106" t="s">
        <v>1350</v>
      </c>
      <c r="G123" s="106" t="s">
        <v>250</v>
      </c>
      <c r="H123" s="106" t="s">
        <v>260</v>
      </c>
      <c r="I123" s="106">
        <v>315</v>
      </c>
      <c r="J123" s="106"/>
    </row>
    <row r="124" spans="1:10" x14ac:dyDescent="0.2">
      <c r="A124" s="106" t="s">
        <v>984</v>
      </c>
      <c r="B124" s="106" t="s">
        <v>247</v>
      </c>
      <c r="C124" s="106" t="s">
        <v>252</v>
      </c>
      <c r="D124" s="106" t="s">
        <v>249</v>
      </c>
      <c r="E124">
        <v>3195</v>
      </c>
      <c r="F124" s="106" t="s">
        <v>1733</v>
      </c>
      <c r="G124" s="106" t="s">
        <v>262</v>
      </c>
      <c r="H124" s="106" t="s">
        <v>260</v>
      </c>
      <c r="I124" s="106">
        <v>35</v>
      </c>
      <c r="J124" s="106"/>
    </row>
    <row r="125" spans="1:10" x14ac:dyDescent="0.2">
      <c r="A125" s="106" t="s">
        <v>984</v>
      </c>
      <c r="B125" s="106" t="s">
        <v>247</v>
      </c>
      <c r="C125" s="106" t="s">
        <v>257</v>
      </c>
      <c r="D125" s="106" t="s">
        <v>253</v>
      </c>
      <c r="E125">
        <v>3234</v>
      </c>
      <c r="F125" s="106" t="s">
        <v>1734</v>
      </c>
      <c r="G125" s="106" t="s">
        <v>286</v>
      </c>
      <c r="H125" s="106" t="s">
        <v>287</v>
      </c>
      <c r="I125" s="106" t="s">
        <v>316</v>
      </c>
      <c r="J125" s="106" t="s">
        <v>2148</v>
      </c>
    </row>
    <row r="126" spans="1:10" x14ac:dyDescent="0.2">
      <c r="A126" s="106" t="s">
        <v>984</v>
      </c>
      <c r="B126" s="106" t="s">
        <v>247</v>
      </c>
      <c r="C126" s="106" t="s">
        <v>257</v>
      </c>
      <c r="D126" s="106" t="s">
        <v>253</v>
      </c>
      <c r="E126">
        <v>3292</v>
      </c>
      <c r="F126" s="106" t="s">
        <v>1645</v>
      </c>
      <c r="G126" s="106" t="s">
        <v>286</v>
      </c>
      <c r="H126" s="106" t="s">
        <v>287</v>
      </c>
      <c r="I126" t="s">
        <v>273</v>
      </c>
      <c r="J126" t="s">
        <v>2149</v>
      </c>
    </row>
    <row r="127" spans="1:10" x14ac:dyDescent="0.2">
      <c r="A127" s="106" t="s">
        <v>984</v>
      </c>
      <c r="B127" s="106" t="s">
        <v>247</v>
      </c>
      <c r="C127" s="106" t="s">
        <v>257</v>
      </c>
      <c r="D127" s="106" t="s">
        <v>249</v>
      </c>
      <c r="E127">
        <v>3320</v>
      </c>
      <c r="F127" s="106" t="s">
        <v>1735</v>
      </c>
      <c r="G127" s="106" t="s">
        <v>258</v>
      </c>
      <c r="H127" s="106" t="s">
        <v>256</v>
      </c>
      <c r="I127">
        <v>46</v>
      </c>
    </row>
    <row r="128" spans="1:10" x14ac:dyDescent="0.2">
      <c r="A128" s="106" t="s">
        <v>984</v>
      </c>
      <c r="B128" s="106" t="s">
        <v>247</v>
      </c>
      <c r="C128" s="106" t="s">
        <v>257</v>
      </c>
      <c r="D128" s="106" t="s">
        <v>253</v>
      </c>
      <c r="E128">
        <v>3459</v>
      </c>
      <c r="F128" s="106" t="s">
        <v>1736</v>
      </c>
      <c r="G128" s="106" t="s">
        <v>286</v>
      </c>
      <c r="H128" s="106" t="s">
        <v>287</v>
      </c>
      <c r="I128">
        <v>596</v>
      </c>
    </row>
    <row r="129" spans="1:10" x14ac:dyDescent="0.2">
      <c r="A129" s="106" t="s">
        <v>984</v>
      </c>
      <c r="B129" s="106" t="s">
        <v>247</v>
      </c>
      <c r="C129" s="106" t="s">
        <v>257</v>
      </c>
      <c r="D129" s="106" t="s">
        <v>253</v>
      </c>
      <c r="E129">
        <v>3468</v>
      </c>
      <c r="F129" s="106" t="s">
        <v>1737</v>
      </c>
      <c r="G129" s="106" t="s">
        <v>286</v>
      </c>
      <c r="H129" s="106" t="s">
        <v>287</v>
      </c>
      <c r="I129">
        <v>568</v>
      </c>
    </row>
    <row r="130" spans="1:10" x14ac:dyDescent="0.2">
      <c r="A130" s="106" t="s">
        <v>984</v>
      </c>
      <c r="B130" s="106" t="s">
        <v>247</v>
      </c>
      <c r="C130" s="106" t="s">
        <v>257</v>
      </c>
      <c r="D130" s="106" t="s">
        <v>253</v>
      </c>
      <c r="E130">
        <v>3471</v>
      </c>
      <c r="F130" s="106" t="s">
        <v>1738</v>
      </c>
      <c r="G130" s="106" t="s">
        <v>286</v>
      </c>
      <c r="H130" s="106" t="s">
        <v>287</v>
      </c>
      <c r="I130" t="s">
        <v>273</v>
      </c>
      <c r="J130" t="s">
        <v>2150</v>
      </c>
    </row>
    <row r="131" spans="1:10" x14ac:dyDescent="0.2">
      <c r="A131" s="106" t="s">
        <v>984</v>
      </c>
      <c r="B131" s="106" t="s">
        <v>247</v>
      </c>
      <c r="C131" s="106" t="s">
        <v>252</v>
      </c>
      <c r="D131" s="106" t="s">
        <v>249</v>
      </c>
      <c r="E131">
        <v>3480</v>
      </c>
      <c r="F131" s="106" t="s">
        <v>1739</v>
      </c>
      <c r="G131" s="106" t="s">
        <v>250</v>
      </c>
      <c r="H131" s="106" t="s">
        <v>276</v>
      </c>
      <c r="I131" s="106">
        <v>223</v>
      </c>
      <c r="J131" s="106"/>
    </row>
    <row r="132" spans="1:10" x14ac:dyDescent="0.2">
      <c r="A132" s="106" t="s">
        <v>984</v>
      </c>
      <c r="B132" s="106" t="s">
        <v>247</v>
      </c>
      <c r="C132" s="106" t="s">
        <v>259</v>
      </c>
      <c r="D132" s="106" t="s">
        <v>253</v>
      </c>
      <c r="E132">
        <v>3497</v>
      </c>
      <c r="F132" s="106" t="s">
        <v>300</v>
      </c>
      <c r="G132" s="106" t="s">
        <v>262</v>
      </c>
      <c r="H132" s="106" t="s">
        <v>276</v>
      </c>
      <c r="I132" s="106">
        <v>29</v>
      </c>
      <c r="J132" s="106"/>
    </row>
    <row r="133" spans="1:10" x14ac:dyDescent="0.2">
      <c r="A133" s="106" t="s">
        <v>984</v>
      </c>
      <c r="B133" s="106" t="s">
        <v>247</v>
      </c>
      <c r="C133" s="106" t="s">
        <v>252</v>
      </c>
      <c r="D133" s="106" t="s">
        <v>249</v>
      </c>
      <c r="E133">
        <v>3653</v>
      </c>
      <c r="F133" s="106" t="s">
        <v>1241</v>
      </c>
      <c r="G133" s="106" t="s">
        <v>262</v>
      </c>
      <c r="H133" s="106" t="s">
        <v>261</v>
      </c>
      <c r="I133">
        <v>131</v>
      </c>
    </row>
    <row r="134" spans="1:10" x14ac:dyDescent="0.2">
      <c r="A134" s="106" t="s">
        <v>984</v>
      </c>
      <c r="B134" s="106" t="s">
        <v>247</v>
      </c>
      <c r="C134" s="106" t="s">
        <v>248</v>
      </c>
      <c r="D134" s="106" t="s">
        <v>249</v>
      </c>
      <c r="E134">
        <v>3843</v>
      </c>
      <c r="F134" s="106" t="s">
        <v>1152</v>
      </c>
      <c r="G134" s="106" t="s">
        <v>250</v>
      </c>
      <c r="H134" s="106" t="s">
        <v>261</v>
      </c>
      <c r="I134" s="106">
        <v>170</v>
      </c>
      <c r="J134" s="106"/>
    </row>
    <row r="135" spans="1:10" x14ac:dyDescent="0.2">
      <c r="A135" s="106" t="s">
        <v>984</v>
      </c>
      <c r="B135" s="106" t="s">
        <v>247</v>
      </c>
      <c r="C135" s="106" t="s">
        <v>257</v>
      </c>
      <c r="D135" s="106" t="s">
        <v>249</v>
      </c>
      <c r="E135">
        <v>3921</v>
      </c>
      <c r="F135" s="106" t="s">
        <v>1740</v>
      </c>
      <c r="G135" s="106" t="s">
        <v>250</v>
      </c>
      <c r="H135" s="106" t="s">
        <v>261</v>
      </c>
      <c r="I135" s="106">
        <v>179</v>
      </c>
      <c r="J135" s="106"/>
    </row>
    <row r="136" spans="1:10" x14ac:dyDescent="0.2">
      <c r="A136" s="106" t="s">
        <v>984</v>
      </c>
      <c r="B136" s="106" t="s">
        <v>247</v>
      </c>
      <c r="C136" s="106" t="s">
        <v>257</v>
      </c>
      <c r="D136" s="106" t="s">
        <v>249</v>
      </c>
      <c r="E136">
        <v>3931</v>
      </c>
      <c r="F136" s="106" t="s">
        <v>1741</v>
      </c>
      <c r="G136" s="106" t="s">
        <v>262</v>
      </c>
      <c r="H136" s="106" t="s">
        <v>261</v>
      </c>
      <c r="I136" s="106">
        <v>17</v>
      </c>
      <c r="J136" s="106"/>
    </row>
    <row r="137" spans="1:10" x14ac:dyDescent="0.2">
      <c r="A137" s="106" t="s">
        <v>984</v>
      </c>
      <c r="B137" s="106" t="s">
        <v>247</v>
      </c>
      <c r="C137" s="106" t="s">
        <v>257</v>
      </c>
      <c r="D137" s="106" t="s">
        <v>249</v>
      </c>
      <c r="E137">
        <v>3955</v>
      </c>
      <c r="F137" s="106" t="s">
        <v>1742</v>
      </c>
      <c r="G137" s="106" t="s">
        <v>258</v>
      </c>
      <c r="H137" s="106" t="s">
        <v>283</v>
      </c>
      <c r="I137">
        <v>58</v>
      </c>
    </row>
    <row r="138" spans="1:10" x14ac:dyDescent="0.2">
      <c r="A138" s="106" t="s">
        <v>984</v>
      </c>
      <c r="B138" s="106" t="s">
        <v>247</v>
      </c>
      <c r="C138" s="106" t="s">
        <v>252</v>
      </c>
      <c r="D138" s="106" t="s">
        <v>249</v>
      </c>
      <c r="E138">
        <v>3974</v>
      </c>
      <c r="F138" s="106" t="s">
        <v>1743</v>
      </c>
      <c r="G138" s="106" t="s">
        <v>254</v>
      </c>
      <c r="H138" s="106" t="s">
        <v>261</v>
      </c>
      <c r="I138" s="106">
        <v>23</v>
      </c>
      <c r="J138" s="106"/>
    </row>
    <row r="139" spans="1:10" x14ac:dyDescent="0.2">
      <c r="A139" s="106" t="s">
        <v>984</v>
      </c>
      <c r="B139" s="106" t="s">
        <v>247</v>
      </c>
      <c r="C139" s="106" t="s">
        <v>257</v>
      </c>
      <c r="D139" s="106" t="s">
        <v>249</v>
      </c>
      <c r="E139">
        <v>3995</v>
      </c>
      <c r="F139" s="106" t="s">
        <v>301</v>
      </c>
      <c r="G139" s="106" t="s">
        <v>262</v>
      </c>
      <c r="H139" s="106" t="s">
        <v>261</v>
      </c>
      <c r="I139">
        <v>46</v>
      </c>
    </row>
    <row r="140" spans="1:10" x14ac:dyDescent="0.2">
      <c r="A140" s="106" t="s">
        <v>984</v>
      </c>
      <c r="B140" s="106" t="s">
        <v>247</v>
      </c>
      <c r="C140" s="106" t="s">
        <v>257</v>
      </c>
      <c r="D140" s="106" t="s">
        <v>249</v>
      </c>
      <c r="E140">
        <v>4369</v>
      </c>
      <c r="F140" s="106" t="s">
        <v>1744</v>
      </c>
      <c r="G140" s="106" t="s">
        <v>250</v>
      </c>
      <c r="H140" s="106" t="s">
        <v>263</v>
      </c>
      <c r="I140" s="106">
        <v>682</v>
      </c>
      <c r="J140" s="106"/>
    </row>
    <row r="141" spans="1:10" x14ac:dyDescent="0.2">
      <c r="A141" s="106" t="s">
        <v>984</v>
      </c>
      <c r="B141" s="106" t="s">
        <v>247</v>
      </c>
      <c r="C141" s="106" t="s">
        <v>248</v>
      </c>
      <c r="D141" s="106" t="s">
        <v>253</v>
      </c>
      <c r="E141">
        <v>4431</v>
      </c>
      <c r="F141" s="106" t="s">
        <v>302</v>
      </c>
      <c r="G141" s="106" t="s">
        <v>262</v>
      </c>
      <c r="H141" s="106" t="s">
        <v>261</v>
      </c>
      <c r="I141">
        <v>373</v>
      </c>
    </row>
    <row r="142" spans="1:10" x14ac:dyDescent="0.2">
      <c r="A142" s="106" t="s">
        <v>984</v>
      </c>
      <c r="B142" s="106" t="s">
        <v>247</v>
      </c>
      <c r="C142" s="106" t="s">
        <v>259</v>
      </c>
      <c r="D142" s="106" t="s">
        <v>253</v>
      </c>
      <c r="E142">
        <v>4446</v>
      </c>
      <c r="F142" s="106" t="s">
        <v>1697</v>
      </c>
      <c r="G142" s="106" t="s">
        <v>262</v>
      </c>
      <c r="H142" s="106" t="s">
        <v>261</v>
      </c>
      <c r="I142">
        <v>238</v>
      </c>
    </row>
    <row r="143" spans="1:10" x14ac:dyDescent="0.2">
      <c r="A143" s="106" t="s">
        <v>984</v>
      </c>
      <c r="B143" s="106" t="s">
        <v>247</v>
      </c>
      <c r="C143" s="106" t="s">
        <v>259</v>
      </c>
      <c r="D143" s="106" t="s">
        <v>253</v>
      </c>
      <c r="E143">
        <v>6037</v>
      </c>
      <c r="F143" s="106" t="s">
        <v>1745</v>
      </c>
      <c r="G143" s="106" t="s">
        <v>250</v>
      </c>
      <c r="H143" s="106" t="s">
        <v>255</v>
      </c>
      <c r="I143">
        <v>62</v>
      </c>
    </row>
    <row r="144" spans="1:10" x14ac:dyDescent="0.2">
      <c r="A144" s="106" t="s">
        <v>984</v>
      </c>
      <c r="B144" s="106" t="s">
        <v>247</v>
      </c>
      <c r="C144" s="106" t="s">
        <v>252</v>
      </c>
      <c r="D144" s="106" t="s">
        <v>249</v>
      </c>
      <c r="E144">
        <v>6049</v>
      </c>
      <c r="F144" s="106" t="s">
        <v>1746</v>
      </c>
      <c r="G144" s="106" t="s">
        <v>262</v>
      </c>
      <c r="H144" s="106" t="s">
        <v>255</v>
      </c>
      <c r="I144">
        <v>342</v>
      </c>
    </row>
    <row r="145" spans="1:10" x14ac:dyDescent="0.2">
      <c r="A145" s="106" t="s">
        <v>984</v>
      </c>
      <c r="B145" s="106" t="s">
        <v>247</v>
      </c>
      <c r="C145" s="106" t="s">
        <v>259</v>
      </c>
      <c r="D145" s="106" t="s">
        <v>249</v>
      </c>
      <c r="E145">
        <v>6091</v>
      </c>
      <c r="F145" s="106" t="s">
        <v>1747</v>
      </c>
      <c r="G145" s="106" t="s">
        <v>258</v>
      </c>
      <c r="H145" s="106" t="s">
        <v>255</v>
      </c>
      <c r="I145">
        <v>74</v>
      </c>
    </row>
    <row r="146" spans="1:10" x14ac:dyDescent="0.2">
      <c r="A146" s="106" t="s">
        <v>984</v>
      </c>
      <c r="B146" s="106" t="s">
        <v>247</v>
      </c>
      <c r="C146" s="106" t="s">
        <v>248</v>
      </c>
      <c r="D146" s="106" t="s">
        <v>249</v>
      </c>
      <c r="E146">
        <v>6630</v>
      </c>
      <c r="F146" s="106" t="s">
        <v>1507</v>
      </c>
      <c r="G146" s="106" t="s">
        <v>250</v>
      </c>
      <c r="H146" s="106" t="s">
        <v>275</v>
      </c>
      <c r="I146" s="106">
        <v>329</v>
      </c>
      <c r="J146" s="106"/>
    </row>
    <row r="147" spans="1:10" x14ac:dyDescent="0.2">
      <c r="A147" s="106" t="s">
        <v>984</v>
      </c>
      <c r="B147" s="106" t="s">
        <v>247</v>
      </c>
      <c r="C147" s="106" t="s">
        <v>257</v>
      </c>
      <c r="D147" s="106" t="s">
        <v>249</v>
      </c>
      <c r="E147">
        <v>6696</v>
      </c>
      <c r="F147" s="106" t="s">
        <v>289</v>
      </c>
      <c r="G147" s="106" t="s">
        <v>262</v>
      </c>
      <c r="H147" s="106" t="s">
        <v>275</v>
      </c>
      <c r="I147" s="106">
        <v>31</v>
      </c>
      <c r="J147" s="106"/>
    </row>
    <row r="148" spans="1:10" x14ac:dyDescent="0.2">
      <c r="A148" s="106" t="s">
        <v>984</v>
      </c>
      <c r="B148" s="106" t="s">
        <v>247</v>
      </c>
      <c r="C148" s="106" t="s">
        <v>259</v>
      </c>
      <c r="D148" s="106" t="s">
        <v>249</v>
      </c>
      <c r="E148">
        <v>6721</v>
      </c>
      <c r="F148" s="106" t="s">
        <v>1274</v>
      </c>
      <c r="G148" s="106" t="s">
        <v>258</v>
      </c>
      <c r="H148" s="106" t="s">
        <v>275</v>
      </c>
      <c r="I148">
        <v>54</v>
      </c>
    </row>
    <row r="149" spans="1:10" x14ac:dyDescent="0.2">
      <c r="A149" s="106" t="s">
        <v>984</v>
      </c>
      <c r="B149" s="106" t="s">
        <v>247</v>
      </c>
      <c r="C149" s="106" t="s">
        <v>257</v>
      </c>
      <c r="D149" s="106" t="s">
        <v>249</v>
      </c>
      <c r="E149">
        <v>6898</v>
      </c>
      <c r="F149" s="106" t="s">
        <v>1748</v>
      </c>
      <c r="G149" s="106" t="s">
        <v>254</v>
      </c>
      <c r="H149" s="106" t="s">
        <v>275</v>
      </c>
      <c r="I149" s="106">
        <v>8</v>
      </c>
      <c r="J149" s="106"/>
    </row>
    <row r="150" spans="1:10" x14ac:dyDescent="0.2">
      <c r="A150" s="106" t="s">
        <v>984</v>
      </c>
      <c r="B150" s="106" t="s">
        <v>247</v>
      </c>
      <c r="C150" s="106" t="s">
        <v>257</v>
      </c>
      <c r="D150" s="106" t="s">
        <v>249</v>
      </c>
      <c r="E150">
        <v>6966</v>
      </c>
      <c r="F150" s="106" t="s">
        <v>1749</v>
      </c>
      <c r="G150" s="106" t="s">
        <v>250</v>
      </c>
      <c r="H150" s="106" t="s">
        <v>275</v>
      </c>
      <c r="I150" s="106">
        <v>576</v>
      </c>
      <c r="J150" s="106"/>
    </row>
    <row r="151" spans="1:10" x14ac:dyDescent="0.2">
      <c r="A151" s="106" t="s">
        <v>984</v>
      </c>
      <c r="B151" s="106" t="s">
        <v>247</v>
      </c>
      <c r="C151" s="106" t="s">
        <v>252</v>
      </c>
      <c r="D151" s="106" t="s">
        <v>249</v>
      </c>
      <c r="E151">
        <v>7033</v>
      </c>
      <c r="F151" s="106" t="s">
        <v>1750</v>
      </c>
      <c r="G151" s="106" t="s">
        <v>250</v>
      </c>
      <c r="H151" s="106" t="s">
        <v>255</v>
      </c>
      <c r="I151">
        <v>167</v>
      </c>
    </row>
    <row r="152" spans="1:10" x14ac:dyDescent="0.2">
      <c r="A152" s="106" t="s">
        <v>984</v>
      </c>
      <c r="B152" s="106" t="s">
        <v>247</v>
      </c>
      <c r="C152" s="106" t="s">
        <v>257</v>
      </c>
      <c r="D152" s="106" t="s">
        <v>249</v>
      </c>
      <c r="E152">
        <v>7073</v>
      </c>
      <c r="F152" s="106" t="s">
        <v>304</v>
      </c>
      <c r="G152" s="106" t="s">
        <v>262</v>
      </c>
      <c r="H152" s="106" t="s">
        <v>255</v>
      </c>
      <c r="I152" s="106">
        <v>51</v>
      </c>
      <c r="J152" s="106"/>
    </row>
    <row r="153" spans="1:10" x14ac:dyDescent="0.2">
      <c r="A153" s="106" t="s">
        <v>984</v>
      </c>
      <c r="B153" s="106" t="s">
        <v>247</v>
      </c>
      <c r="C153" s="106" t="s">
        <v>248</v>
      </c>
      <c r="D153" s="106" t="s">
        <v>249</v>
      </c>
      <c r="E153">
        <v>7604</v>
      </c>
      <c r="F153" s="106" t="s">
        <v>1751</v>
      </c>
      <c r="G153" s="106" t="s">
        <v>258</v>
      </c>
      <c r="H153" s="106" t="s">
        <v>260</v>
      </c>
      <c r="I153" s="106">
        <v>202</v>
      </c>
      <c r="J153" s="106"/>
    </row>
    <row r="154" spans="1:10" x14ac:dyDescent="0.2">
      <c r="A154" s="106" t="s">
        <v>984</v>
      </c>
      <c r="B154" s="106" t="s">
        <v>247</v>
      </c>
      <c r="C154" s="106" t="s">
        <v>252</v>
      </c>
      <c r="D154" s="106" t="s">
        <v>253</v>
      </c>
      <c r="E154">
        <v>7805</v>
      </c>
      <c r="F154" s="106" t="s">
        <v>1113</v>
      </c>
      <c r="G154" s="106" t="s">
        <v>254</v>
      </c>
      <c r="H154" s="106" t="s">
        <v>272</v>
      </c>
      <c r="I154" s="106">
        <v>27</v>
      </c>
      <c r="J154" s="106"/>
    </row>
    <row r="155" spans="1:10" x14ac:dyDescent="0.2">
      <c r="A155" s="106" t="s">
        <v>984</v>
      </c>
      <c r="B155" s="106" t="s">
        <v>247</v>
      </c>
      <c r="C155" s="106" t="s">
        <v>259</v>
      </c>
      <c r="D155" s="106" t="s">
        <v>249</v>
      </c>
      <c r="E155">
        <v>7810</v>
      </c>
      <c r="F155" s="106" t="s">
        <v>1752</v>
      </c>
      <c r="G155" s="106" t="s">
        <v>254</v>
      </c>
      <c r="H155" s="106" t="s">
        <v>272</v>
      </c>
      <c r="I155" s="106">
        <v>53</v>
      </c>
      <c r="J155" s="106"/>
    </row>
    <row r="156" spans="1:10" x14ac:dyDescent="0.2">
      <c r="A156" s="106" t="s">
        <v>984</v>
      </c>
      <c r="B156" s="106" t="s">
        <v>247</v>
      </c>
      <c r="C156" s="106" t="s">
        <v>252</v>
      </c>
      <c r="D156" s="106" t="s">
        <v>253</v>
      </c>
      <c r="E156">
        <v>7827</v>
      </c>
      <c r="F156" s="106" t="s">
        <v>1508</v>
      </c>
      <c r="G156" s="106" t="s">
        <v>254</v>
      </c>
      <c r="H156" s="106" t="s">
        <v>272</v>
      </c>
      <c r="I156" s="106">
        <v>15</v>
      </c>
      <c r="J156" s="106"/>
    </row>
    <row r="157" spans="1:10" x14ac:dyDescent="0.2">
      <c r="A157" s="106" t="s">
        <v>984</v>
      </c>
      <c r="B157" s="106" t="s">
        <v>247</v>
      </c>
      <c r="C157" s="106" t="s">
        <v>259</v>
      </c>
      <c r="D157" s="106" t="s">
        <v>249</v>
      </c>
      <c r="E157">
        <v>7850</v>
      </c>
      <c r="F157" s="106" t="s">
        <v>1753</v>
      </c>
      <c r="G157" s="106" t="s">
        <v>254</v>
      </c>
      <c r="H157" s="106" t="s">
        <v>272</v>
      </c>
      <c r="I157">
        <v>23</v>
      </c>
    </row>
    <row r="158" spans="1:10" x14ac:dyDescent="0.2">
      <c r="A158" s="106" t="s">
        <v>984</v>
      </c>
      <c r="B158" s="106" t="s">
        <v>247</v>
      </c>
      <c r="C158" s="106" t="s">
        <v>257</v>
      </c>
      <c r="D158" s="106" t="s">
        <v>253</v>
      </c>
      <c r="E158">
        <v>7878</v>
      </c>
      <c r="F158" s="106" t="s">
        <v>1754</v>
      </c>
      <c r="G158" s="106" t="s">
        <v>254</v>
      </c>
      <c r="H158" s="106" t="s">
        <v>272</v>
      </c>
      <c r="I158" s="106">
        <v>9</v>
      </c>
      <c r="J158" s="106"/>
    </row>
    <row r="159" spans="1:10" x14ac:dyDescent="0.2">
      <c r="A159" s="106" t="s">
        <v>984</v>
      </c>
      <c r="B159" s="106" t="s">
        <v>247</v>
      </c>
      <c r="C159" s="106" t="s">
        <v>248</v>
      </c>
      <c r="D159" s="106" t="s">
        <v>249</v>
      </c>
      <c r="E159">
        <v>7899</v>
      </c>
      <c r="F159" s="106" t="s">
        <v>1755</v>
      </c>
      <c r="G159" s="106" t="s">
        <v>254</v>
      </c>
      <c r="H159" s="106" t="s">
        <v>263</v>
      </c>
      <c r="I159" s="106">
        <v>21</v>
      </c>
      <c r="J159" s="106"/>
    </row>
    <row r="160" spans="1:10" x14ac:dyDescent="0.2">
      <c r="A160" s="106" t="s">
        <v>984</v>
      </c>
      <c r="B160" s="106" t="s">
        <v>247</v>
      </c>
      <c r="C160" s="106" t="s">
        <v>257</v>
      </c>
      <c r="D160" s="106" t="s">
        <v>249</v>
      </c>
      <c r="E160">
        <v>8013</v>
      </c>
      <c r="F160" s="106" t="s">
        <v>1756</v>
      </c>
      <c r="G160" s="106" t="s">
        <v>250</v>
      </c>
      <c r="H160" s="106" t="s">
        <v>282</v>
      </c>
      <c r="I160" s="106">
        <v>33</v>
      </c>
      <c r="J160" s="106"/>
    </row>
    <row r="161" spans="1:10" x14ac:dyDescent="0.2">
      <c r="A161" s="106" t="s">
        <v>984</v>
      </c>
      <c r="B161" s="106" t="s">
        <v>247</v>
      </c>
      <c r="C161" s="106" t="s">
        <v>252</v>
      </c>
      <c r="D161" s="106" t="s">
        <v>249</v>
      </c>
      <c r="E161">
        <v>8077</v>
      </c>
      <c r="F161" s="106" t="s">
        <v>1540</v>
      </c>
      <c r="G161" s="106" t="s">
        <v>250</v>
      </c>
      <c r="H161" s="106" t="s">
        <v>256</v>
      </c>
      <c r="I161" s="106">
        <v>75</v>
      </c>
      <c r="J161" s="106"/>
    </row>
    <row r="162" spans="1:10" x14ac:dyDescent="0.2">
      <c r="A162" s="106" t="s">
        <v>984</v>
      </c>
      <c r="B162" s="106" t="s">
        <v>247</v>
      </c>
      <c r="C162" s="106" t="s">
        <v>252</v>
      </c>
      <c r="D162" s="106" t="s">
        <v>249</v>
      </c>
      <c r="E162">
        <v>8079</v>
      </c>
      <c r="F162" s="106" t="s">
        <v>1757</v>
      </c>
      <c r="G162" s="106" t="s">
        <v>250</v>
      </c>
      <c r="H162" s="106" t="s">
        <v>256</v>
      </c>
      <c r="I162" s="106">
        <v>579</v>
      </c>
      <c r="J162" s="106"/>
    </row>
    <row r="163" spans="1:10" x14ac:dyDescent="0.2">
      <c r="A163" s="106" t="s">
        <v>984</v>
      </c>
      <c r="B163" s="106" t="s">
        <v>247</v>
      </c>
      <c r="C163" s="106" t="s">
        <v>259</v>
      </c>
      <c r="D163" s="106" t="s">
        <v>249</v>
      </c>
      <c r="E163">
        <v>8925</v>
      </c>
      <c r="F163" s="106" t="s">
        <v>1758</v>
      </c>
      <c r="G163" s="106" t="s">
        <v>258</v>
      </c>
      <c r="H163" s="106" t="s">
        <v>276</v>
      </c>
      <c r="I163" s="106">
        <v>135</v>
      </c>
      <c r="J163" s="106"/>
    </row>
    <row r="164" spans="1:10" x14ac:dyDescent="0.2">
      <c r="A164" s="106" t="s">
        <v>984</v>
      </c>
      <c r="B164" s="106" t="s">
        <v>247</v>
      </c>
      <c r="C164" s="106" t="s">
        <v>259</v>
      </c>
      <c r="D164" s="106" t="s">
        <v>249</v>
      </c>
      <c r="E164">
        <v>8927</v>
      </c>
      <c r="F164" s="106" t="s">
        <v>1759</v>
      </c>
      <c r="G164" s="106" t="s">
        <v>254</v>
      </c>
      <c r="H164" s="106" t="s">
        <v>276</v>
      </c>
      <c r="I164">
        <v>48</v>
      </c>
    </row>
    <row r="165" spans="1:10" x14ac:dyDescent="0.2">
      <c r="A165" s="106" t="s">
        <v>984</v>
      </c>
      <c r="B165" s="106" t="s">
        <v>247</v>
      </c>
      <c r="C165" s="106" t="s">
        <v>257</v>
      </c>
      <c r="D165" s="106" t="s">
        <v>253</v>
      </c>
      <c r="E165">
        <v>8967</v>
      </c>
      <c r="F165" s="106" t="s">
        <v>1275</v>
      </c>
      <c r="G165" s="106" t="s">
        <v>286</v>
      </c>
      <c r="H165" s="106" t="s">
        <v>287</v>
      </c>
      <c r="I165" s="106" t="s">
        <v>273</v>
      </c>
      <c r="J165" s="106" t="s">
        <v>2151</v>
      </c>
    </row>
    <row r="166" spans="1:10" x14ac:dyDescent="0.2">
      <c r="A166" s="106" t="s">
        <v>984</v>
      </c>
      <c r="B166" s="106" t="s">
        <v>247</v>
      </c>
      <c r="C166" s="106" t="s">
        <v>257</v>
      </c>
      <c r="D166" s="106" t="s">
        <v>253</v>
      </c>
      <c r="E166">
        <v>9636</v>
      </c>
      <c r="F166" s="106" t="s">
        <v>1760</v>
      </c>
      <c r="G166" s="106" t="s">
        <v>258</v>
      </c>
      <c r="H166" s="106" t="s">
        <v>255</v>
      </c>
      <c r="I166" s="106">
        <v>86</v>
      </c>
      <c r="J166" s="106"/>
    </row>
    <row r="167" spans="1:10" x14ac:dyDescent="0.2">
      <c r="A167" s="106" t="s">
        <v>984</v>
      </c>
      <c r="B167" s="106" t="s">
        <v>247</v>
      </c>
      <c r="C167" s="106" t="s">
        <v>257</v>
      </c>
      <c r="D167" s="106" t="s">
        <v>249</v>
      </c>
      <c r="E167">
        <v>9637</v>
      </c>
      <c r="F167" s="106" t="s">
        <v>1761</v>
      </c>
      <c r="G167" s="106" t="s">
        <v>258</v>
      </c>
      <c r="H167" s="106" t="s">
        <v>255</v>
      </c>
      <c r="I167" s="106">
        <v>103</v>
      </c>
      <c r="J167" s="106"/>
    </row>
    <row r="168" spans="1:10" x14ac:dyDescent="0.2">
      <c r="A168" s="106" t="s">
        <v>984</v>
      </c>
      <c r="B168" s="106" t="s">
        <v>247</v>
      </c>
      <c r="C168" s="106" t="s">
        <v>257</v>
      </c>
      <c r="D168" s="106" t="s">
        <v>253</v>
      </c>
      <c r="E168">
        <v>9734</v>
      </c>
      <c r="F168" s="106" t="s">
        <v>1762</v>
      </c>
      <c r="G168" s="106" t="s">
        <v>254</v>
      </c>
      <c r="H168" s="106" t="s">
        <v>255</v>
      </c>
      <c r="I168">
        <v>27</v>
      </c>
    </row>
    <row r="169" spans="1:10" x14ac:dyDescent="0.2">
      <c r="A169" s="106" t="s">
        <v>1090</v>
      </c>
      <c r="B169" s="106" t="s">
        <v>274</v>
      </c>
      <c r="C169" s="106" t="s">
        <v>257</v>
      </c>
      <c r="D169" s="106" t="s">
        <v>253</v>
      </c>
      <c r="E169">
        <v>4380</v>
      </c>
      <c r="F169" s="106" t="s">
        <v>295</v>
      </c>
      <c r="G169" s="106" t="s">
        <v>262</v>
      </c>
      <c r="H169" s="106" t="s">
        <v>261</v>
      </c>
      <c r="I169">
        <v>28</v>
      </c>
    </row>
    <row r="170" spans="1:10" x14ac:dyDescent="0.2">
      <c r="A170" s="106" t="s">
        <v>1090</v>
      </c>
      <c r="B170" s="106" t="s">
        <v>274</v>
      </c>
      <c r="C170" s="106" t="s">
        <v>259</v>
      </c>
      <c r="D170" s="106" t="s">
        <v>249</v>
      </c>
      <c r="E170">
        <v>7803</v>
      </c>
      <c r="F170" s="106" t="s">
        <v>1344</v>
      </c>
      <c r="G170" s="106" t="s">
        <v>262</v>
      </c>
      <c r="H170" s="106" t="s">
        <v>272</v>
      </c>
      <c r="I170">
        <v>400</v>
      </c>
    </row>
    <row r="171" spans="1:10" x14ac:dyDescent="0.2">
      <c r="A171" s="106" t="s">
        <v>1090</v>
      </c>
      <c r="B171" s="106" t="s">
        <v>247</v>
      </c>
      <c r="C171" s="106" t="s">
        <v>257</v>
      </c>
      <c r="D171" s="106" t="s">
        <v>253</v>
      </c>
      <c r="E171">
        <v>2217</v>
      </c>
      <c r="F171" s="106" t="s">
        <v>1646</v>
      </c>
      <c r="G171" s="106" t="s">
        <v>250</v>
      </c>
      <c r="H171" s="106" t="s">
        <v>251</v>
      </c>
      <c r="I171">
        <v>172</v>
      </c>
    </row>
    <row r="172" spans="1:10" x14ac:dyDescent="0.2">
      <c r="A172" s="106" t="s">
        <v>1090</v>
      </c>
      <c r="B172" s="106" t="s">
        <v>247</v>
      </c>
      <c r="C172" s="106" t="s">
        <v>257</v>
      </c>
      <c r="D172" s="106" t="s">
        <v>249</v>
      </c>
      <c r="E172">
        <v>2776</v>
      </c>
      <c r="F172" s="106" t="s">
        <v>1763</v>
      </c>
      <c r="G172" s="106" t="s">
        <v>254</v>
      </c>
      <c r="H172" s="106" t="s">
        <v>256</v>
      </c>
      <c r="I172">
        <v>21</v>
      </c>
    </row>
    <row r="173" spans="1:10" x14ac:dyDescent="0.2">
      <c r="A173" s="106" t="s">
        <v>1090</v>
      </c>
      <c r="B173" s="106" t="s">
        <v>247</v>
      </c>
      <c r="C173" s="106" t="s">
        <v>257</v>
      </c>
      <c r="D173" s="106" t="s">
        <v>253</v>
      </c>
      <c r="E173">
        <v>2971</v>
      </c>
      <c r="F173" s="106" t="s">
        <v>1575</v>
      </c>
      <c r="G173" s="106" t="s">
        <v>286</v>
      </c>
      <c r="H173" s="106" t="s">
        <v>287</v>
      </c>
      <c r="I173">
        <v>347</v>
      </c>
    </row>
    <row r="174" spans="1:10" x14ac:dyDescent="0.2">
      <c r="A174" s="106" t="s">
        <v>1090</v>
      </c>
      <c r="B174" s="106" t="s">
        <v>247</v>
      </c>
      <c r="C174" s="106" t="s">
        <v>257</v>
      </c>
      <c r="D174" s="106" t="s">
        <v>249</v>
      </c>
      <c r="E174">
        <v>3169</v>
      </c>
      <c r="F174" s="106" t="s">
        <v>1091</v>
      </c>
      <c r="G174" s="106" t="s">
        <v>250</v>
      </c>
      <c r="H174" s="106" t="s">
        <v>260</v>
      </c>
      <c r="I174">
        <v>46</v>
      </c>
    </row>
    <row r="175" spans="1:10" x14ac:dyDescent="0.2">
      <c r="A175" s="106" t="s">
        <v>1090</v>
      </c>
      <c r="B175" s="106" t="s">
        <v>247</v>
      </c>
      <c r="C175" s="106" t="s">
        <v>257</v>
      </c>
      <c r="D175" s="106" t="s">
        <v>253</v>
      </c>
      <c r="E175">
        <v>3278</v>
      </c>
      <c r="F175" s="106" t="s">
        <v>1764</v>
      </c>
      <c r="G175" s="106" t="s">
        <v>286</v>
      </c>
      <c r="H175" s="106" t="s">
        <v>287</v>
      </c>
      <c r="I175" s="106" t="s">
        <v>280</v>
      </c>
      <c r="J175" s="106" t="s">
        <v>2069</v>
      </c>
    </row>
    <row r="176" spans="1:10" x14ac:dyDescent="0.2">
      <c r="A176" s="106" t="s">
        <v>1090</v>
      </c>
      <c r="B176" s="106" t="s">
        <v>247</v>
      </c>
      <c r="C176" s="106" t="s">
        <v>257</v>
      </c>
      <c r="D176" s="106" t="s">
        <v>253</v>
      </c>
      <c r="E176">
        <v>3282</v>
      </c>
      <c r="F176" s="106" t="s">
        <v>421</v>
      </c>
      <c r="G176" s="106" t="s">
        <v>286</v>
      </c>
      <c r="H176" s="106" t="s">
        <v>287</v>
      </c>
      <c r="I176" s="106" t="s">
        <v>273</v>
      </c>
      <c r="J176" s="106" t="s">
        <v>2152</v>
      </c>
    </row>
    <row r="177" spans="1:10" x14ac:dyDescent="0.2">
      <c r="A177" s="106" t="s">
        <v>1090</v>
      </c>
      <c r="B177" s="106" t="s">
        <v>247</v>
      </c>
      <c r="C177" s="106" t="s">
        <v>248</v>
      </c>
      <c r="D177" s="106" t="s">
        <v>249</v>
      </c>
      <c r="E177">
        <v>3391</v>
      </c>
      <c r="F177" s="106" t="s">
        <v>1276</v>
      </c>
      <c r="G177" s="106" t="s">
        <v>250</v>
      </c>
      <c r="H177" s="106" t="s">
        <v>260</v>
      </c>
      <c r="I177" s="106" t="s">
        <v>267</v>
      </c>
      <c r="J177" s="106" t="s">
        <v>2153</v>
      </c>
    </row>
    <row r="178" spans="1:10" x14ac:dyDescent="0.2">
      <c r="A178" s="106" t="s">
        <v>1090</v>
      </c>
      <c r="B178" s="106" t="s">
        <v>247</v>
      </c>
      <c r="C178" s="106" t="s">
        <v>257</v>
      </c>
      <c r="D178" s="106" t="s">
        <v>253</v>
      </c>
      <c r="E178">
        <v>3399</v>
      </c>
      <c r="F178" s="106" t="s">
        <v>2045</v>
      </c>
      <c r="G178" s="106" t="s">
        <v>254</v>
      </c>
      <c r="H178" s="106" t="s">
        <v>260</v>
      </c>
      <c r="I178">
        <v>44</v>
      </c>
    </row>
    <row r="179" spans="1:10" x14ac:dyDescent="0.2">
      <c r="A179" s="106" t="s">
        <v>1090</v>
      </c>
      <c r="B179" s="106" t="s">
        <v>247</v>
      </c>
      <c r="C179" s="106" t="s">
        <v>259</v>
      </c>
      <c r="D179" s="106" t="s">
        <v>249</v>
      </c>
      <c r="E179">
        <v>3421</v>
      </c>
      <c r="F179" s="106" t="s">
        <v>1765</v>
      </c>
      <c r="G179" s="106" t="s">
        <v>250</v>
      </c>
      <c r="H179" s="106" t="s">
        <v>265</v>
      </c>
      <c r="I179">
        <v>225</v>
      </c>
    </row>
    <row r="180" spans="1:10" x14ac:dyDescent="0.2">
      <c r="A180" s="106" t="s">
        <v>1090</v>
      </c>
      <c r="B180" s="106" t="s">
        <v>247</v>
      </c>
      <c r="C180" s="106" t="s">
        <v>257</v>
      </c>
      <c r="D180" s="106" t="s">
        <v>253</v>
      </c>
      <c r="E180">
        <v>3493</v>
      </c>
      <c r="F180" s="106" t="s">
        <v>1766</v>
      </c>
      <c r="G180" s="106" t="s">
        <v>286</v>
      </c>
      <c r="H180" s="106" t="s">
        <v>287</v>
      </c>
      <c r="I180" s="106">
        <v>604</v>
      </c>
      <c r="J180" s="106"/>
    </row>
    <row r="181" spans="1:10" x14ac:dyDescent="0.2">
      <c r="A181" s="106" t="s">
        <v>1090</v>
      </c>
      <c r="B181" s="106" t="s">
        <v>247</v>
      </c>
      <c r="C181" s="106" t="s">
        <v>257</v>
      </c>
      <c r="D181" s="106" t="s">
        <v>253</v>
      </c>
      <c r="E181">
        <v>3665</v>
      </c>
      <c r="F181" s="106" t="s">
        <v>1167</v>
      </c>
      <c r="G181" s="106" t="s">
        <v>250</v>
      </c>
      <c r="H181" s="106" t="s">
        <v>261</v>
      </c>
      <c r="I181" s="106">
        <v>338</v>
      </c>
      <c r="J181" s="106"/>
    </row>
    <row r="182" spans="1:10" x14ac:dyDescent="0.2">
      <c r="A182" s="106" t="s">
        <v>1090</v>
      </c>
      <c r="B182" s="106" t="s">
        <v>247</v>
      </c>
      <c r="C182" s="106" t="s">
        <v>252</v>
      </c>
      <c r="D182" s="106" t="s">
        <v>249</v>
      </c>
      <c r="E182">
        <v>3804</v>
      </c>
      <c r="F182" s="106" t="s">
        <v>1767</v>
      </c>
      <c r="G182" s="106" t="s">
        <v>254</v>
      </c>
      <c r="H182" s="106" t="s">
        <v>261</v>
      </c>
      <c r="I182" s="106">
        <v>61</v>
      </c>
      <c r="J182" s="106"/>
    </row>
    <row r="183" spans="1:10" x14ac:dyDescent="0.2">
      <c r="A183" s="106" t="s">
        <v>1090</v>
      </c>
      <c r="B183" s="106" t="s">
        <v>247</v>
      </c>
      <c r="C183" s="106" t="s">
        <v>257</v>
      </c>
      <c r="D183" s="106" t="s">
        <v>249</v>
      </c>
      <c r="E183">
        <v>4592</v>
      </c>
      <c r="F183" s="106" t="s">
        <v>1277</v>
      </c>
      <c r="G183" s="106" t="s">
        <v>262</v>
      </c>
      <c r="H183" s="106" t="s">
        <v>294</v>
      </c>
      <c r="I183">
        <v>943</v>
      </c>
    </row>
    <row r="184" spans="1:10" x14ac:dyDescent="0.2">
      <c r="A184" s="106" t="s">
        <v>1090</v>
      </c>
      <c r="B184" s="106" t="s">
        <v>247</v>
      </c>
      <c r="C184" s="106" t="s">
        <v>252</v>
      </c>
      <c r="D184" s="106" t="s">
        <v>253</v>
      </c>
      <c r="E184">
        <v>4880</v>
      </c>
      <c r="F184" s="106" t="s">
        <v>1768</v>
      </c>
      <c r="G184" s="106" t="s">
        <v>262</v>
      </c>
      <c r="H184" s="106" t="s">
        <v>294</v>
      </c>
      <c r="I184" s="106">
        <v>211</v>
      </c>
      <c r="J184" s="106"/>
    </row>
    <row r="185" spans="1:10" x14ac:dyDescent="0.2">
      <c r="A185" s="106" t="s">
        <v>1090</v>
      </c>
      <c r="B185" s="106" t="s">
        <v>247</v>
      </c>
      <c r="C185" s="106" t="s">
        <v>248</v>
      </c>
      <c r="D185" s="106" t="s">
        <v>249</v>
      </c>
      <c r="E185">
        <v>6192</v>
      </c>
      <c r="F185" s="106" t="s">
        <v>1769</v>
      </c>
      <c r="G185" s="106" t="s">
        <v>262</v>
      </c>
      <c r="H185" s="106" t="s">
        <v>255</v>
      </c>
      <c r="I185" s="106">
        <v>51</v>
      </c>
      <c r="J185" s="106"/>
    </row>
    <row r="186" spans="1:10" x14ac:dyDescent="0.2">
      <c r="A186" s="106" t="s">
        <v>1090</v>
      </c>
      <c r="B186" s="106" t="s">
        <v>247</v>
      </c>
      <c r="C186" s="106" t="s">
        <v>257</v>
      </c>
      <c r="D186" s="106" t="s">
        <v>249</v>
      </c>
      <c r="E186">
        <v>7683</v>
      </c>
      <c r="F186" s="106" t="s">
        <v>306</v>
      </c>
      <c r="G186" s="106" t="s">
        <v>262</v>
      </c>
      <c r="H186" s="106" t="s">
        <v>260</v>
      </c>
      <c r="I186" s="106">
        <v>120</v>
      </c>
      <c r="J186" s="106"/>
    </row>
    <row r="187" spans="1:10" x14ac:dyDescent="0.2">
      <c r="A187" s="106" t="s">
        <v>1090</v>
      </c>
      <c r="B187" s="106" t="s">
        <v>247</v>
      </c>
      <c r="C187" s="106" t="s">
        <v>257</v>
      </c>
      <c r="D187" s="106" t="s">
        <v>253</v>
      </c>
      <c r="E187">
        <v>8957</v>
      </c>
      <c r="F187" s="106" t="s">
        <v>1278</v>
      </c>
      <c r="G187" s="106" t="s">
        <v>286</v>
      </c>
      <c r="H187" s="106" t="s">
        <v>287</v>
      </c>
      <c r="I187" s="106" t="s">
        <v>280</v>
      </c>
      <c r="J187" s="106" t="s">
        <v>2154</v>
      </c>
    </row>
    <row r="188" spans="1:10" x14ac:dyDescent="0.2">
      <c r="A188" s="106" t="s">
        <v>1090</v>
      </c>
      <c r="B188" s="106" t="s">
        <v>247</v>
      </c>
      <c r="C188" s="106" t="s">
        <v>252</v>
      </c>
      <c r="D188" s="106" t="s">
        <v>249</v>
      </c>
      <c r="E188">
        <v>9279</v>
      </c>
      <c r="F188" s="106" t="s">
        <v>1770</v>
      </c>
      <c r="G188" s="106" t="s">
        <v>262</v>
      </c>
      <c r="H188" s="106" t="s">
        <v>260</v>
      </c>
      <c r="I188" s="106">
        <v>148</v>
      </c>
      <c r="J188" s="106"/>
    </row>
    <row r="189" spans="1:10" x14ac:dyDescent="0.2">
      <c r="A189" s="106" t="s">
        <v>1090</v>
      </c>
      <c r="B189" s="106" t="s">
        <v>247</v>
      </c>
      <c r="C189" s="106" t="s">
        <v>257</v>
      </c>
      <c r="D189" s="106" t="s">
        <v>249</v>
      </c>
      <c r="E189">
        <v>9829</v>
      </c>
      <c r="F189" s="106" t="s">
        <v>1771</v>
      </c>
      <c r="G189" s="106" t="s">
        <v>254</v>
      </c>
      <c r="H189" s="106" t="s">
        <v>260</v>
      </c>
      <c r="I189" s="106">
        <v>15</v>
      </c>
      <c r="J189" s="106"/>
    </row>
    <row r="190" spans="1:10" x14ac:dyDescent="0.2">
      <c r="A190" s="106" t="s">
        <v>1092</v>
      </c>
      <c r="B190" s="106" t="s">
        <v>247</v>
      </c>
      <c r="C190" s="106" t="s">
        <v>248</v>
      </c>
      <c r="D190" s="106" t="s">
        <v>249</v>
      </c>
      <c r="E190">
        <v>2678</v>
      </c>
      <c r="F190" s="106" t="s">
        <v>1093</v>
      </c>
      <c r="G190" s="106" t="s">
        <v>250</v>
      </c>
      <c r="H190" s="106" t="s">
        <v>260</v>
      </c>
      <c r="I190" t="s">
        <v>280</v>
      </c>
      <c r="J190" t="s">
        <v>2155</v>
      </c>
    </row>
    <row r="191" spans="1:10" x14ac:dyDescent="0.2">
      <c r="A191" s="106" t="s">
        <v>1092</v>
      </c>
      <c r="B191" s="106" t="s">
        <v>247</v>
      </c>
      <c r="C191" s="106" t="s">
        <v>257</v>
      </c>
      <c r="D191" s="106" t="s">
        <v>253</v>
      </c>
      <c r="E191">
        <v>3455</v>
      </c>
      <c r="F191" s="106" t="s">
        <v>1772</v>
      </c>
      <c r="G191" s="106" t="s">
        <v>286</v>
      </c>
      <c r="H191" s="106" t="s">
        <v>287</v>
      </c>
      <c r="I191" s="106">
        <v>406</v>
      </c>
      <c r="J191" s="106"/>
    </row>
    <row r="192" spans="1:10" x14ac:dyDescent="0.2">
      <c r="A192" s="106" t="s">
        <v>1092</v>
      </c>
      <c r="B192" s="106" t="s">
        <v>247</v>
      </c>
      <c r="C192" s="106" t="s">
        <v>248</v>
      </c>
      <c r="D192" s="106" t="s">
        <v>249</v>
      </c>
      <c r="E192">
        <v>3549</v>
      </c>
      <c r="F192" s="106" t="s">
        <v>1775</v>
      </c>
      <c r="G192" s="106" t="s">
        <v>250</v>
      </c>
      <c r="H192" s="106" t="s">
        <v>260</v>
      </c>
      <c r="I192" s="106" t="s">
        <v>273</v>
      </c>
      <c r="J192" s="106" t="s">
        <v>2156</v>
      </c>
    </row>
    <row r="193" spans="1:10" x14ac:dyDescent="0.2">
      <c r="A193" s="106" t="s">
        <v>1773</v>
      </c>
      <c r="B193" s="106" t="s">
        <v>247</v>
      </c>
      <c r="C193" s="106" t="s">
        <v>257</v>
      </c>
      <c r="D193" s="106" t="s">
        <v>253</v>
      </c>
      <c r="E193">
        <v>3249</v>
      </c>
      <c r="F193" s="106" t="s">
        <v>1774</v>
      </c>
      <c r="G193" s="106" t="s">
        <v>286</v>
      </c>
      <c r="H193" s="106" t="s">
        <v>287</v>
      </c>
      <c r="I193" s="106" t="s">
        <v>316</v>
      </c>
      <c r="J193" s="106" t="s">
        <v>2157</v>
      </c>
    </row>
    <row r="194" spans="1:10" x14ac:dyDescent="0.2">
      <c r="A194" s="106" t="s">
        <v>1134</v>
      </c>
      <c r="B194" s="106" t="s">
        <v>247</v>
      </c>
      <c r="C194" s="106" t="s">
        <v>257</v>
      </c>
      <c r="D194" s="106" t="s">
        <v>249</v>
      </c>
      <c r="E194">
        <v>6336</v>
      </c>
      <c r="F194" s="106" t="s">
        <v>1135</v>
      </c>
      <c r="G194" s="106" t="s">
        <v>258</v>
      </c>
      <c r="H194" s="106" t="s">
        <v>271</v>
      </c>
      <c r="I194" s="106">
        <v>42</v>
      </c>
      <c r="J194" s="106"/>
    </row>
    <row r="195" spans="1:10" x14ac:dyDescent="0.2">
      <c r="A195" s="106" t="s">
        <v>1299</v>
      </c>
      <c r="B195" s="106" t="s">
        <v>247</v>
      </c>
      <c r="C195" s="106" t="s">
        <v>248</v>
      </c>
      <c r="D195" s="106" t="s">
        <v>253</v>
      </c>
      <c r="E195">
        <v>3075</v>
      </c>
      <c r="F195" s="106" t="s">
        <v>1340</v>
      </c>
      <c r="G195" s="106" t="s">
        <v>254</v>
      </c>
      <c r="H195" s="106" t="s">
        <v>260</v>
      </c>
      <c r="I195" s="106">
        <v>168</v>
      </c>
      <c r="J195" s="106"/>
    </row>
    <row r="196" spans="1:10" x14ac:dyDescent="0.2">
      <c r="A196" s="106" t="s">
        <v>1299</v>
      </c>
      <c r="B196" s="106" t="s">
        <v>247</v>
      </c>
      <c r="C196" s="106" t="s">
        <v>252</v>
      </c>
      <c r="D196" s="106" t="s">
        <v>249</v>
      </c>
      <c r="E196">
        <v>6664</v>
      </c>
      <c r="F196" s="106" t="s">
        <v>1300</v>
      </c>
      <c r="G196" s="106" t="s">
        <v>254</v>
      </c>
      <c r="H196" s="106" t="s">
        <v>275</v>
      </c>
      <c r="I196" s="106">
        <v>34</v>
      </c>
      <c r="J196" s="106"/>
    </row>
    <row r="197" spans="1:10" x14ac:dyDescent="0.2">
      <c r="A197" s="106" t="s">
        <v>1094</v>
      </c>
      <c r="B197" s="106" t="s">
        <v>247</v>
      </c>
      <c r="C197" s="106" t="s">
        <v>248</v>
      </c>
      <c r="D197" s="106" t="s">
        <v>249</v>
      </c>
      <c r="E197">
        <v>2792</v>
      </c>
      <c r="F197" s="106" t="s">
        <v>313</v>
      </c>
      <c r="G197" s="106" t="s">
        <v>250</v>
      </c>
      <c r="H197" s="106" t="s">
        <v>260</v>
      </c>
      <c r="I197">
        <v>338</v>
      </c>
    </row>
    <row r="198" spans="1:10" x14ac:dyDescent="0.2">
      <c r="A198" s="106" t="s">
        <v>1094</v>
      </c>
      <c r="B198" s="106" t="s">
        <v>247</v>
      </c>
      <c r="C198" s="106" t="s">
        <v>259</v>
      </c>
      <c r="D198" s="106" t="s">
        <v>249</v>
      </c>
      <c r="E198">
        <v>7514</v>
      </c>
      <c r="F198" s="106" t="s">
        <v>1776</v>
      </c>
      <c r="G198" s="106" t="s">
        <v>250</v>
      </c>
      <c r="H198" s="106" t="s">
        <v>260</v>
      </c>
      <c r="I198" s="106">
        <v>98</v>
      </c>
      <c r="J198" s="106"/>
    </row>
    <row r="199" spans="1:10" x14ac:dyDescent="0.2">
      <c r="A199" s="106" t="s">
        <v>1576</v>
      </c>
      <c r="B199" s="106" t="s">
        <v>247</v>
      </c>
      <c r="C199" s="106" t="s">
        <v>259</v>
      </c>
      <c r="D199" s="106" t="s">
        <v>253</v>
      </c>
      <c r="E199">
        <v>6196</v>
      </c>
      <c r="F199" s="106" t="s">
        <v>1577</v>
      </c>
      <c r="G199" s="106" t="s">
        <v>250</v>
      </c>
      <c r="H199" s="106" t="s">
        <v>255</v>
      </c>
      <c r="I199" s="106">
        <v>822</v>
      </c>
      <c r="J199" s="106"/>
    </row>
    <row r="200" spans="1:10" x14ac:dyDescent="0.2">
      <c r="A200" s="106" t="s">
        <v>1576</v>
      </c>
      <c r="B200" s="106" t="s">
        <v>247</v>
      </c>
      <c r="C200" s="106" t="s">
        <v>259</v>
      </c>
      <c r="D200" s="106" t="s">
        <v>253</v>
      </c>
      <c r="E200">
        <v>6264</v>
      </c>
      <c r="F200" s="106" t="s">
        <v>366</v>
      </c>
      <c r="G200" s="106" t="s">
        <v>250</v>
      </c>
      <c r="H200" s="106" t="s">
        <v>271</v>
      </c>
      <c r="I200">
        <v>102</v>
      </c>
    </row>
    <row r="201" spans="1:10" x14ac:dyDescent="0.2">
      <c r="A201" s="106" t="s">
        <v>1095</v>
      </c>
      <c r="B201" s="106" t="s">
        <v>247</v>
      </c>
      <c r="C201" s="106" t="s">
        <v>257</v>
      </c>
      <c r="D201" s="106" t="s">
        <v>249</v>
      </c>
      <c r="E201">
        <v>2354</v>
      </c>
      <c r="F201" s="106" t="s">
        <v>426</v>
      </c>
      <c r="G201" s="106" t="s">
        <v>258</v>
      </c>
      <c r="H201" s="106" t="s">
        <v>261</v>
      </c>
      <c r="I201" s="106">
        <v>86</v>
      </c>
      <c r="J201" s="106"/>
    </row>
    <row r="202" spans="1:10" x14ac:dyDescent="0.2">
      <c r="A202" s="106" t="s">
        <v>1095</v>
      </c>
      <c r="B202" s="106" t="s">
        <v>247</v>
      </c>
      <c r="C202" s="106" t="s">
        <v>259</v>
      </c>
      <c r="D202" s="106" t="s">
        <v>249</v>
      </c>
      <c r="E202">
        <v>3035</v>
      </c>
      <c r="F202" s="106" t="s">
        <v>309</v>
      </c>
      <c r="G202" s="106" t="s">
        <v>254</v>
      </c>
      <c r="H202" s="106" t="s">
        <v>256</v>
      </c>
      <c r="I202">
        <v>20</v>
      </c>
    </row>
    <row r="203" spans="1:10" x14ac:dyDescent="0.2">
      <c r="A203" s="106" t="s">
        <v>1095</v>
      </c>
      <c r="B203" s="106" t="s">
        <v>247</v>
      </c>
      <c r="C203" s="106" t="s">
        <v>248</v>
      </c>
      <c r="D203" s="106" t="s">
        <v>249</v>
      </c>
      <c r="E203">
        <v>4829</v>
      </c>
      <c r="F203" s="106" t="s">
        <v>319</v>
      </c>
      <c r="G203" s="106" t="s">
        <v>250</v>
      </c>
      <c r="H203" s="106" t="s">
        <v>261</v>
      </c>
      <c r="I203">
        <v>89</v>
      </c>
    </row>
    <row r="204" spans="1:10" x14ac:dyDescent="0.2">
      <c r="A204" s="106" t="s">
        <v>1095</v>
      </c>
      <c r="B204" s="106" t="s">
        <v>247</v>
      </c>
      <c r="C204" s="106" t="s">
        <v>248</v>
      </c>
      <c r="D204" s="106" t="s">
        <v>249</v>
      </c>
      <c r="E204">
        <v>9651</v>
      </c>
      <c r="F204" s="106" t="s">
        <v>312</v>
      </c>
      <c r="G204" s="106" t="s">
        <v>254</v>
      </c>
      <c r="H204" s="106" t="s">
        <v>261</v>
      </c>
      <c r="I204" s="106">
        <v>83</v>
      </c>
      <c r="J204" s="106"/>
    </row>
    <row r="205" spans="1:10" x14ac:dyDescent="0.2">
      <c r="A205" s="106" t="s">
        <v>1797</v>
      </c>
      <c r="B205" s="106" t="s">
        <v>247</v>
      </c>
      <c r="C205" s="106" t="s">
        <v>252</v>
      </c>
      <c r="D205" s="106" t="s">
        <v>249</v>
      </c>
      <c r="E205">
        <v>5942</v>
      </c>
      <c r="F205" s="106" t="s">
        <v>1798</v>
      </c>
      <c r="G205" s="106" t="s">
        <v>250</v>
      </c>
      <c r="H205" s="106" t="s">
        <v>265</v>
      </c>
      <c r="I205" s="106">
        <v>106</v>
      </c>
      <c r="J205" s="106"/>
    </row>
    <row r="206" spans="1:10" x14ac:dyDescent="0.2">
      <c r="A206" s="106" t="s">
        <v>1647</v>
      </c>
      <c r="B206" s="106" t="s">
        <v>247</v>
      </c>
      <c r="C206" s="106" t="s">
        <v>252</v>
      </c>
      <c r="D206" s="106" t="s">
        <v>249</v>
      </c>
      <c r="E206">
        <v>2809</v>
      </c>
      <c r="F206" s="106" t="s">
        <v>315</v>
      </c>
      <c r="G206" s="106" t="s">
        <v>250</v>
      </c>
      <c r="H206" s="106" t="s">
        <v>251</v>
      </c>
      <c r="I206" s="106" t="s">
        <v>316</v>
      </c>
      <c r="J206" s="106" t="s">
        <v>2158</v>
      </c>
    </row>
    <row r="207" spans="1:10" x14ac:dyDescent="0.2">
      <c r="A207" s="106" t="s">
        <v>1647</v>
      </c>
      <c r="B207" s="106" t="s">
        <v>247</v>
      </c>
      <c r="C207" s="106" t="s">
        <v>248</v>
      </c>
      <c r="D207" s="106" t="s">
        <v>249</v>
      </c>
      <c r="E207">
        <v>8908</v>
      </c>
      <c r="F207" s="106" t="s">
        <v>1648</v>
      </c>
      <c r="G207" s="106" t="s">
        <v>250</v>
      </c>
      <c r="H207" s="106" t="s">
        <v>276</v>
      </c>
      <c r="I207">
        <v>155</v>
      </c>
    </row>
    <row r="208" spans="1:10" x14ac:dyDescent="0.2">
      <c r="A208" s="106" t="s">
        <v>1096</v>
      </c>
      <c r="B208" s="106" t="s">
        <v>247</v>
      </c>
      <c r="C208" s="106" t="s">
        <v>252</v>
      </c>
      <c r="D208" s="106" t="s">
        <v>249</v>
      </c>
      <c r="E208">
        <v>2471</v>
      </c>
      <c r="F208" s="106" t="s">
        <v>1928</v>
      </c>
      <c r="G208" s="106" t="s">
        <v>250</v>
      </c>
      <c r="H208" s="106" t="s">
        <v>255</v>
      </c>
      <c r="I208" s="106">
        <v>563</v>
      </c>
      <c r="J208" s="106"/>
    </row>
    <row r="209" spans="1:10" x14ac:dyDescent="0.2">
      <c r="A209" s="106" t="s">
        <v>1096</v>
      </c>
      <c r="B209" s="106" t="s">
        <v>247</v>
      </c>
      <c r="C209" s="106" t="s">
        <v>257</v>
      </c>
      <c r="D209" s="106" t="s">
        <v>249</v>
      </c>
      <c r="E209">
        <v>2685</v>
      </c>
      <c r="F209" s="106" t="s">
        <v>2159</v>
      </c>
      <c r="G209" s="106" t="s">
        <v>250</v>
      </c>
      <c r="H209" s="106" t="s">
        <v>260</v>
      </c>
      <c r="I209" s="106">
        <v>895</v>
      </c>
      <c r="J209" s="106"/>
    </row>
    <row r="210" spans="1:10" x14ac:dyDescent="0.2">
      <c r="A210" s="106" t="s">
        <v>1096</v>
      </c>
      <c r="B210" s="106" t="s">
        <v>247</v>
      </c>
      <c r="C210" s="106" t="s">
        <v>252</v>
      </c>
      <c r="D210" s="106" t="s">
        <v>249</v>
      </c>
      <c r="E210">
        <v>4187</v>
      </c>
      <c r="F210" s="106" t="s">
        <v>961</v>
      </c>
      <c r="G210" s="106" t="s">
        <v>250</v>
      </c>
      <c r="H210" s="106" t="s">
        <v>263</v>
      </c>
      <c r="I210" s="106">
        <v>349</v>
      </c>
      <c r="J210" s="106"/>
    </row>
    <row r="211" spans="1:10" x14ac:dyDescent="0.2">
      <c r="A211" s="106" t="s">
        <v>1096</v>
      </c>
      <c r="B211" s="106" t="s">
        <v>247</v>
      </c>
      <c r="C211" s="106" t="s">
        <v>257</v>
      </c>
      <c r="D211" s="106" t="s">
        <v>249</v>
      </c>
      <c r="E211">
        <v>6279</v>
      </c>
      <c r="F211" s="106" t="s">
        <v>1301</v>
      </c>
      <c r="G211" s="106" t="s">
        <v>258</v>
      </c>
      <c r="H211" s="106" t="s">
        <v>271</v>
      </c>
      <c r="I211" s="106">
        <v>294</v>
      </c>
      <c r="J211" s="106"/>
    </row>
    <row r="212" spans="1:10" x14ac:dyDescent="0.2">
      <c r="A212" s="106" t="s">
        <v>1096</v>
      </c>
      <c r="B212" s="106" t="s">
        <v>247</v>
      </c>
      <c r="C212" s="106" t="s">
        <v>252</v>
      </c>
      <c r="D212" s="106" t="s">
        <v>249</v>
      </c>
      <c r="E212">
        <v>7594</v>
      </c>
      <c r="F212" s="106" t="s">
        <v>1818</v>
      </c>
      <c r="G212" s="106" t="s">
        <v>250</v>
      </c>
      <c r="H212" s="106" t="s">
        <v>256</v>
      </c>
      <c r="I212" s="106">
        <v>178</v>
      </c>
      <c r="J212" s="106"/>
    </row>
    <row r="213" spans="1:10" x14ac:dyDescent="0.2">
      <c r="A213" s="106" t="s">
        <v>1096</v>
      </c>
      <c r="B213" s="106" t="s">
        <v>247</v>
      </c>
      <c r="C213" s="106" t="s">
        <v>257</v>
      </c>
      <c r="D213" s="106" t="s">
        <v>249</v>
      </c>
      <c r="E213">
        <v>9793</v>
      </c>
      <c r="F213" s="106" t="s">
        <v>1777</v>
      </c>
      <c r="G213" s="106" t="s">
        <v>250</v>
      </c>
      <c r="H213" s="106" t="s">
        <v>255</v>
      </c>
      <c r="I213" s="106" t="s">
        <v>280</v>
      </c>
      <c r="J213" s="106" t="s">
        <v>2160</v>
      </c>
    </row>
    <row r="214" spans="1:10" x14ac:dyDescent="0.2">
      <c r="A214" s="106" t="s">
        <v>1279</v>
      </c>
      <c r="B214" s="106" t="s">
        <v>247</v>
      </c>
      <c r="C214" s="106" t="s">
        <v>252</v>
      </c>
      <c r="D214" s="106" t="s">
        <v>249</v>
      </c>
      <c r="E214">
        <v>8923</v>
      </c>
      <c r="F214" s="106" t="s">
        <v>1280</v>
      </c>
      <c r="G214" s="106" t="s">
        <v>250</v>
      </c>
      <c r="H214" s="106" t="s">
        <v>276</v>
      </c>
      <c r="I214" s="106">
        <v>601</v>
      </c>
      <c r="J214" s="106"/>
    </row>
    <row r="215" spans="1:10" x14ac:dyDescent="0.2">
      <c r="A215" s="106" t="s">
        <v>1097</v>
      </c>
      <c r="B215" s="106" t="s">
        <v>247</v>
      </c>
      <c r="C215" s="106" t="s">
        <v>252</v>
      </c>
      <c r="D215" s="106" t="s">
        <v>249</v>
      </c>
      <c r="E215">
        <v>2408</v>
      </c>
      <c r="F215" s="106" t="s">
        <v>2046</v>
      </c>
      <c r="G215" s="106" t="s">
        <v>254</v>
      </c>
      <c r="H215" s="106" t="s">
        <v>255</v>
      </c>
      <c r="I215" s="106">
        <v>24</v>
      </c>
      <c r="J215" s="106"/>
    </row>
    <row r="216" spans="1:10" x14ac:dyDescent="0.2">
      <c r="A216" s="106" t="s">
        <v>1097</v>
      </c>
      <c r="B216" s="106" t="s">
        <v>247</v>
      </c>
      <c r="C216" s="106" t="s">
        <v>257</v>
      </c>
      <c r="D216" s="106" t="s">
        <v>249</v>
      </c>
      <c r="E216">
        <v>4714</v>
      </c>
      <c r="F216" s="106" t="s">
        <v>314</v>
      </c>
      <c r="G216" s="106" t="s">
        <v>250</v>
      </c>
      <c r="H216" s="106" t="s">
        <v>255</v>
      </c>
      <c r="I216" s="106">
        <v>509</v>
      </c>
      <c r="J216" s="106"/>
    </row>
    <row r="217" spans="1:10" x14ac:dyDescent="0.2">
      <c r="A217" s="106" t="s">
        <v>1097</v>
      </c>
      <c r="B217" s="106" t="s">
        <v>247</v>
      </c>
      <c r="C217" s="106" t="s">
        <v>248</v>
      </c>
      <c r="D217" s="106" t="s">
        <v>253</v>
      </c>
      <c r="E217">
        <v>7673</v>
      </c>
      <c r="F217" s="106" t="s">
        <v>380</v>
      </c>
      <c r="G217" s="106" t="s">
        <v>258</v>
      </c>
      <c r="H217" s="106" t="s">
        <v>256</v>
      </c>
      <c r="I217">
        <v>63</v>
      </c>
    </row>
    <row r="218" spans="1:10" x14ac:dyDescent="0.2">
      <c r="A218" s="106" t="s">
        <v>1097</v>
      </c>
      <c r="B218" s="106" t="s">
        <v>247</v>
      </c>
      <c r="C218" s="106" t="s">
        <v>259</v>
      </c>
      <c r="D218" s="106" t="s">
        <v>249</v>
      </c>
      <c r="E218">
        <v>7730</v>
      </c>
      <c r="F218" s="106" t="s">
        <v>1345</v>
      </c>
      <c r="G218" s="106" t="s">
        <v>250</v>
      </c>
      <c r="H218" s="106" t="s">
        <v>325</v>
      </c>
      <c r="I218" s="106" t="s">
        <v>273</v>
      </c>
      <c r="J218" s="106" t="s">
        <v>2161</v>
      </c>
    </row>
    <row r="219" spans="1:10" x14ac:dyDescent="0.2">
      <c r="A219" s="106" t="s">
        <v>1281</v>
      </c>
      <c r="B219" s="106" t="s">
        <v>247</v>
      </c>
      <c r="C219" s="106" t="s">
        <v>257</v>
      </c>
      <c r="D219" s="106" t="s">
        <v>249</v>
      </c>
      <c r="E219">
        <v>3396</v>
      </c>
      <c r="F219" s="106" t="s">
        <v>1282</v>
      </c>
      <c r="G219" s="106" t="s">
        <v>250</v>
      </c>
      <c r="H219" s="106" t="s">
        <v>260</v>
      </c>
      <c r="I219" s="106">
        <v>96</v>
      </c>
      <c r="J219" s="106"/>
    </row>
    <row r="220" spans="1:10" x14ac:dyDescent="0.2">
      <c r="A220" s="106" t="s">
        <v>1098</v>
      </c>
      <c r="B220" s="106" t="s">
        <v>247</v>
      </c>
      <c r="C220" s="106" t="s">
        <v>248</v>
      </c>
      <c r="D220" s="106" t="s">
        <v>253</v>
      </c>
      <c r="E220">
        <v>2303</v>
      </c>
      <c r="F220" s="106" t="s">
        <v>1242</v>
      </c>
      <c r="G220" s="106" t="s">
        <v>254</v>
      </c>
      <c r="H220" s="106" t="s">
        <v>261</v>
      </c>
      <c r="I220">
        <v>68</v>
      </c>
    </row>
    <row r="221" spans="1:10" x14ac:dyDescent="0.2">
      <c r="A221" s="106" t="s">
        <v>1098</v>
      </c>
      <c r="B221" s="106" t="s">
        <v>247</v>
      </c>
      <c r="C221" s="106" t="s">
        <v>257</v>
      </c>
      <c r="D221" s="106" t="s">
        <v>249</v>
      </c>
      <c r="E221">
        <v>2651</v>
      </c>
      <c r="F221" s="106" t="s">
        <v>2162</v>
      </c>
      <c r="G221" s="106" t="s">
        <v>250</v>
      </c>
      <c r="H221" s="106" t="s">
        <v>260</v>
      </c>
      <c r="I221" t="s">
        <v>267</v>
      </c>
      <c r="J221" t="s">
        <v>2163</v>
      </c>
    </row>
    <row r="222" spans="1:10" x14ac:dyDescent="0.2">
      <c r="A222" s="106" t="s">
        <v>1098</v>
      </c>
      <c r="B222" s="106" t="s">
        <v>247</v>
      </c>
      <c r="C222" s="106" t="s">
        <v>259</v>
      </c>
      <c r="D222" s="106" t="s">
        <v>249</v>
      </c>
      <c r="E222">
        <v>2735</v>
      </c>
      <c r="F222" s="106" t="s">
        <v>1243</v>
      </c>
      <c r="G222" s="106" t="s">
        <v>250</v>
      </c>
      <c r="H222" s="106" t="s">
        <v>260</v>
      </c>
      <c r="I222">
        <v>78</v>
      </c>
    </row>
    <row r="223" spans="1:10" x14ac:dyDescent="0.2">
      <c r="A223" s="106" t="s">
        <v>1098</v>
      </c>
      <c r="B223" s="106" t="s">
        <v>247</v>
      </c>
      <c r="C223" s="106" t="s">
        <v>259</v>
      </c>
      <c r="D223" s="106" t="s">
        <v>249</v>
      </c>
      <c r="E223">
        <v>2927</v>
      </c>
      <c r="F223" s="106" t="s">
        <v>1857</v>
      </c>
      <c r="G223" s="106" t="s">
        <v>254</v>
      </c>
      <c r="H223" s="106" t="s">
        <v>251</v>
      </c>
      <c r="I223" s="106">
        <v>88</v>
      </c>
      <c r="J223" s="106"/>
    </row>
    <row r="224" spans="1:10" x14ac:dyDescent="0.2">
      <c r="A224" s="106" t="s">
        <v>1098</v>
      </c>
      <c r="B224" s="106" t="s">
        <v>247</v>
      </c>
      <c r="C224" s="106" t="s">
        <v>259</v>
      </c>
      <c r="D224" s="106" t="s">
        <v>253</v>
      </c>
      <c r="E224">
        <v>3560</v>
      </c>
      <c r="F224" s="106" t="s">
        <v>1799</v>
      </c>
      <c r="G224" s="106" t="s">
        <v>254</v>
      </c>
      <c r="H224" s="106" t="s">
        <v>260</v>
      </c>
      <c r="I224" s="106">
        <v>106</v>
      </c>
      <c r="J224" s="106"/>
    </row>
    <row r="225" spans="1:10" x14ac:dyDescent="0.2">
      <c r="A225" s="106" t="s">
        <v>1098</v>
      </c>
      <c r="B225" s="106" t="s">
        <v>247</v>
      </c>
      <c r="C225" s="106" t="s">
        <v>259</v>
      </c>
      <c r="D225" s="106" t="s">
        <v>249</v>
      </c>
      <c r="E225">
        <v>3697</v>
      </c>
      <c r="F225" s="106" t="s">
        <v>1244</v>
      </c>
      <c r="G225" s="106" t="s">
        <v>250</v>
      </c>
      <c r="H225" s="106" t="s">
        <v>261</v>
      </c>
      <c r="I225" s="106" t="s">
        <v>280</v>
      </c>
      <c r="J225" s="106" t="s">
        <v>2164</v>
      </c>
    </row>
    <row r="226" spans="1:10" x14ac:dyDescent="0.2">
      <c r="A226" s="106" t="s">
        <v>1098</v>
      </c>
      <c r="B226" s="106" t="s">
        <v>247</v>
      </c>
      <c r="C226" s="106" t="s">
        <v>259</v>
      </c>
      <c r="D226" s="106" t="s">
        <v>253</v>
      </c>
      <c r="E226">
        <v>8184</v>
      </c>
      <c r="F226" s="106" t="s">
        <v>1819</v>
      </c>
      <c r="G226" s="106" t="s">
        <v>250</v>
      </c>
      <c r="H226" s="106" t="s">
        <v>260</v>
      </c>
      <c r="I226" s="106" t="s">
        <v>280</v>
      </c>
      <c r="J226" s="106" t="s">
        <v>2165</v>
      </c>
    </row>
    <row r="227" spans="1:10" x14ac:dyDescent="0.2">
      <c r="A227" s="106" t="s">
        <v>1098</v>
      </c>
      <c r="B227" s="106" t="s">
        <v>247</v>
      </c>
      <c r="C227" s="106" t="s">
        <v>259</v>
      </c>
      <c r="D227" s="106" t="s">
        <v>249</v>
      </c>
      <c r="E227">
        <v>9983</v>
      </c>
      <c r="F227" s="106" t="s">
        <v>317</v>
      </c>
      <c r="G227" s="106" t="s">
        <v>250</v>
      </c>
      <c r="H227" s="106" t="s">
        <v>260</v>
      </c>
      <c r="I227" s="106" t="s">
        <v>2166</v>
      </c>
      <c r="J227" s="106" t="s">
        <v>2167</v>
      </c>
    </row>
    <row r="228" spans="1:10" x14ac:dyDescent="0.2">
      <c r="A228" s="106" t="s">
        <v>1130</v>
      </c>
      <c r="B228" s="106" t="s">
        <v>310</v>
      </c>
      <c r="C228" s="106" t="s">
        <v>248</v>
      </c>
      <c r="D228" s="106" t="s">
        <v>249</v>
      </c>
      <c r="E228">
        <v>6567</v>
      </c>
      <c r="F228" s="106" t="s">
        <v>318</v>
      </c>
      <c r="G228" s="106" t="s">
        <v>262</v>
      </c>
      <c r="H228" s="106" t="s">
        <v>255</v>
      </c>
      <c r="I228" s="106">
        <v>21</v>
      </c>
      <c r="J228" s="106"/>
    </row>
    <row r="229" spans="1:10" x14ac:dyDescent="0.2">
      <c r="A229" s="106" t="s">
        <v>1130</v>
      </c>
      <c r="B229" s="106" t="s">
        <v>310</v>
      </c>
      <c r="C229" s="106" t="s">
        <v>259</v>
      </c>
      <c r="D229" s="106" t="s">
        <v>249</v>
      </c>
      <c r="E229">
        <v>6668</v>
      </c>
      <c r="F229" s="106" t="s">
        <v>1649</v>
      </c>
      <c r="G229" s="106" t="s">
        <v>258</v>
      </c>
      <c r="H229" s="106" t="s">
        <v>275</v>
      </c>
      <c r="I229" s="106">
        <v>126</v>
      </c>
      <c r="J229" s="106"/>
    </row>
    <row r="230" spans="1:10" x14ac:dyDescent="0.2">
      <c r="A230" s="106" t="s">
        <v>1130</v>
      </c>
      <c r="B230" s="106" t="s">
        <v>247</v>
      </c>
      <c r="C230" s="106" t="s">
        <v>248</v>
      </c>
      <c r="D230" s="106" t="s">
        <v>253</v>
      </c>
      <c r="E230">
        <v>1430</v>
      </c>
      <c r="F230" s="106" t="s">
        <v>362</v>
      </c>
      <c r="G230" s="106" t="s">
        <v>250</v>
      </c>
      <c r="H230" s="106" t="s">
        <v>277</v>
      </c>
      <c r="I230">
        <v>69</v>
      </c>
    </row>
    <row r="231" spans="1:10" x14ac:dyDescent="0.2">
      <c r="A231" s="106" t="s">
        <v>1130</v>
      </c>
      <c r="B231" s="106" t="s">
        <v>247</v>
      </c>
      <c r="C231" s="106" t="s">
        <v>257</v>
      </c>
      <c r="D231" s="106" t="s">
        <v>249</v>
      </c>
      <c r="E231">
        <v>2186</v>
      </c>
      <c r="F231" s="106" t="s">
        <v>1820</v>
      </c>
      <c r="G231" s="106" t="s">
        <v>254</v>
      </c>
      <c r="H231" s="106" t="s">
        <v>255</v>
      </c>
      <c r="I231" s="106">
        <v>88</v>
      </c>
      <c r="J231" s="106"/>
    </row>
    <row r="232" spans="1:10" x14ac:dyDescent="0.2">
      <c r="A232" s="106" t="s">
        <v>1130</v>
      </c>
      <c r="B232" s="106" t="s">
        <v>247</v>
      </c>
      <c r="C232" s="106" t="s">
        <v>257</v>
      </c>
      <c r="D232" s="106" t="s">
        <v>249</v>
      </c>
      <c r="E232">
        <v>2338</v>
      </c>
      <c r="F232" s="106" t="s">
        <v>1346</v>
      </c>
      <c r="G232" s="106" t="s">
        <v>258</v>
      </c>
      <c r="H232" s="106" t="s">
        <v>261</v>
      </c>
      <c r="I232" s="106">
        <v>27</v>
      </c>
      <c r="J232" s="106"/>
    </row>
    <row r="233" spans="1:10" x14ac:dyDescent="0.2">
      <c r="A233" s="106" t="s">
        <v>1130</v>
      </c>
      <c r="B233" s="106" t="s">
        <v>247</v>
      </c>
      <c r="C233" s="106" t="s">
        <v>259</v>
      </c>
      <c r="D233" s="106" t="s">
        <v>249</v>
      </c>
      <c r="E233">
        <v>3046</v>
      </c>
      <c r="F233" s="106" t="s">
        <v>1543</v>
      </c>
      <c r="G233" s="106" t="s">
        <v>250</v>
      </c>
      <c r="H233" s="106" t="s">
        <v>260</v>
      </c>
      <c r="I233" s="106" t="s">
        <v>280</v>
      </c>
      <c r="J233" s="106" t="s">
        <v>2168</v>
      </c>
    </row>
    <row r="234" spans="1:10" x14ac:dyDescent="0.2">
      <c r="A234" s="106" t="s">
        <v>1130</v>
      </c>
      <c r="B234" s="106" t="s">
        <v>247</v>
      </c>
      <c r="C234" s="106" t="s">
        <v>257</v>
      </c>
      <c r="D234" s="106" t="s">
        <v>249</v>
      </c>
      <c r="E234">
        <v>3919</v>
      </c>
      <c r="F234" s="106" t="s">
        <v>1800</v>
      </c>
      <c r="G234" s="106" t="s">
        <v>250</v>
      </c>
      <c r="H234" s="106" t="s">
        <v>261</v>
      </c>
      <c r="I234" s="106">
        <v>119</v>
      </c>
      <c r="J234" s="106"/>
    </row>
    <row r="235" spans="1:10" x14ac:dyDescent="0.2">
      <c r="A235" s="106" t="s">
        <v>1130</v>
      </c>
      <c r="B235" s="106" t="s">
        <v>247</v>
      </c>
      <c r="C235" s="106" t="s">
        <v>259</v>
      </c>
      <c r="D235" s="106" t="s">
        <v>249</v>
      </c>
      <c r="E235">
        <v>4668</v>
      </c>
      <c r="F235" s="106" t="s">
        <v>323</v>
      </c>
      <c r="G235" s="106" t="s">
        <v>250</v>
      </c>
      <c r="H235" s="106" t="s">
        <v>255</v>
      </c>
      <c r="I235" s="106">
        <v>234</v>
      </c>
      <c r="J235" s="106"/>
    </row>
    <row r="236" spans="1:10" x14ac:dyDescent="0.2">
      <c r="A236" s="106" t="s">
        <v>1130</v>
      </c>
      <c r="B236" s="106" t="s">
        <v>247</v>
      </c>
      <c r="C236" s="106" t="s">
        <v>257</v>
      </c>
      <c r="D236" s="106" t="s">
        <v>249</v>
      </c>
      <c r="E236">
        <v>6070</v>
      </c>
      <c r="F236" s="106" t="s">
        <v>1650</v>
      </c>
      <c r="G236" s="106" t="s">
        <v>250</v>
      </c>
      <c r="H236" s="106" t="s">
        <v>255</v>
      </c>
      <c r="I236" s="106">
        <v>59</v>
      </c>
      <c r="J236" s="106"/>
    </row>
    <row r="237" spans="1:10" x14ac:dyDescent="0.2">
      <c r="A237" s="106" t="s">
        <v>1130</v>
      </c>
      <c r="B237" s="106" t="s">
        <v>247</v>
      </c>
      <c r="C237" s="106" t="s">
        <v>252</v>
      </c>
      <c r="D237" s="106" t="s">
        <v>249</v>
      </c>
      <c r="E237">
        <v>6136</v>
      </c>
      <c r="F237" s="106" t="s">
        <v>2047</v>
      </c>
      <c r="G237" s="106" t="s">
        <v>250</v>
      </c>
      <c r="H237" s="106" t="s">
        <v>271</v>
      </c>
      <c r="I237" s="106" t="s">
        <v>280</v>
      </c>
      <c r="J237" s="106" t="s">
        <v>2169</v>
      </c>
    </row>
    <row r="238" spans="1:10" x14ac:dyDescent="0.2">
      <c r="A238" s="106" t="s">
        <v>1130</v>
      </c>
      <c r="B238" s="106" t="s">
        <v>247</v>
      </c>
      <c r="C238" s="106" t="s">
        <v>252</v>
      </c>
      <c r="D238" s="106" t="s">
        <v>253</v>
      </c>
      <c r="E238">
        <v>7501</v>
      </c>
      <c r="F238" s="106" t="s">
        <v>329</v>
      </c>
      <c r="G238" s="106" t="s">
        <v>254</v>
      </c>
      <c r="H238" s="106" t="s">
        <v>256</v>
      </c>
      <c r="I238" s="106">
        <v>19</v>
      </c>
      <c r="J238" s="106"/>
    </row>
    <row r="239" spans="1:10" x14ac:dyDescent="0.2">
      <c r="A239" s="106" t="s">
        <v>1130</v>
      </c>
      <c r="B239" s="106" t="s">
        <v>247</v>
      </c>
      <c r="C239" s="106" t="s">
        <v>248</v>
      </c>
      <c r="D239" s="106" t="s">
        <v>249</v>
      </c>
      <c r="E239">
        <v>7725</v>
      </c>
      <c r="F239" s="106" t="s">
        <v>962</v>
      </c>
      <c r="G239" s="106" t="s">
        <v>250</v>
      </c>
      <c r="H239" s="106" t="s">
        <v>325</v>
      </c>
      <c r="I239" s="106">
        <v>275</v>
      </c>
      <c r="J239" s="106"/>
    </row>
    <row r="240" spans="1:10" x14ac:dyDescent="0.2">
      <c r="A240" s="106" t="s">
        <v>1130</v>
      </c>
      <c r="B240" s="106" t="s">
        <v>247</v>
      </c>
      <c r="C240" s="106" t="s">
        <v>257</v>
      </c>
      <c r="D240" s="106" t="s">
        <v>249</v>
      </c>
      <c r="E240">
        <v>9740</v>
      </c>
      <c r="F240" s="106" t="s">
        <v>964</v>
      </c>
      <c r="G240" s="106" t="s">
        <v>250</v>
      </c>
      <c r="H240" s="106" t="s">
        <v>255</v>
      </c>
      <c r="I240" s="106">
        <v>723</v>
      </c>
      <c r="J240" s="106"/>
    </row>
    <row r="241" spans="1:10" x14ac:dyDescent="0.2">
      <c r="A241" s="106" t="s">
        <v>1131</v>
      </c>
      <c r="B241" s="106" t="s">
        <v>310</v>
      </c>
      <c r="C241" s="106" t="s">
        <v>259</v>
      </c>
      <c r="D241" s="106" t="s">
        <v>249</v>
      </c>
      <c r="E241">
        <v>6255</v>
      </c>
      <c r="F241" s="106" t="s">
        <v>1995</v>
      </c>
      <c r="G241" s="106" t="s">
        <v>262</v>
      </c>
      <c r="H241" s="106" t="s">
        <v>271</v>
      </c>
      <c r="I241" s="106">
        <v>92</v>
      </c>
      <c r="J241" s="106"/>
    </row>
    <row r="242" spans="1:10" x14ac:dyDescent="0.2">
      <c r="A242" s="106" t="s">
        <v>1131</v>
      </c>
      <c r="B242" s="106" t="s">
        <v>247</v>
      </c>
      <c r="C242" s="106" t="s">
        <v>259</v>
      </c>
      <c r="D242" s="106" t="s">
        <v>249</v>
      </c>
      <c r="E242">
        <v>2404</v>
      </c>
      <c r="F242" s="106" t="s">
        <v>1801</v>
      </c>
      <c r="G242" s="106" t="s">
        <v>258</v>
      </c>
      <c r="H242" s="106" t="s">
        <v>255</v>
      </c>
      <c r="I242" s="106">
        <v>23</v>
      </c>
      <c r="J242" s="106"/>
    </row>
    <row r="243" spans="1:10" x14ac:dyDescent="0.2">
      <c r="A243" s="106" t="s">
        <v>1131</v>
      </c>
      <c r="B243" s="106" t="s">
        <v>247</v>
      </c>
      <c r="C243" s="106" t="s">
        <v>257</v>
      </c>
      <c r="D243" s="106" t="s">
        <v>249</v>
      </c>
      <c r="E243">
        <v>3479</v>
      </c>
      <c r="F243" s="106" t="s">
        <v>321</v>
      </c>
      <c r="G243" s="106" t="s">
        <v>262</v>
      </c>
      <c r="H243" s="106" t="s">
        <v>276</v>
      </c>
      <c r="I243" s="106" t="s">
        <v>280</v>
      </c>
      <c r="J243" s="106" t="s">
        <v>2170</v>
      </c>
    </row>
    <row r="244" spans="1:10" x14ac:dyDescent="0.2">
      <c r="A244" s="106" t="s">
        <v>1131</v>
      </c>
      <c r="B244" s="106" t="s">
        <v>247</v>
      </c>
      <c r="C244" s="106" t="s">
        <v>257</v>
      </c>
      <c r="D244" s="106" t="s">
        <v>253</v>
      </c>
      <c r="E244">
        <v>3490</v>
      </c>
      <c r="F244" s="106" t="s">
        <v>2171</v>
      </c>
      <c r="G244" s="106" t="s">
        <v>254</v>
      </c>
      <c r="H244" s="106" t="s">
        <v>276</v>
      </c>
      <c r="I244" s="106">
        <v>12</v>
      </c>
      <c r="J244" s="106"/>
    </row>
    <row r="245" spans="1:10" x14ac:dyDescent="0.2">
      <c r="A245" s="106" t="s">
        <v>1131</v>
      </c>
      <c r="B245" s="106" t="s">
        <v>247</v>
      </c>
      <c r="C245" s="106" t="s">
        <v>257</v>
      </c>
      <c r="D245" s="106" t="s">
        <v>249</v>
      </c>
      <c r="E245">
        <v>3546</v>
      </c>
      <c r="F245" s="106" t="s">
        <v>2172</v>
      </c>
      <c r="G245" s="106" t="s">
        <v>250</v>
      </c>
      <c r="H245" s="106" t="s">
        <v>260</v>
      </c>
      <c r="I245" s="106">
        <v>246</v>
      </c>
      <c r="J245" s="106"/>
    </row>
    <row r="246" spans="1:10" x14ac:dyDescent="0.2">
      <c r="A246" s="106" t="s">
        <v>1131</v>
      </c>
      <c r="B246" s="106" t="s">
        <v>247</v>
      </c>
      <c r="C246" s="106" t="s">
        <v>259</v>
      </c>
      <c r="D246" s="106" t="s">
        <v>249</v>
      </c>
      <c r="E246">
        <v>4439</v>
      </c>
      <c r="F246" s="106" t="s">
        <v>1946</v>
      </c>
      <c r="G246" s="106" t="s">
        <v>262</v>
      </c>
      <c r="H246" s="106" t="s">
        <v>261</v>
      </c>
      <c r="I246" s="106">
        <v>79</v>
      </c>
      <c r="J246" s="106"/>
    </row>
    <row r="247" spans="1:10" x14ac:dyDescent="0.2">
      <c r="A247" s="106" t="s">
        <v>1131</v>
      </c>
      <c r="B247" s="106" t="s">
        <v>247</v>
      </c>
      <c r="C247" s="106" t="s">
        <v>252</v>
      </c>
      <c r="D247" s="106" t="s">
        <v>249</v>
      </c>
      <c r="E247">
        <v>6634</v>
      </c>
      <c r="F247" s="106" t="s">
        <v>1509</v>
      </c>
      <c r="G247" s="106" t="s">
        <v>254</v>
      </c>
      <c r="H247" s="106" t="s">
        <v>275</v>
      </c>
      <c r="I247" s="106">
        <v>25</v>
      </c>
      <c r="J247" s="106"/>
    </row>
    <row r="248" spans="1:10" x14ac:dyDescent="0.2">
      <c r="A248" s="106" t="s">
        <v>1131</v>
      </c>
      <c r="B248" s="106" t="s">
        <v>247</v>
      </c>
      <c r="C248" s="106" t="s">
        <v>257</v>
      </c>
      <c r="D248" s="106" t="s">
        <v>249</v>
      </c>
      <c r="E248">
        <v>7049</v>
      </c>
      <c r="F248" s="106" t="s">
        <v>378</v>
      </c>
      <c r="G248" s="106" t="s">
        <v>262</v>
      </c>
      <c r="H248" s="106" t="s">
        <v>255</v>
      </c>
      <c r="I248" s="106">
        <v>78</v>
      </c>
      <c r="J248" s="106"/>
    </row>
    <row r="249" spans="1:10" x14ac:dyDescent="0.2">
      <c r="A249" s="106" t="s">
        <v>1131</v>
      </c>
      <c r="B249" s="106" t="s">
        <v>247</v>
      </c>
      <c r="C249" s="106" t="s">
        <v>259</v>
      </c>
      <c r="D249" s="106" t="s">
        <v>249</v>
      </c>
      <c r="E249">
        <v>7818</v>
      </c>
      <c r="F249" s="106" t="s">
        <v>963</v>
      </c>
      <c r="G249" s="106" t="s">
        <v>250</v>
      </c>
      <c r="H249" s="106" t="s">
        <v>272</v>
      </c>
      <c r="I249" s="106">
        <v>272</v>
      </c>
      <c r="J249" s="106"/>
    </row>
    <row r="250" spans="1:10" x14ac:dyDescent="0.2">
      <c r="A250" s="106" t="s">
        <v>1136</v>
      </c>
      <c r="B250" s="106" t="s">
        <v>274</v>
      </c>
      <c r="C250" s="106" t="s">
        <v>257</v>
      </c>
      <c r="D250" s="106" t="s">
        <v>253</v>
      </c>
      <c r="E250">
        <v>2930</v>
      </c>
      <c r="F250" s="106" t="s">
        <v>1947</v>
      </c>
      <c r="G250" s="106" t="s">
        <v>250</v>
      </c>
      <c r="H250" s="106" t="s">
        <v>251</v>
      </c>
      <c r="I250" s="106">
        <v>797</v>
      </c>
      <c r="J250" s="106"/>
    </row>
    <row r="251" spans="1:10" x14ac:dyDescent="0.2">
      <c r="A251" s="106" t="s">
        <v>1136</v>
      </c>
      <c r="B251" s="106" t="s">
        <v>247</v>
      </c>
      <c r="C251" s="106" t="s">
        <v>248</v>
      </c>
      <c r="D251" s="106" t="s">
        <v>249</v>
      </c>
      <c r="E251">
        <v>2769</v>
      </c>
      <c r="F251" s="106" t="s">
        <v>1778</v>
      </c>
      <c r="G251" s="106" t="s">
        <v>254</v>
      </c>
      <c r="H251" s="106" t="s">
        <v>260</v>
      </c>
      <c r="I251">
        <v>71</v>
      </c>
    </row>
    <row r="252" spans="1:10" x14ac:dyDescent="0.2">
      <c r="A252" s="106" t="s">
        <v>1136</v>
      </c>
      <c r="B252" s="106" t="s">
        <v>247</v>
      </c>
      <c r="C252" s="106" t="s">
        <v>257</v>
      </c>
      <c r="D252" s="106" t="s">
        <v>249</v>
      </c>
      <c r="E252">
        <v>3548</v>
      </c>
      <c r="F252" s="106" t="s">
        <v>372</v>
      </c>
      <c r="G252" s="106" t="s">
        <v>250</v>
      </c>
      <c r="H252" s="106" t="s">
        <v>260</v>
      </c>
      <c r="I252">
        <v>310</v>
      </c>
    </row>
    <row r="253" spans="1:10" x14ac:dyDescent="0.2">
      <c r="A253" s="106" t="s">
        <v>1136</v>
      </c>
      <c r="B253" s="106" t="s">
        <v>247</v>
      </c>
      <c r="C253" s="106" t="s">
        <v>257</v>
      </c>
      <c r="D253" s="106" t="s">
        <v>249</v>
      </c>
      <c r="E253">
        <v>3678</v>
      </c>
      <c r="F253" s="106" t="s">
        <v>322</v>
      </c>
      <c r="G253" s="106" t="s">
        <v>250</v>
      </c>
      <c r="H253" s="106" t="s">
        <v>261</v>
      </c>
      <c r="I253" s="106">
        <v>434</v>
      </c>
      <c r="J253" s="106"/>
    </row>
    <row r="254" spans="1:10" x14ac:dyDescent="0.2">
      <c r="A254" s="106" t="s">
        <v>1136</v>
      </c>
      <c r="B254" s="106" t="s">
        <v>247</v>
      </c>
      <c r="C254" s="106" t="s">
        <v>259</v>
      </c>
      <c r="D254" s="106" t="s">
        <v>249</v>
      </c>
      <c r="E254">
        <v>3823</v>
      </c>
      <c r="F254" s="106" t="s">
        <v>1553</v>
      </c>
      <c r="G254" s="106" t="s">
        <v>258</v>
      </c>
      <c r="H254" s="106" t="s">
        <v>261</v>
      </c>
      <c r="I254" s="106">
        <v>52</v>
      </c>
      <c r="J254" s="106"/>
    </row>
    <row r="255" spans="1:10" x14ac:dyDescent="0.2">
      <c r="A255" s="106" t="s">
        <v>1136</v>
      </c>
      <c r="B255" s="106" t="s">
        <v>247</v>
      </c>
      <c r="C255" s="106" t="s">
        <v>248</v>
      </c>
      <c r="D255" s="106" t="s">
        <v>249</v>
      </c>
      <c r="E255">
        <v>3990</v>
      </c>
      <c r="F255" s="106" t="s">
        <v>1283</v>
      </c>
      <c r="G255" s="106" t="s">
        <v>262</v>
      </c>
      <c r="H255" s="106" t="s">
        <v>261</v>
      </c>
      <c r="I255" s="106">
        <v>485</v>
      </c>
      <c r="J255" s="106"/>
    </row>
    <row r="256" spans="1:10" x14ac:dyDescent="0.2">
      <c r="A256" s="106" t="s">
        <v>1136</v>
      </c>
      <c r="B256" s="106" t="s">
        <v>247</v>
      </c>
      <c r="C256" s="106" t="s">
        <v>259</v>
      </c>
      <c r="D256" s="106" t="s">
        <v>249</v>
      </c>
      <c r="E256">
        <v>3991</v>
      </c>
      <c r="F256" s="106" t="s">
        <v>966</v>
      </c>
      <c r="G256" s="106" t="s">
        <v>262</v>
      </c>
      <c r="H256" s="106" t="s">
        <v>261</v>
      </c>
      <c r="I256" s="106">
        <v>111</v>
      </c>
      <c r="J256" s="106"/>
    </row>
    <row r="257" spans="1:10" x14ac:dyDescent="0.2">
      <c r="A257" s="106" t="s">
        <v>1136</v>
      </c>
      <c r="B257" s="106" t="s">
        <v>247</v>
      </c>
      <c r="C257" s="106" t="s">
        <v>248</v>
      </c>
      <c r="D257" s="106" t="s">
        <v>249</v>
      </c>
      <c r="E257">
        <v>6047</v>
      </c>
      <c r="F257" s="106" t="s">
        <v>2048</v>
      </c>
      <c r="G257" s="106" t="s">
        <v>250</v>
      </c>
      <c r="H257" s="106" t="s">
        <v>255</v>
      </c>
      <c r="I257">
        <v>253</v>
      </c>
    </row>
    <row r="258" spans="1:10" x14ac:dyDescent="0.2">
      <c r="A258" s="106" t="s">
        <v>1136</v>
      </c>
      <c r="B258" s="106" t="s">
        <v>247</v>
      </c>
      <c r="C258" s="106" t="s">
        <v>257</v>
      </c>
      <c r="D258" s="106" t="s">
        <v>249</v>
      </c>
      <c r="E258">
        <v>6058</v>
      </c>
      <c r="F258" s="106" t="s">
        <v>1302</v>
      </c>
      <c r="G258" s="106" t="s">
        <v>250</v>
      </c>
      <c r="H258" s="106" t="s">
        <v>255</v>
      </c>
      <c r="I258" s="106">
        <v>477</v>
      </c>
      <c r="J258" s="106"/>
    </row>
    <row r="259" spans="1:10" x14ac:dyDescent="0.2">
      <c r="A259" s="106" t="s">
        <v>1136</v>
      </c>
      <c r="B259" s="106" t="s">
        <v>247</v>
      </c>
      <c r="C259" s="106" t="s">
        <v>257</v>
      </c>
      <c r="D259" s="106" t="s">
        <v>249</v>
      </c>
      <c r="E259">
        <v>6814</v>
      </c>
      <c r="F259" s="106" t="s">
        <v>324</v>
      </c>
      <c r="G259" s="106" t="s">
        <v>250</v>
      </c>
      <c r="H259" s="106" t="s">
        <v>275</v>
      </c>
      <c r="I259" s="106">
        <v>302</v>
      </c>
      <c r="J259" s="106"/>
    </row>
    <row r="260" spans="1:10" x14ac:dyDescent="0.2">
      <c r="A260" s="106" t="s">
        <v>1136</v>
      </c>
      <c r="B260" s="106" t="s">
        <v>247</v>
      </c>
      <c r="C260" s="106" t="s">
        <v>257</v>
      </c>
      <c r="D260" s="106" t="s">
        <v>253</v>
      </c>
      <c r="E260">
        <v>7610</v>
      </c>
      <c r="F260" s="106" t="s">
        <v>328</v>
      </c>
      <c r="G260" s="106" t="s">
        <v>254</v>
      </c>
      <c r="H260" s="106" t="s">
        <v>260</v>
      </c>
      <c r="I260" s="106">
        <v>20</v>
      </c>
      <c r="J260" s="106"/>
    </row>
    <row r="261" spans="1:10" x14ac:dyDescent="0.2">
      <c r="A261" s="106" t="s">
        <v>2173</v>
      </c>
      <c r="B261" s="106" t="s">
        <v>247</v>
      </c>
      <c r="C261" s="106" t="s">
        <v>257</v>
      </c>
      <c r="D261" s="106" t="s">
        <v>249</v>
      </c>
      <c r="E261">
        <v>2337</v>
      </c>
      <c r="F261" s="106" t="s">
        <v>1351</v>
      </c>
      <c r="G261" s="106" t="s">
        <v>250</v>
      </c>
      <c r="H261" s="106" t="s">
        <v>276</v>
      </c>
      <c r="I261" s="106" t="s">
        <v>280</v>
      </c>
      <c r="J261" s="106" t="s">
        <v>2155</v>
      </c>
    </row>
    <row r="262" spans="1:10" x14ac:dyDescent="0.2">
      <c r="A262" s="106" t="s">
        <v>1153</v>
      </c>
      <c r="B262" s="106" t="s">
        <v>247</v>
      </c>
      <c r="C262" s="106" t="s">
        <v>257</v>
      </c>
      <c r="D262" s="106" t="s">
        <v>253</v>
      </c>
      <c r="E262">
        <v>3466</v>
      </c>
      <c r="F262" s="106" t="s">
        <v>425</v>
      </c>
      <c r="G262" s="106" t="s">
        <v>286</v>
      </c>
      <c r="H262" s="106" t="s">
        <v>287</v>
      </c>
      <c r="I262" s="106" t="s">
        <v>273</v>
      </c>
      <c r="J262" s="106" t="s">
        <v>2051</v>
      </c>
    </row>
    <row r="263" spans="1:10" x14ac:dyDescent="0.2">
      <c r="A263" s="106" t="s">
        <v>1303</v>
      </c>
      <c r="B263" s="106" t="s">
        <v>310</v>
      </c>
      <c r="C263" s="106" t="s">
        <v>257</v>
      </c>
      <c r="D263" s="106" t="s">
        <v>253</v>
      </c>
      <c r="E263">
        <v>4973</v>
      </c>
      <c r="F263" s="106" t="s">
        <v>330</v>
      </c>
      <c r="G263" s="106" t="s">
        <v>250</v>
      </c>
      <c r="H263" s="106" t="s">
        <v>263</v>
      </c>
      <c r="I263" s="106">
        <v>166</v>
      </c>
      <c r="J263" s="106"/>
    </row>
    <row r="264" spans="1:10" x14ac:dyDescent="0.2">
      <c r="A264" s="106" t="s">
        <v>1554</v>
      </c>
      <c r="B264" s="106" t="s">
        <v>310</v>
      </c>
      <c r="C264" s="106" t="s">
        <v>259</v>
      </c>
      <c r="D264" s="106" t="s">
        <v>253</v>
      </c>
      <c r="E264">
        <v>2926</v>
      </c>
      <c r="F264" s="106" t="s">
        <v>2049</v>
      </c>
      <c r="G264" s="106" t="s">
        <v>258</v>
      </c>
      <c r="H264" s="106" t="s">
        <v>251</v>
      </c>
      <c r="I264" s="106">
        <v>14</v>
      </c>
      <c r="J264" s="106"/>
    </row>
    <row r="265" spans="1:10" x14ac:dyDescent="0.2">
      <c r="A265" s="106" t="s">
        <v>1554</v>
      </c>
      <c r="B265" s="106" t="s">
        <v>247</v>
      </c>
      <c r="C265" s="106" t="s">
        <v>252</v>
      </c>
      <c r="D265" s="106" t="s">
        <v>253</v>
      </c>
      <c r="E265">
        <v>2268</v>
      </c>
      <c r="F265" s="106" t="s">
        <v>339</v>
      </c>
      <c r="G265" s="106" t="s">
        <v>254</v>
      </c>
      <c r="H265" s="106" t="s">
        <v>251</v>
      </c>
      <c r="I265" s="106">
        <v>381</v>
      </c>
      <c r="J265" s="106"/>
    </row>
    <row r="266" spans="1:10" x14ac:dyDescent="0.2">
      <c r="A266" s="106" t="s">
        <v>2174</v>
      </c>
      <c r="B266" s="106" t="s">
        <v>247</v>
      </c>
      <c r="C266" s="106" t="s">
        <v>257</v>
      </c>
      <c r="D266" s="106" t="s">
        <v>249</v>
      </c>
      <c r="E266">
        <v>3951</v>
      </c>
      <c r="F266" s="106" t="s">
        <v>2175</v>
      </c>
      <c r="G266" s="106" t="s">
        <v>258</v>
      </c>
      <c r="H266" s="106" t="s">
        <v>283</v>
      </c>
      <c r="I266" s="106">
        <v>224</v>
      </c>
      <c r="J266" s="106"/>
    </row>
    <row r="267" spans="1:10" x14ac:dyDescent="0.2">
      <c r="A267" s="106" t="s">
        <v>1555</v>
      </c>
      <c r="B267" s="106" t="s">
        <v>247</v>
      </c>
      <c r="C267" s="106" t="s">
        <v>257</v>
      </c>
      <c r="D267" s="106" t="s">
        <v>249</v>
      </c>
      <c r="E267">
        <v>2801</v>
      </c>
      <c r="F267" s="106" t="s">
        <v>971</v>
      </c>
      <c r="G267" s="106" t="s">
        <v>250</v>
      </c>
      <c r="H267" s="106" t="s">
        <v>251</v>
      </c>
      <c r="I267" s="106" t="s">
        <v>2176</v>
      </c>
      <c r="J267" s="106" t="s">
        <v>2177</v>
      </c>
    </row>
    <row r="268" spans="1:10" x14ac:dyDescent="0.2">
      <c r="A268" s="106" t="s">
        <v>1510</v>
      </c>
      <c r="B268" s="106" t="s">
        <v>247</v>
      </c>
      <c r="C268" s="106" t="s">
        <v>248</v>
      </c>
      <c r="D268" s="106" t="s">
        <v>249</v>
      </c>
      <c r="E268">
        <v>6920</v>
      </c>
      <c r="F268" s="106" t="s">
        <v>439</v>
      </c>
      <c r="G268" s="106" t="s">
        <v>250</v>
      </c>
      <c r="H268" s="106" t="s">
        <v>275</v>
      </c>
      <c r="I268" s="106" t="s">
        <v>299</v>
      </c>
      <c r="J268" s="106" t="s">
        <v>2178</v>
      </c>
    </row>
    <row r="269" spans="1:10" x14ac:dyDescent="0.2">
      <c r="A269" s="106" t="s">
        <v>1510</v>
      </c>
      <c r="B269" s="106" t="s">
        <v>247</v>
      </c>
      <c r="C269" s="106" t="s">
        <v>257</v>
      </c>
      <c r="D269" s="106" t="s">
        <v>249</v>
      </c>
      <c r="E269">
        <v>7282</v>
      </c>
      <c r="F269" s="106" t="s">
        <v>336</v>
      </c>
      <c r="G269" s="106" t="s">
        <v>250</v>
      </c>
      <c r="H269" s="106" t="s">
        <v>279</v>
      </c>
      <c r="I269" s="106" t="s">
        <v>316</v>
      </c>
      <c r="J269" s="106" t="s">
        <v>2179</v>
      </c>
    </row>
    <row r="270" spans="1:10" x14ac:dyDescent="0.2">
      <c r="A270" s="106" t="s">
        <v>1347</v>
      </c>
      <c r="B270" s="106" t="s">
        <v>310</v>
      </c>
      <c r="C270" s="106" t="s">
        <v>252</v>
      </c>
      <c r="D270" s="106" t="s">
        <v>249</v>
      </c>
      <c r="E270">
        <v>2914</v>
      </c>
      <c r="F270" s="106" t="s">
        <v>441</v>
      </c>
      <c r="G270" s="106" t="s">
        <v>250</v>
      </c>
      <c r="H270" s="106" t="s">
        <v>251</v>
      </c>
      <c r="I270" s="106" t="s">
        <v>2180</v>
      </c>
      <c r="J270" s="106" t="s">
        <v>2181</v>
      </c>
    </row>
    <row r="271" spans="1:10" x14ac:dyDescent="0.2">
      <c r="A271" s="106" t="s">
        <v>1347</v>
      </c>
      <c r="B271" s="106" t="s">
        <v>247</v>
      </c>
      <c r="C271" s="106" t="s">
        <v>257</v>
      </c>
      <c r="D271" s="106" t="s">
        <v>249</v>
      </c>
      <c r="E271">
        <v>2127</v>
      </c>
      <c r="F271" s="106" t="s">
        <v>2050</v>
      </c>
      <c r="G271" s="106" t="s">
        <v>250</v>
      </c>
      <c r="H271" s="106" t="s">
        <v>255</v>
      </c>
      <c r="I271" s="106" t="s">
        <v>267</v>
      </c>
      <c r="J271" s="106" t="s">
        <v>2182</v>
      </c>
    </row>
    <row r="272" spans="1:10" x14ac:dyDescent="0.2">
      <c r="A272" s="106" t="s">
        <v>1347</v>
      </c>
      <c r="B272" s="106" t="s">
        <v>247</v>
      </c>
      <c r="C272" s="106" t="s">
        <v>252</v>
      </c>
      <c r="D272" s="106" t="s">
        <v>249</v>
      </c>
      <c r="E272">
        <v>2492</v>
      </c>
      <c r="F272" s="106" t="s">
        <v>477</v>
      </c>
      <c r="G272" s="106" t="s">
        <v>250</v>
      </c>
      <c r="H272" s="106" t="s">
        <v>255</v>
      </c>
      <c r="I272" s="106" t="s">
        <v>280</v>
      </c>
      <c r="J272" s="106" t="s">
        <v>2183</v>
      </c>
    </row>
    <row r="273" spans="1:10" x14ac:dyDescent="0.2">
      <c r="A273" s="106" t="s">
        <v>1347</v>
      </c>
      <c r="B273" s="106" t="s">
        <v>247</v>
      </c>
      <c r="C273" s="106" t="s">
        <v>257</v>
      </c>
      <c r="D273" s="106" t="s">
        <v>253</v>
      </c>
      <c r="E273">
        <v>2892</v>
      </c>
      <c r="F273" s="106" t="s">
        <v>333</v>
      </c>
      <c r="G273" s="106" t="s">
        <v>258</v>
      </c>
      <c r="H273" s="106" t="s">
        <v>251</v>
      </c>
      <c r="I273" s="106">
        <v>83</v>
      </c>
      <c r="J273" s="106"/>
    </row>
    <row r="274" spans="1:10" x14ac:dyDescent="0.2">
      <c r="A274" s="106" t="s">
        <v>1347</v>
      </c>
      <c r="B274" s="106" t="s">
        <v>247</v>
      </c>
      <c r="C274" s="106" t="s">
        <v>257</v>
      </c>
      <c r="D274" s="106" t="s">
        <v>253</v>
      </c>
      <c r="E274">
        <v>3137</v>
      </c>
      <c r="F274" s="106" t="s">
        <v>469</v>
      </c>
      <c r="G274" s="106" t="s">
        <v>262</v>
      </c>
      <c r="H274" s="106" t="s">
        <v>260</v>
      </c>
      <c r="I274">
        <v>67</v>
      </c>
    </row>
    <row r="275" spans="1:10" x14ac:dyDescent="0.2">
      <c r="A275" s="106" t="s">
        <v>1347</v>
      </c>
      <c r="B275" s="106" t="s">
        <v>247</v>
      </c>
      <c r="C275" s="106" t="s">
        <v>257</v>
      </c>
      <c r="D275" s="106" t="s">
        <v>249</v>
      </c>
      <c r="E275">
        <v>4345</v>
      </c>
      <c r="F275" s="106" t="s">
        <v>2184</v>
      </c>
      <c r="G275" s="106" t="s">
        <v>250</v>
      </c>
      <c r="H275" s="106" t="s">
        <v>255</v>
      </c>
      <c r="I275" s="106">
        <v>275</v>
      </c>
      <c r="J275" s="106"/>
    </row>
    <row r="276" spans="1:10" x14ac:dyDescent="0.2">
      <c r="A276" s="106" t="s">
        <v>1347</v>
      </c>
      <c r="B276" s="106" t="s">
        <v>247</v>
      </c>
      <c r="C276" s="106" t="s">
        <v>252</v>
      </c>
      <c r="D276" s="106" t="s">
        <v>253</v>
      </c>
      <c r="E276">
        <v>4551</v>
      </c>
      <c r="F276" s="106" t="s">
        <v>1077</v>
      </c>
      <c r="G276" s="106" t="s">
        <v>250</v>
      </c>
      <c r="H276" s="106" t="s">
        <v>294</v>
      </c>
      <c r="I276" s="106" t="s">
        <v>280</v>
      </c>
      <c r="J276" s="106" t="s">
        <v>2185</v>
      </c>
    </row>
    <row r="277" spans="1:10" x14ac:dyDescent="0.2">
      <c r="A277" s="106" t="s">
        <v>1347</v>
      </c>
      <c r="B277" s="106" t="s">
        <v>247</v>
      </c>
      <c r="C277" s="106" t="s">
        <v>257</v>
      </c>
      <c r="D277" s="106" t="s">
        <v>249</v>
      </c>
      <c r="E277">
        <v>4956</v>
      </c>
      <c r="F277" s="106" t="s">
        <v>1049</v>
      </c>
      <c r="G277" s="106" t="s">
        <v>250</v>
      </c>
      <c r="H277" s="106" t="s">
        <v>263</v>
      </c>
      <c r="I277" s="106">
        <v>580</v>
      </c>
      <c r="J277" s="106"/>
    </row>
    <row r="278" spans="1:10" x14ac:dyDescent="0.2">
      <c r="A278" s="106" t="s">
        <v>1347</v>
      </c>
      <c r="B278" s="106" t="s">
        <v>247</v>
      </c>
      <c r="C278" s="106" t="s">
        <v>257</v>
      </c>
      <c r="D278" s="106" t="s">
        <v>249</v>
      </c>
      <c r="E278">
        <v>7600</v>
      </c>
      <c r="F278" s="106" t="s">
        <v>337</v>
      </c>
      <c r="G278" s="106" t="s">
        <v>250</v>
      </c>
      <c r="H278" s="106" t="s">
        <v>325</v>
      </c>
      <c r="I278">
        <v>447</v>
      </c>
    </row>
    <row r="279" spans="1:10" x14ac:dyDescent="0.2">
      <c r="A279" s="106" t="s">
        <v>1347</v>
      </c>
      <c r="B279" s="106" t="s">
        <v>247</v>
      </c>
      <c r="C279" s="106" t="s">
        <v>257</v>
      </c>
      <c r="D279" s="106" t="s">
        <v>249</v>
      </c>
      <c r="E279">
        <v>8806</v>
      </c>
      <c r="F279" s="106" t="s">
        <v>338</v>
      </c>
      <c r="G279" s="106" t="s">
        <v>250</v>
      </c>
      <c r="H279" s="106" t="s">
        <v>276</v>
      </c>
      <c r="I279" t="s">
        <v>280</v>
      </c>
      <c r="J279" t="s">
        <v>1994</v>
      </c>
    </row>
    <row r="280" spans="1:10" x14ac:dyDescent="0.2">
      <c r="A280" s="106" t="s">
        <v>1348</v>
      </c>
      <c r="B280" s="106" t="s">
        <v>247</v>
      </c>
      <c r="C280" s="106" t="s">
        <v>257</v>
      </c>
      <c r="D280" s="106" t="s">
        <v>249</v>
      </c>
      <c r="E280">
        <v>3612</v>
      </c>
      <c r="F280" s="106" t="s">
        <v>2186</v>
      </c>
      <c r="G280" s="106" t="s">
        <v>250</v>
      </c>
      <c r="H280" s="106" t="s">
        <v>282</v>
      </c>
      <c r="I280" s="106">
        <v>718</v>
      </c>
      <c r="J280" s="106"/>
    </row>
    <row r="281" spans="1:10" x14ac:dyDescent="0.2">
      <c r="A281" s="106" t="s">
        <v>1348</v>
      </c>
      <c r="B281" s="106" t="s">
        <v>247</v>
      </c>
      <c r="C281" s="106" t="s">
        <v>257</v>
      </c>
      <c r="D281" s="106" t="s">
        <v>249</v>
      </c>
      <c r="E281">
        <v>9039</v>
      </c>
      <c r="F281" s="106" t="s">
        <v>331</v>
      </c>
      <c r="G281" s="106" t="s">
        <v>250</v>
      </c>
      <c r="H281" s="106" t="s">
        <v>332</v>
      </c>
      <c r="I281" s="106" t="s">
        <v>280</v>
      </c>
      <c r="J281" s="106" t="s">
        <v>2187</v>
      </c>
    </row>
    <row r="282" spans="1:10" x14ac:dyDescent="0.2">
      <c r="A282" s="106" t="s">
        <v>1511</v>
      </c>
      <c r="B282" s="106" t="s">
        <v>310</v>
      </c>
      <c r="C282" s="106" t="s">
        <v>257</v>
      </c>
      <c r="D282" s="106" t="s">
        <v>249</v>
      </c>
      <c r="E282">
        <v>3433</v>
      </c>
      <c r="F282" s="106" t="s">
        <v>2052</v>
      </c>
      <c r="G282" s="106" t="s">
        <v>250</v>
      </c>
      <c r="H282" s="106" t="s">
        <v>265</v>
      </c>
      <c r="I282">
        <v>629</v>
      </c>
    </row>
    <row r="283" spans="1:10" x14ac:dyDescent="0.2">
      <c r="A283" s="106" t="s">
        <v>1511</v>
      </c>
      <c r="B283" s="106" t="s">
        <v>247</v>
      </c>
      <c r="C283" s="106" t="s">
        <v>257</v>
      </c>
      <c r="D283" s="106" t="s">
        <v>249</v>
      </c>
      <c r="E283">
        <v>1976</v>
      </c>
      <c r="F283" s="106" t="s">
        <v>1997</v>
      </c>
      <c r="G283" s="106" t="s">
        <v>250</v>
      </c>
      <c r="H283" s="106" t="s">
        <v>277</v>
      </c>
      <c r="I283" s="106">
        <v>441</v>
      </c>
      <c r="J283" s="106"/>
    </row>
    <row r="284" spans="1:10" x14ac:dyDescent="0.2">
      <c r="A284" s="106" t="s">
        <v>1511</v>
      </c>
      <c r="B284" s="106" t="s">
        <v>247</v>
      </c>
      <c r="C284" s="106" t="s">
        <v>257</v>
      </c>
      <c r="D284" s="106" t="s">
        <v>249</v>
      </c>
      <c r="E284">
        <v>2130</v>
      </c>
      <c r="F284" s="106" t="s">
        <v>2053</v>
      </c>
      <c r="G284" s="106" t="s">
        <v>250</v>
      </c>
      <c r="H284" s="106" t="s">
        <v>255</v>
      </c>
      <c r="I284" s="106">
        <v>183</v>
      </c>
      <c r="J284" s="106"/>
    </row>
    <row r="285" spans="1:10" x14ac:dyDescent="0.2">
      <c r="A285" s="106" t="s">
        <v>1511</v>
      </c>
      <c r="B285" s="106" t="s">
        <v>247</v>
      </c>
      <c r="C285" s="106" t="s">
        <v>252</v>
      </c>
      <c r="D285" s="106" t="s">
        <v>249</v>
      </c>
      <c r="E285">
        <v>2193</v>
      </c>
      <c r="F285" s="106" t="s">
        <v>1050</v>
      </c>
      <c r="G285" s="106" t="s">
        <v>250</v>
      </c>
      <c r="H285" s="106" t="s">
        <v>255</v>
      </c>
      <c r="I285" s="106">
        <v>312</v>
      </c>
      <c r="J285" s="106"/>
    </row>
    <row r="286" spans="1:10" x14ac:dyDescent="0.2">
      <c r="A286" s="106" t="s">
        <v>1511</v>
      </c>
      <c r="B286" s="106" t="s">
        <v>247</v>
      </c>
      <c r="C286" s="106" t="s">
        <v>257</v>
      </c>
      <c r="D286" s="106" t="s">
        <v>249</v>
      </c>
      <c r="E286">
        <v>2475</v>
      </c>
      <c r="F286" s="106" t="s">
        <v>2054</v>
      </c>
      <c r="G286" s="106" t="s">
        <v>250</v>
      </c>
      <c r="H286" s="106" t="s">
        <v>255</v>
      </c>
      <c r="I286">
        <v>471</v>
      </c>
    </row>
    <row r="287" spans="1:10" x14ac:dyDescent="0.2">
      <c r="A287" s="106" t="s">
        <v>1511</v>
      </c>
      <c r="B287" s="106" t="s">
        <v>247</v>
      </c>
      <c r="C287" s="106" t="s">
        <v>257</v>
      </c>
      <c r="D287" s="106" t="s">
        <v>249</v>
      </c>
      <c r="E287">
        <v>2497</v>
      </c>
      <c r="F287" s="106" t="s">
        <v>2055</v>
      </c>
      <c r="G287" s="106" t="s">
        <v>262</v>
      </c>
      <c r="H287" s="106" t="s">
        <v>255</v>
      </c>
      <c r="I287" s="106">
        <v>249</v>
      </c>
      <c r="J287" s="106"/>
    </row>
    <row r="288" spans="1:10" x14ac:dyDescent="0.2">
      <c r="A288" s="106" t="s">
        <v>1511</v>
      </c>
      <c r="B288" s="106" t="s">
        <v>247</v>
      </c>
      <c r="C288" s="106" t="s">
        <v>248</v>
      </c>
      <c r="D288" s="106" t="s">
        <v>249</v>
      </c>
      <c r="E288">
        <v>3097</v>
      </c>
      <c r="F288" s="106" t="s">
        <v>2056</v>
      </c>
      <c r="G288" s="106" t="s">
        <v>250</v>
      </c>
      <c r="H288" s="106" t="s">
        <v>260</v>
      </c>
      <c r="I288" s="106">
        <v>452</v>
      </c>
      <c r="J288" s="106"/>
    </row>
    <row r="289" spans="1:10" x14ac:dyDescent="0.2">
      <c r="A289" s="106" t="s">
        <v>1511</v>
      </c>
      <c r="B289" s="106" t="s">
        <v>247</v>
      </c>
      <c r="C289" s="106" t="s">
        <v>257</v>
      </c>
      <c r="D289" s="106" t="s">
        <v>253</v>
      </c>
      <c r="E289">
        <v>3464</v>
      </c>
      <c r="F289" s="106" t="s">
        <v>384</v>
      </c>
      <c r="G289" s="106" t="s">
        <v>250</v>
      </c>
      <c r="H289" s="106" t="s">
        <v>276</v>
      </c>
      <c r="I289" s="106">
        <v>68</v>
      </c>
      <c r="J289" s="106"/>
    </row>
    <row r="290" spans="1:10" x14ac:dyDescent="0.2">
      <c r="A290" s="106" t="s">
        <v>1511</v>
      </c>
      <c r="B290" s="106" t="s">
        <v>247</v>
      </c>
      <c r="C290" s="106" t="s">
        <v>259</v>
      </c>
      <c r="D290" s="106" t="s">
        <v>249</v>
      </c>
      <c r="E290">
        <v>3690</v>
      </c>
      <c r="F290" s="106" t="s">
        <v>2188</v>
      </c>
      <c r="G290" s="106" t="s">
        <v>262</v>
      </c>
      <c r="H290" s="106" t="s">
        <v>261</v>
      </c>
      <c r="I290" s="106">
        <v>71</v>
      </c>
      <c r="J290" s="106"/>
    </row>
    <row r="291" spans="1:10" x14ac:dyDescent="0.2">
      <c r="A291" s="106" t="s">
        <v>1511</v>
      </c>
      <c r="B291" s="106" t="s">
        <v>247</v>
      </c>
      <c r="C291" s="106" t="s">
        <v>257</v>
      </c>
      <c r="D291" s="106" t="s">
        <v>249</v>
      </c>
      <c r="E291">
        <v>3762</v>
      </c>
      <c r="F291" s="106" t="s">
        <v>334</v>
      </c>
      <c r="G291" s="106" t="s">
        <v>250</v>
      </c>
      <c r="H291" s="106" t="s">
        <v>261</v>
      </c>
      <c r="I291" s="106">
        <v>589</v>
      </c>
      <c r="J291" s="106"/>
    </row>
    <row r="292" spans="1:10" x14ac:dyDescent="0.2">
      <c r="A292" s="106" t="s">
        <v>1511</v>
      </c>
      <c r="B292" s="106" t="s">
        <v>247</v>
      </c>
      <c r="C292" s="106" t="s">
        <v>252</v>
      </c>
      <c r="D292" s="106" t="s">
        <v>249</v>
      </c>
      <c r="E292">
        <v>3784</v>
      </c>
      <c r="F292" s="106" t="s">
        <v>474</v>
      </c>
      <c r="G292" s="106" t="s">
        <v>250</v>
      </c>
      <c r="H292" s="106" t="s">
        <v>261</v>
      </c>
      <c r="I292" s="106">
        <v>153</v>
      </c>
      <c r="J292" s="106"/>
    </row>
    <row r="293" spans="1:10" x14ac:dyDescent="0.2">
      <c r="A293" s="106" t="s">
        <v>1511</v>
      </c>
      <c r="B293" s="106" t="s">
        <v>247</v>
      </c>
      <c r="C293" s="106" t="s">
        <v>257</v>
      </c>
      <c r="D293" s="106" t="s">
        <v>249</v>
      </c>
      <c r="E293">
        <v>4387</v>
      </c>
      <c r="F293" s="106" t="s">
        <v>2189</v>
      </c>
      <c r="G293" s="106" t="s">
        <v>262</v>
      </c>
      <c r="H293" s="106" t="s">
        <v>261</v>
      </c>
      <c r="I293" s="106">
        <v>64</v>
      </c>
      <c r="J293" s="106"/>
    </row>
    <row r="294" spans="1:10" x14ac:dyDescent="0.2">
      <c r="A294" s="106" t="s">
        <v>1511</v>
      </c>
      <c r="B294" s="106" t="s">
        <v>247</v>
      </c>
      <c r="C294" s="106" t="s">
        <v>252</v>
      </c>
      <c r="D294" s="106" t="s">
        <v>253</v>
      </c>
      <c r="E294">
        <v>4588</v>
      </c>
      <c r="F294" s="106" t="s">
        <v>341</v>
      </c>
      <c r="G294" s="106" t="s">
        <v>262</v>
      </c>
      <c r="H294" s="106" t="s">
        <v>294</v>
      </c>
      <c r="I294" s="106">
        <v>193</v>
      </c>
      <c r="J294" s="106"/>
    </row>
    <row r="295" spans="1:10" x14ac:dyDescent="0.2">
      <c r="A295" s="106" t="s">
        <v>1511</v>
      </c>
      <c r="B295" s="106" t="s">
        <v>247</v>
      </c>
      <c r="C295" s="106" t="s">
        <v>257</v>
      </c>
      <c r="D295" s="106" t="s">
        <v>249</v>
      </c>
      <c r="E295">
        <v>6848</v>
      </c>
      <c r="F295" s="106" t="s">
        <v>1076</v>
      </c>
      <c r="G295" s="106" t="s">
        <v>250</v>
      </c>
      <c r="H295" s="106" t="s">
        <v>275</v>
      </c>
      <c r="I295" s="106">
        <v>181</v>
      </c>
      <c r="J295" s="106"/>
    </row>
    <row r="296" spans="1:10" x14ac:dyDescent="0.2">
      <c r="A296" s="106" t="s">
        <v>1511</v>
      </c>
      <c r="B296" s="106" t="s">
        <v>247</v>
      </c>
      <c r="C296" s="106" t="s">
        <v>248</v>
      </c>
      <c r="D296" s="106" t="s">
        <v>249</v>
      </c>
      <c r="E296">
        <v>8945</v>
      </c>
      <c r="F296" s="106" t="s">
        <v>440</v>
      </c>
      <c r="G296" s="106" t="s">
        <v>250</v>
      </c>
      <c r="H296" s="106" t="s">
        <v>276</v>
      </c>
      <c r="I296" s="106">
        <v>99</v>
      </c>
      <c r="J296" s="106"/>
    </row>
    <row r="297" spans="1:10" x14ac:dyDescent="0.2">
      <c r="A297" s="106" t="s">
        <v>1779</v>
      </c>
      <c r="B297" s="106" t="s">
        <v>247</v>
      </c>
      <c r="C297" s="106" t="s">
        <v>257</v>
      </c>
      <c r="D297" s="106" t="s">
        <v>253</v>
      </c>
      <c r="E297">
        <v>3133</v>
      </c>
      <c r="F297" s="106" t="s">
        <v>1052</v>
      </c>
      <c r="G297" s="106" t="s">
        <v>262</v>
      </c>
      <c r="H297" s="106" t="s">
        <v>260</v>
      </c>
      <c r="I297" s="106">
        <v>25</v>
      </c>
      <c r="J297" s="106"/>
    </row>
    <row r="298" spans="1:10" x14ac:dyDescent="0.2">
      <c r="A298" s="106" t="s">
        <v>1779</v>
      </c>
      <c r="B298" s="106" t="s">
        <v>247</v>
      </c>
      <c r="C298" s="106" t="s">
        <v>257</v>
      </c>
      <c r="D298" s="106" t="s">
        <v>249</v>
      </c>
      <c r="E298">
        <v>3934</v>
      </c>
      <c r="F298" s="106" t="s">
        <v>348</v>
      </c>
      <c r="G298" s="106" t="s">
        <v>250</v>
      </c>
      <c r="H298" s="106" t="s">
        <v>261</v>
      </c>
      <c r="I298" s="106">
        <v>88</v>
      </c>
      <c r="J298" s="106"/>
    </row>
    <row r="299" spans="1:10" x14ac:dyDescent="0.2">
      <c r="A299" s="106" t="s">
        <v>1779</v>
      </c>
      <c r="B299" s="106" t="s">
        <v>247</v>
      </c>
      <c r="C299" s="106" t="s">
        <v>257</v>
      </c>
      <c r="D299" s="106" t="s">
        <v>249</v>
      </c>
      <c r="E299">
        <v>4028</v>
      </c>
      <c r="F299" s="106" t="s">
        <v>2190</v>
      </c>
      <c r="G299" s="106" t="s">
        <v>250</v>
      </c>
      <c r="H299" s="106" t="s">
        <v>263</v>
      </c>
      <c r="I299" s="106">
        <v>302</v>
      </c>
      <c r="J299" s="106"/>
    </row>
    <row r="300" spans="1:10" x14ac:dyDescent="0.2">
      <c r="A300" s="106" t="s">
        <v>1779</v>
      </c>
      <c r="B300" s="106" t="s">
        <v>247</v>
      </c>
      <c r="C300" s="106" t="s">
        <v>257</v>
      </c>
      <c r="D300" s="106" t="s">
        <v>253</v>
      </c>
      <c r="E300">
        <v>4960</v>
      </c>
      <c r="F300" s="106" t="s">
        <v>1051</v>
      </c>
      <c r="G300" s="106" t="s">
        <v>258</v>
      </c>
      <c r="H300" s="106" t="s">
        <v>263</v>
      </c>
      <c r="I300">
        <v>38</v>
      </c>
    </row>
    <row r="301" spans="1:10" x14ac:dyDescent="0.2">
      <c r="A301" s="106" t="s">
        <v>1556</v>
      </c>
      <c r="B301" s="106" t="s">
        <v>310</v>
      </c>
      <c r="C301" s="106" t="s">
        <v>257</v>
      </c>
      <c r="D301" s="106" t="s">
        <v>249</v>
      </c>
      <c r="E301">
        <v>2607</v>
      </c>
      <c r="F301" s="106" t="s">
        <v>2057</v>
      </c>
      <c r="G301" s="106" t="s">
        <v>250</v>
      </c>
      <c r="H301" s="106" t="s">
        <v>251</v>
      </c>
      <c r="I301" s="106" t="s">
        <v>273</v>
      </c>
      <c r="J301" s="106" t="s">
        <v>2191</v>
      </c>
    </row>
    <row r="302" spans="1:10" x14ac:dyDescent="0.2">
      <c r="A302" s="106" t="s">
        <v>1556</v>
      </c>
      <c r="B302" s="106" t="s">
        <v>247</v>
      </c>
      <c r="C302" s="106" t="s">
        <v>259</v>
      </c>
      <c r="D302" s="106" t="s">
        <v>249</v>
      </c>
      <c r="E302">
        <v>2122</v>
      </c>
      <c r="F302" s="106" t="s">
        <v>974</v>
      </c>
      <c r="G302" s="106" t="s">
        <v>262</v>
      </c>
      <c r="H302" s="106" t="s">
        <v>255</v>
      </c>
      <c r="I302" s="106">
        <v>72</v>
      </c>
      <c r="J302" s="106"/>
    </row>
    <row r="303" spans="1:10" x14ac:dyDescent="0.2">
      <c r="A303" s="106" t="s">
        <v>1556</v>
      </c>
      <c r="B303" s="106" t="s">
        <v>247</v>
      </c>
      <c r="C303" s="106" t="s">
        <v>257</v>
      </c>
      <c r="D303" s="106" t="s">
        <v>249</v>
      </c>
      <c r="E303">
        <v>2317</v>
      </c>
      <c r="F303" s="106" t="s">
        <v>2058</v>
      </c>
      <c r="G303" s="106" t="s">
        <v>250</v>
      </c>
      <c r="H303" s="106" t="s">
        <v>261</v>
      </c>
      <c r="I303" s="106" t="s">
        <v>280</v>
      </c>
      <c r="J303" s="106" t="s">
        <v>2192</v>
      </c>
    </row>
    <row r="304" spans="1:10" x14ac:dyDescent="0.2">
      <c r="A304" s="106" t="s">
        <v>1556</v>
      </c>
      <c r="B304" s="106" t="s">
        <v>247</v>
      </c>
      <c r="C304" s="106" t="s">
        <v>257</v>
      </c>
      <c r="D304" s="106" t="s">
        <v>249</v>
      </c>
      <c r="E304">
        <v>2352</v>
      </c>
      <c r="F304" s="106" t="s">
        <v>2059</v>
      </c>
      <c r="G304" s="106" t="s">
        <v>250</v>
      </c>
      <c r="H304" s="106" t="s">
        <v>261</v>
      </c>
      <c r="I304" s="106">
        <v>62</v>
      </c>
      <c r="J304" s="106"/>
    </row>
    <row r="305" spans="1:10" x14ac:dyDescent="0.2">
      <c r="A305" s="106" t="s">
        <v>1556</v>
      </c>
      <c r="B305" s="106" t="s">
        <v>247</v>
      </c>
      <c r="C305" s="106" t="s">
        <v>257</v>
      </c>
      <c r="D305" s="106" t="s">
        <v>249</v>
      </c>
      <c r="E305">
        <v>2871</v>
      </c>
      <c r="F305" s="106" t="s">
        <v>472</v>
      </c>
      <c r="G305" s="106" t="s">
        <v>250</v>
      </c>
      <c r="H305" s="106" t="s">
        <v>251</v>
      </c>
      <c r="I305" t="s">
        <v>316</v>
      </c>
      <c r="J305" t="s">
        <v>2193</v>
      </c>
    </row>
    <row r="306" spans="1:10" x14ac:dyDescent="0.2">
      <c r="A306" s="106" t="s">
        <v>1556</v>
      </c>
      <c r="B306" s="106" t="s">
        <v>247</v>
      </c>
      <c r="C306" s="106" t="s">
        <v>259</v>
      </c>
      <c r="D306" s="106" t="s">
        <v>249</v>
      </c>
      <c r="E306">
        <v>3245</v>
      </c>
      <c r="F306" s="106" t="s">
        <v>2194</v>
      </c>
      <c r="G306" s="106" t="s">
        <v>250</v>
      </c>
      <c r="H306" s="106" t="s">
        <v>276</v>
      </c>
      <c r="I306" s="106">
        <v>210</v>
      </c>
      <c r="J306" s="106"/>
    </row>
    <row r="307" spans="1:10" x14ac:dyDescent="0.2">
      <c r="A307" s="106" t="s">
        <v>1556</v>
      </c>
      <c r="B307" s="106" t="s">
        <v>247</v>
      </c>
      <c r="C307" s="106" t="s">
        <v>257</v>
      </c>
      <c r="D307" s="106" t="s">
        <v>249</v>
      </c>
      <c r="E307">
        <v>3289</v>
      </c>
      <c r="F307" s="106" t="s">
        <v>2060</v>
      </c>
      <c r="G307" s="106" t="s">
        <v>250</v>
      </c>
      <c r="H307" s="106" t="s">
        <v>276</v>
      </c>
      <c r="I307" s="106" t="s">
        <v>267</v>
      </c>
      <c r="J307" s="106" t="s">
        <v>2195</v>
      </c>
    </row>
    <row r="308" spans="1:10" x14ac:dyDescent="0.2">
      <c r="A308" s="106" t="s">
        <v>1556</v>
      </c>
      <c r="B308" s="106" t="s">
        <v>247</v>
      </c>
      <c r="C308" s="106" t="s">
        <v>257</v>
      </c>
      <c r="D308" s="106" t="s">
        <v>253</v>
      </c>
      <c r="E308">
        <v>3477</v>
      </c>
      <c r="F308" s="106" t="s">
        <v>475</v>
      </c>
      <c r="G308" s="106" t="s">
        <v>262</v>
      </c>
      <c r="H308" s="106" t="s">
        <v>276</v>
      </c>
      <c r="I308">
        <v>20</v>
      </c>
    </row>
    <row r="309" spans="1:10" x14ac:dyDescent="0.2">
      <c r="A309" s="106" t="s">
        <v>1556</v>
      </c>
      <c r="B309" s="106" t="s">
        <v>247</v>
      </c>
      <c r="C309" s="106" t="s">
        <v>257</v>
      </c>
      <c r="D309" s="106" t="s">
        <v>249</v>
      </c>
      <c r="E309">
        <v>3646</v>
      </c>
      <c r="F309" s="106" t="s">
        <v>2196</v>
      </c>
      <c r="G309" s="106" t="s">
        <v>262</v>
      </c>
      <c r="H309" s="106" t="s">
        <v>261</v>
      </c>
      <c r="I309" s="106">
        <v>37</v>
      </c>
      <c r="J309" s="106"/>
    </row>
    <row r="310" spans="1:10" x14ac:dyDescent="0.2">
      <c r="A310" s="106" t="s">
        <v>1556</v>
      </c>
      <c r="B310" s="106" t="s">
        <v>247</v>
      </c>
      <c r="C310" s="106" t="s">
        <v>257</v>
      </c>
      <c r="D310" s="106" t="s">
        <v>249</v>
      </c>
      <c r="E310">
        <v>4027</v>
      </c>
      <c r="F310" s="106" t="s">
        <v>2197</v>
      </c>
      <c r="G310" s="106" t="s">
        <v>250</v>
      </c>
      <c r="H310" s="106" t="s">
        <v>263</v>
      </c>
      <c r="I310" s="106">
        <v>397</v>
      </c>
      <c r="J310" s="106"/>
    </row>
    <row r="311" spans="1:10" x14ac:dyDescent="0.2">
      <c r="A311" s="106" t="s">
        <v>1556</v>
      </c>
      <c r="B311" s="106" t="s">
        <v>247</v>
      </c>
      <c r="C311" s="106" t="s">
        <v>257</v>
      </c>
      <c r="D311" s="106" t="s">
        <v>249</v>
      </c>
      <c r="E311">
        <v>4044</v>
      </c>
      <c r="F311" s="106" t="s">
        <v>2198</v>
      </c>
      <c r="G311" s="106" t="s">
        <v>250</v>
      </c>
      <c r="H311" s="106" t="s">
        <v>263</v>
      </c>
      <c r="I311">
        <v>921</v>
      </c>
    </row>
    <row r="312" spans="1:10" x14ac:dyDescent="0.2">
      <c r="A312" s="106" t="s">
        <v>1556</v>
      </c>
      <c r="B312" s="106" t="s">
        <v>247</v>
      </c>
      <c r="C312" s="106" t="s">
        <v>257</v>
      </c>
      <c r="D312" s="106" t="s">
        <v>249</v>
      </c>
      <c r="E312">
        <v>4241</v>
      </c>
      <c r="F312" s="106" t="s">
        <v>2199</v>
      </c>
      <c r="G312" s="106" t="s">
        <v>254</v>
      </c>
      <c r="H312" s="106" t="s">
        <v>263</v>
      </c>
      <c r="I312">
        <v>50</v>
      </c>
    </row>
    <row r="313" spans="1:10" x14ac:dyDescent="0.2">
      <c r="A313" s="106" t="s">
        <v>1556</v>
      </c>
      <c r="B313" s="106" t="s">
        <v>247</v>
      </c>
      <c r="C313" s="106" t="s">
        <v>257</v>
      </c>
      <c r="D313" s="106" t="s">
        <v>249</v>
      </c>
      <c r="E313">
        <v>4272</v>
      </c>
      <c r="F313" s="106" t="s">
        <v>2200</v>
      </c>
      <c r="G313" s="106" t="s">
        <v>250</v>
      </c>
      <c r="H313" s="106" t="s">
        <v>263</v>
      </c>
      <c r="I313" t="s">
        <v>273</v>
      </c>
      <c r="J313" t="s">
        <v>2201</v>
      </c>
    </row>
    <row r="314" spans="1:10" x14ac:dyDescent="0.2">
      <c r="A314" s="106" t="s">
        <v>1556</v>
      </c>
      <c r="B314" s="106" t="s">
        <v>247</v>
      </c>
      <c r="C314" s="106" t="s">
        <v>257</v>
      </c>
      <c r="D314" s="106" t="s">
        <v>249</v>
      </c>
      <c r="E314">
        <v>4316</v>
      </c>
      <c r="F314" s="106" t="s">
        <v>2202</v>
      </c>
      <c r="G314" s="106" t="s">
        <v>254</v>
      </c>
      <c r="H314" s="106" t="s">
        <v>261</v>
      </c>
      <c r="I314" s="106">
        <v>24</v>
      </c>
      <c r="J314" s="106"/>
    </row>
    <row r="315" spans="1:10" x14ac:dyDescent="0.2">
      <c r="A315" s="106" t="s">
        <v>1556</v>
      </c>
      <c r="B315" s="106" t="s">
        <v>247</v>
      </c>
      <c r="C315" s="106" t="s">
        <v>252</v>
      </c>
      <c r="D315" s="106" t="s">
        <v>249</v>
      </c>
      <c r="E315">
        <v>5310</v>
      </c>
      <c r="F315" s="106" t="s">
        <v>1085</v>
      </c>
      <c r="G315" s="106" t="s">
        <v>250</v>
      </c>
      <c r="H315" s="106" t="s">
        <v>291</v>
      </c>
      <c r="I315" s="106">
        <v>375</v>
      </c>
      <c r="J315" s="106"/>
    </row>
    <row r="316" spans="1:10" x14ac:dyDescent="0.2">
      <c r="A316" s="106" t="s">
        <v>1556</v>
      </c>
      <c r="B316" s="106" t="s">
        <v>247</v>
      </c>
      <c r="C316" s="106" t="s">
        <v>252</v>
      </c>
      <c r="D316" s="106" t="s">
        <v>249</v>
      </c>
      <c r="E316">
        <v>6141</v>
      </c>
      <c r="F316" s="106" t="s">
        <v>351</v>
      </c>
      <c r="G316" s="106" t="s">
        <v>250</v>
      </c>
      <c r="H316" s="106" t="s">
        <v>271</v>
      </c>
      <c r="I316" s="106" t="s">
        <v>280</v>
      </c>
      <c r="J316" s="106" t="s">
        <v>2203</v>
      </c>
    </row>
    <row r="317" spans="1:10" x14ac:dyDescent="0.2">
      <c r="A317" s="106" t="s">
        <v>1780</v>
      </c>
      <c r="B317" s="106" t="s">
        <v>310</v>
      </c>
      <c r="C317" s="106" t="s">
        <v>257</v>
      </c>
      <c r="D317" s="106" t="s">
        <v>249</v>
      </c>
      <c r="E317">
        <v>4331</v>
      </c>
      <c r="F317" s="106" t="s">
        <v>2204</v>
      </c>
      <c r="G317" s="106" t="s">
        <v>250</v>
      </c>
      <c r="H317" s="106" t="s">
        <v>255</v>
      </c>
      <c r="I317" s="106">
        <v>112</v>
      </c>
      <c r="J317" s="106"/>
    </row>
    <row r="318" spans="1:10" x14ac:dyDescent="0.2">
      <c r="A318" s="106" t="s">
        <v>1780</v>
      </c>
      <c r="B318" s="106" t="s">
        <v>247</v>
      </c>
      <c r="C318" s="106" t="s">
        <v>257</v>
      </c>
      <c r="D318" s="106" t="s">
        <v>249</v>
      </c>
      <c r="E318">
        <v>1813</v>
      </c>
      <c r="F318" s="106" t="s">
        <v>340</v>
      </c>
      <c r="G318" s="106" t="s">
        <v>250</v>
      </c>
      <c r="H318" s="106" t="s">
        <v>277</v>
      </c>
      <c r="I318">
        <v>248</v>
      </c>
    </row>
    <row r="319" spans="1:10" x14ac:dyDescent="0.2">
      <c r="A319" s="106" t="s">
        <v>1780</v>
      </c>
      <c r="B319" s="106" t="s">
        <v>247</v>
      </c>
      <c r="C319" s="106" t="s">
        <v>257</v>
      </c>
      <c r="D319" s="106" t="s">
        <v>249</v>
      </c>
      <c r="E319">
        <v>1848</v>
      </c>
      <c r="F319" s="106" t="s">
        <v>1998</v>
      </c>
      <c r="G319" s="106" t="s">
        <v>250</v>
      </c>
      <c r="H319" s="106" t="s">
        <v>277</v>
      </c>
      <c r="I319" s="106">
        <v>83</v>
      </c>
      <c r="J319" s="106"/>
    </row>
    <row r="320" spans="1:10" x14ac:dyDescent="0.2">
      <c r="A320" s="106" t="s">
        <v>1780</v>
      </c>
      <c r="B320" s="106" t="s">
        <v>247</v>
      </c>
      <c r="C320" s="106" t="s">
        <v>259</v>
      </c>
      <c r="D320" s="106" t="s">
        <v>249</v>
      </c>
      <c r="E320">
        <v>2185</v>
      </c>
      <c r="F320" s="106" t="s">
        <v>1999</v>
      </c>
      <c r="G320" s="106" t="s">
        <v>254</v>
      </c>
      <c r="H320" s="106" t="s">
        <v>255</v>
      </c>
      <c r="I320" s="106">
        <v>134</v>
      </c>
      <c r="J320" s="106"/>
    </row>
    <row r="321" spans="1:10" x14ac:dyDescent="0.2">
      <c r="A321" s="106" t="s">
        <v>1780</v>
      </c>
      <c r="B321" s="106" t="s">
        <v>247</v>
      </c>
      <c r="C321" s="106" t="s">
        <v>257</v>
      </c>
      <c r="D321" s="106" t="s">
        <v>249</v>
      </c>
      <c r="E321">
        <v>2398</v>
      </c>
      <c r="F321" s="106" t="s">
        <v>2061</v>
      </c>
      <c r="G321" s="106" t="s">
        <v>250</v>
      </c>
      <c r="H321" s="106" t="s">
        <v>255</v>
      </c>
      <c r="I321" s="106">
        <v>396</v>
      </c>
      <c r="J321" s="106"/>
    </row>
    <row r="322" spans="1:10" x14ac:dyDescent="0.2">
      <c r="A322" s="106" t="s">
        <v>1780</v>
      </c>
      <c r="B322" s="106" t="s">
        <v>247</v>
      </c>
      <c r="C322" s="106" t="s">
        <v>257</v>
      </c>
      <c r="D322" s="106" t="s">
        <v>249</v>
      </c>
      <c r="E322">
        <v>3109</v>
      </c>
      <c r="F322" s="106" t="s">
        <v>2062</v>
      </c>
      <c r="G322" s="106" t="s">
        <v>250</v>
      </c>
      <c r="H322" s="106" t="s">
        <v>282</v>
      </c>
      <c r="I322" s="106">
        <v>139</v>
      </c>
      <c r="J322" s="106"/>
    </row>
    <row r="323" spans="1:10" x14ac:dyDescent="0.2">
      <c r="A323" s="106" t="s">
        <v>1780</v>
      </c>
      <c r="B323" s="106" t="s">
        <v>247</v>
      </c>
      <c r="C323" s="106" t="s">
        <v>257</v>
      </c>
      <c r="D323" s="106" t="s">
        <v>249</v>
      </c>
      <c r="E323">
        <v>3182</v>
      </c>
      <c r="F323" s="106" t="s">
        <v>347</v>
      </c>
      <c r="G323" s="106" t="s">
        <v>262</v>
      </c>
      <c r="H323" s="106" t="s">
        <v>260</v>
      </c>
      <c r="I323" s="106">
        <v>420</v>
      </c>
      <c r="J323" s="106"/>
    </row>
    <row r="324" spans="1:10" x14ac:dyDescent="0.2">
      <c r="A324" s="106" t="s">
        <v>1780</v>
      </c>
      <c r="B324" s="106" t="s">
        <v>247</v>
      </c>
      <c r="C324" s="106" t="s">
        <v>257</v>
      </c>
      <c r="D324" s="106" t="s">
        <v>249</v>
      </c>
      <c r="E324">
        <v>4061</v>
      </c>
      <c r="F324" s="106" t="s">
        <v>2205</v>
      </c>
      <c r="G324" s="106" t="s">
        <v>250</v>
      </c>
      <c r="H324" s="106" t="s">
        <v>263</v>
      </c>
      <c r="I324" s="106" t="s">
        <v>273</v>
      </c>
      <c r="J324" s="106" t="s">
        <v>2206</v>
      </c>
    </row>
    <row r="325" spans="1:10" x14ac:dyDescent="0.2">
      <c r="A325" s="106" t="s">
        <v>1780</v>
      </c>
      <c r="B325" s="106" t="s">
        <v>247</v>
      </c>
      <c r="C325" s="106" t="s">
        <v>257</v>
      </c>
      <c r="D325" s="106" t="s">
        <v>249</v>
      </c>
      <c r="E325">
        <v>4708</v>
      </c>
      <c r="F325" s="106" t="s">
        <v>1078</v>
      </c>
      <c r="G325" s="106" t="s">
        <v>250</v>
      </c>
      <c r="H325" s="106" t="s">
        <v>255</v>
      </c>
      <c r="I325" s="106">
        <v>894</v>
      </c>
      <c r="J325" s="106"/>
    </row>
    <row r="326" spans="1:10" x14ac:dyDescent="0.2">
      <c r="A326" s="106" t="s">
        <v>1780</v>
      </c>
      <c r="B326" s="106" t="s">
        <v>247</v>
      </c>
      <c r="C326" s="106" t="s">
        <v>259</v>
      </c>
      <c r="D326" s="106" t="s">
        <v>253</v>
      </c>
      <c r="E326">
        <v>7030</v>
      </c>
      <c r="F326" s="106" t="s">
        <v>1080</v>
      </c>
      <c r="G326" s="106" t="s">
        <v>250</v>
      </c>
      <c r="H326" s="106" t="s">
        <v>255</v>
      </c>
      <c r="I326">
        <v>160</v>
      </c>
    </row>
    <row r="327" spans="1:10" x14ac:dyDescent="0.2">
      <c r="A327" s="106" t="s">
        <v>1780</v>
      </c>
      <c r="B327" s="106" t="s">
        <v>247</v>
      </c>
      <c r="C327" s="106" t="s">
        <v>257</v>
      </c>
      <c r="D327" s="106" t="s">
        <v>249</v>
      </c>
      <c r="E327">
        <v>7561</v>
      </c>
      <c r="F327" s="106" t="s">
        <v>1053</v>
      </c>
      <c r="G327" s="106" t="s">
        <v>250</v>
      </c>
      <c r="H327" s="106" t="s">
        <v>260</v>
      </c>
      <c r="I327" s="106">
        <v>115</v>
      </c>
      <c r="J327" s="106"/>
    </row>
    <row r="328" spans="1:10" x14ac:dyDescent="0.2">
      <c r="A328" s="106" t="s">
        <v>1780</v>
      </c>
      <c r="B328" s="106" t="s">
        <v>247</v>
      </c>
      <c r="C328" s="106" t="s">
        <v>248</v>
      </c>
      <c r="D328" s="106" t="s">
        <v>253</v>
      </c>
      <c r="E328">
        <v>9966</v>
      </c>
      <c r="F328" s="106" t="s">
        <v>1079</v>
      </c>
      <c r="G328" s="106" t="s">
        <v>250</v>
      </c>
      <c r="H328" s="106" t="s">
        <v>260</v>
      </c>
      <c r="I328">
        <v>28</v>
      </c>
    </row>
    <row r="329" spans="1:10" x14ac:dyDescent="0.2">
      <c r="A329" s="106" t="s">
        <v>1802</v>
      </c>
      <c r="B329" s="106" t="s">
        <v>310</v>
      </c>
      <c r="C329" s="106" t="s">
        <v>257</v>
      </c>
      <c r="D329" s="106" t="s">
        <v>249</v>
      </c>
      <c r="E329">
        <v>4088</v>
      </c>
      <c r="F329" s="106" t="s">
        <v>2207</v>
      </c>
      <c r="G329" s="106" t="s">
        <v>250</v>
      </c>
      <c r="H329" s="106" t="s">
        <v>263</v>
      </c>
      <c r="I329" t="s">
        <v>316</v>
      </c>
      <c r="J329" t="s">
        <v>2208</v>
      </c>
    </row>
    <row r="330" spans="1:10" x14ac:dyDescent="0.2">
      <c r="A330" s="106" t="s">
        <v>1802</v>
      </c>
      <c r="B330" s="106" t="s">
        <v>247</v>
      </c>
      <c r="C330" s="106" t="s">
        <v>257</v>
      </c>
      <c r="D330" s="106" t="s">
        <v>249</v>
      </c>
      <c r="E330">
        <v>1808</v>
      </c>
      <c r="F330" s="106" t="s">
        <v>2000</v>
      </c>
      <c r="G330" s="106" t="s">
        <v>250</v>
      </c>
      <c r="H330" s="106" t="s">
        <v>277</v>
      </c>
      <c r="I330" s="106" t="s">
        <v>316</v>
      </c>
      <c r="J330" s="106" t="s">
        <v>2209</v>
      </c>
    </row>
    <row r="331" spans="1:10" x14ac:dyDescent="0.2">
      <c r="A331" s="106" t="s">
        <v>1802</v>
      </c>
      <c r="B331" s="106" t="s">
        <v>247</v>
      </c>
      <c r="C331" s="106" t="s">
        <v>252</v>
      </c>
      <c r="D331" s="106" t="s">
        <v>249</v>
      </c>
      <c r="E331">
        <v>2170</v>
      </c>
      <c r="F331" s="106" t="s">
        <v>345</v>
      </c>
      <c r="G331" s="106" t="s">
        <v>250</v>
      </c>
      <c r="H331" s="106" t="s">
        <v>255</v>
      </c>
      <c r="I331" s="106">
        <v>569</v>
      </c>
      <c r="J331" s="106"/>
    </row>
    <row r="332" spans="1:10" x14ac:dyDescent="0.2">
      <c r="A332" s="106" t="s">
        <v>1802</v>
      </c>
      <c r="B332" s="106" t="s">
        <v>247</v>
      </c>
      <c r="C332" s="106" t="s">
        <v>252</v>
      </c>
      <c r="D332" s="106" t="s">
        <v>249</v>
      </c>
      <c r="E332">
        <v>2743</v>
      </c>
      <c r="F332" s="106" t="s">
        <v>976</v>
      </c>
      <c r="G332" s="106" t="s">
        <v>254</v>
      </c>
      <c r="H332" s="106" t="s">
        <v>256</v>
      </c>
      <c r="I332" s="106">
        <v>40</v>
      </c>
      <c r="J332" s="106"/>
    </row>
    <row r="333" spans="1:10" x14ac:dyDescent="0.2">
      <c r="A333" s="106" t="s">
        <v>1802</v>
      </c>
      <c r="B333" s="106" t="s">
        <v>247</v>
      </c>
      <c r="C333" s="106" t="s">
        <v>252</v>
      </c>
      <c r="D333" s="106" t="s">
        <v>249</v>
      </c>
      <c r="E333">
        <v>2970</v>
      </c>
      <c r="F333" s="106" t="s">
        <v>2210</v>
      </c>
      <c r="G333" s="106" t="s">
        <v>254</v>
      </c>
      <c r="H333" s="106" t="s">
        <v>276</v>
      </c>
      <c r="I333">
        <v>52</v>
      </c>
    </row>
    <row r="334" spans="1:10" x14ac:dyDescent="0.2">
      <c r="A334" s="106" t="s">
        <v>1802</v>
      </c>
      <c r="B334" s="106" t="s">
        <v>247</v>
      </c>
      <c r="C334" s="106" t="s">
        <v>252</v>
      </c>
      <c r="D334" s="106" t="s">
        <v>249</v>
      </c>
      <c r="E334">
        <v>3261</v>
      </c>
      <c r="F334" s="106" t="s">
        <v>2211</v>
      </c>
      <c r="G334" s="106" t="s">
        <v>262</v>
      </c>
      <c r="H334" s="106" t="s">
        <v>276</v>
      </c>
      <c r="I334" s="106">
        <v>16</v>
      </c>
      <c r="J334" s="106"/>
    </row>
    <row r="335" spans="1:10" x14ac:dyDescent="0.2">
      <c r="A335" s="106" t="s">
        <v>1802</v>
      </c>
      <c r="B335" s="106" t="s">
        <v>247</v>
      </c>
      <c r="C335" s="106" t="s">
        <v>248</v>
      </c>
      <c r="D335" s="106" t="s">
        <v>249</v>
      </c>
      <c r="E335">
        <v>3960</v>
      </c>
      <c r="F335" s="106" t="s">
        <v>349</v>
      </c>
      <c r="G335" s="106" t="s">
        <v>262</v>
      </c>
      <c r="H335" s="106" t="s">
        <v>261</v>
      </c>
      <c r="I335" s="106">
        <v>44</v>
      </c>
      <c r="J335" s="106"/>
    </row>
    <row r="336" spans="1:10" x14ac:dyDescent="0.2">
      <c r="A336" s="106" t="s">
        <v>1802</v>
      </c>
      <c r="B336" s="106" t="s">
        <v>247</v>
      </c>
      <c r="C336" s="106" t="s">
        <v>257</v>
      </c>
      <c r="D336" s="106" t="s">
        <v>249</v>
      </c>
      <c r="E336">
        <v>4183</v>
      </c>
      <c r="F336" s="106" t="s">
        <v>2212</v>
      </c>
      <c r="G336" s="106" t="s">
        <v>250</v>
      </c>
      <c r="H336" s="106" t="s">
        <v>263</v>
      </c>
      <c r="I336" s="106" t="s">
        <v>299</v>
      </c>
      <c r="J336" s="106" t="s">
        <v>2213</v>
      </c>
    </row>
    <row r="337" spans="1:10" x14ac:dyDescent="0.2">
      <c r="A337" s="106" t="s">
        <v>1802</v>
      </c>
      <c r="B337" s="106" t="s">
        <v>247</v>
      </c>
      <c r="C337" s="106" t="s">
        <v>257</v>
      </c>
      <c r="D337" s="106" t="s">
        <v>249</v>
      </c>
      <c r="E337">
        <v>4401</v>
      </c>
      <c r="F337" s="106" t="s">
        <v>2214</v>
      </c>
      <c r="G337" s="106" t="s">
        <v>250</v>
      </c>
      <c r="H337" s="106" t="s">
        <v>263</v>
      </c>
      <c r="I337" s="106" t="s">
        <v>280</v>
      </c>
      <c r="J337" s="106" t="s">
        <v>2215</v>
      </c>
    </row>
    <row r="338" spans="1:10" x14ac:dyDescent="0.2">
      <c r="A338" s="106" t="s">
        <v>1802</v>
      </c>
      <c r="B338" s="106" t="s">
        <v>247</v>
      </c>
      <c r="C338" s="106" t="s">
        <v>257</v>
      </c>
      <c r="D338" s="106" t="s">
        <v>249</v>
      </c>
      <c r="E338">
        <v>4406</v>
      </c>
      <c r="F338" s="106" t="s">
        <v>2216</v>
      </c>
      <c r="G338" s="106" t="s">
        <v>250</v>
      </c>
      <c r="H338" s="106" t="s">
        <v>263</v>
      </c>
      <c r="I338">
        <v>67</v>
      </c>
    </row>
    <row r="339" spans="1:10" x14ac:dyDescent="0.2">
      <c r="A339" s="106" t="s">
        <v>1802</v>
      </c>
      <c r="B339" s="106" t="s">
        <v>247</v>
      </c>
      <c r="C339" s="106" t="s">
        <v>252</v>
      </c>
      <c r="D339" s="106" t="s">
        <v>253</v>
      </c>
      <c r="E339">
        <v>4587</v>
      </c>
      <c r="F339" s="106" t="s">
        <v>1082</v>
      </c>
      <c r="G339" s="106" t="s">
        <v>250</v>
      </c>
      <c r="H339" s="106" t="s">
        <v>294</v>
      </c>
      <c r="I339" s="106" t="s">
        <v>267</v>
      </c>
      <c r="J339" s="106" t="s">
        <v>2217</v>
      </c>
    </row>
    <row r="340" spans="1:10" x14ac:dyDescent="0.2">
      <c r="A340" s="106" t="s">
        <v>1802</v>
      </c>
      <c r="B340" s="106" t="s">
        <v>247</v>
      </c>
      <c r="C340" s="106" t="s">
        <v>257</v>
      </c>
      <c r="D340" s="106" t="s">
        <v>249</v>
      </c>
      <c r="E340">
        <v>6303</v>
      </c>
      <c r="F340" s="106" t="s">
        <v>476</v>
      </c>
      <c r="G340" s="106" t="s">
        <v>258</v>
      </c>
      <c r="H340" s="106" t="s">
        <v>271</v>
      </c>
      <c r="I340">
        <v>75</v>
      </c>
    </row>
    <row r="341" spans="1:10" x14ac:dyDescent="0.2">
      <c r="A341" s="106" t="s">
        <v>1802</v>
      </c>
      <c r="B341" s="106" t="s">
        <v>247</v>
      </c>
      <c r="C341" s="106" t="s">
        <v>257</v>
      </c>
      <c r="D341" s="106" t="s">
        <v>249</v>
      </c>
      <c r="E341">
        <v>7070</v>
      </c>
      <c r="F341" s="106" t="s">
        <v>350</v>
      </c>
      <c r="G341" s="106" t="s">
        <v>254</v>
      </c>
      <c r="H341" s="106" t="s">
        <v>255</v>
      </c>
      <c r="I341" s="106">
        <v>45</v>
      </c>
      <c r="J341" s="106"/>
    </row>
    <row r="342" spans="1:10" x14ac:dyDescent="0.2">
      <c r="A342" s="106" t="s">
        <v>1802</v>
      </c>
      <c r="B342" s="106" t="s">
        <v>247</v>
      </c>
      <c r="C342" s="106" t="s">
        <v>257</v>
      </c>
      <c r="D342" s="106" t="s">
        <v>249</v>
      </c>
      <c r="E342">
        <v>7215</v>
      </c>
      <c r="F342" s="106" t="s">
        <v>973</v>
      </c>
      <c r="G342" s="106" t="s">
        <v>250</v>
      </c>
      <c r="H342" s="106" t="s">
        <v>279</v>
      </c>
      <c r="I342" s="106">
        <v>81</v>
      </c>
      <c r="J342" s="106"/>
    </row>
    <row r="343" spans="1:10" x14ac:dyDescent="0.2">
      <c r="A343" s="106" t="s">
        <v>1802</v>
      </c>
      <c r="B343" s="106" t="s">
        <v>247</v>
      </c>
      <c r="C343" s="106" t="s">
        <v>252</v>
      </c>
      <c r="D343" s="106" t="s">
        <v>249</v>
      </c>
      <c r="E343">
        <v>8113</v>
      </c>
      <c r="F343" s="106" t="s">
        <v>977</v>
      </c>
      <c r="G343" s="106" t="s">
        <v>250</v>
      </c>
      <c r="H343" s="106" t="s">
        <v>263</v>
      </c>
      <c r="I343" s="106" t="s">
        <v>2063</v>
      </c>
      <c r="J343" s="106" t="s">
        <v>2218</v>
      </c>
    </row>
    <row r="344" spans="1:10" x14ac:dyDescent="0.2">
      <c r="A344" s="106" t="s">
        <v>1512</v>
      </c>
      <c r="B344" s="106" t="s">
        <v>310</v>
      </c>
      <c r="C344" s="106" t="s">
        <v>257</v>
      </c>
      <c r="D344" s="106" t="s">
        <v>249</v>
      </c>
      <c r="E344">
        <v>2179</v>
      </c>
      <c r="F344" s="106" t="s">
        <v>2064</v>
      </c>
      <c r="G344" s="106" t="s">
        <v>254</v>
      </c>
      <c r="H344" s="106" t="s">
        <v>255</v>
      </c>
      <c r="I344" s="106">
        <v>52</v>
      </c>
      <c r="J344" s="106"/>
    </row>
    <row r="345" spans="1:10" x14ac:dyDescent="0.2">
      <c r="A345" s="106" t="s">
        <v>1512</v>
      </c>
      <c r="B345" s="106" t="s">
        <v>310</v>
      </c>
      <c r="C345" s="106" t="s">
        <v>257</v>
      </c>
      <c r="D345" s="106" t="s">
        <v>249</v>
      </c>
      <c r="E345">
        <v>4021</v>
      </c>
      <c r="F345" s="106" t="s">
        <v>2219</v>
      </c>
      <c r="G345" s="106" t="s">
        <v>250</v>
      </c>
      <c r="H345" s="106" t="s">
        <v>263</v>
      </c>
      <c r="I345" s="106" t="s">
        <v>308</v>
      </c>
      <c r="J345" s="106" t="s">
        <v>2220</v>
      </c>
    </row>
    <row r="346" spans="1:10" x14ac:dyDescent="0.2">
      <c r="A346" s="106" t="s">
        <v>1512</v>
      </c>
      <c r="B346" s="106" t="s">
        <v>247</v>
      </c>
      <c r="C346" s="106" t="s">
        <v>252</v>
      </c>
      <c r="D346" s="106" t="s">
        <v>249</v>
      </c>
      <c r="E346">
        <v>2124</v>
      </c>
      <c r="F346" s="106" t="s">
        <v>2001</v>
      </c>
      <c r="G346" s="106" t="s">
        <v>250</v>
      </c>
      <c r="H346" s="106" t="s">
        <v>255</v>
      </c>
      <c r="I346" s="106">
        <v>607</v>
      </c>
      <c r="J346" s="106"/>
    </row>
    <row r="347" spans="1:10" x14ac:dyDescent="0.2">
      <c r="A347" s="106" t="s">
        <v>1512</v>
      </c>
      <c r="B347" s="106" t="s">
        <v>247</v>
      </c>
      <c r="C347" s="106" t="s">
        <v>248</v>
      </c>
      <c r="D347" s="106" t="s">
        <v>249</v>
      </c>
      <c r="E347">
        <v>2154</v>
      </c>
      <c r="F347" s="106" t="s">
        <v>2065</v>
      </c>
      <c r="G347" s="106" t="s">
        <v>250</v>
      </c>
      <c r="H347" s="106" t="s">
        <v>255</v>
      </c>
      <c r="I347" s="106">
        <v>369</v>
      </c>
      <c r="J347" s="106"/>
    </row>
    <row r="348" spans="1:10" x14ac:dyDescent="0.2">
      <c r="A348" s="106" t="s">
        <v>1512</v>
      </c>
      <c r="B348" s="106" t="s">
        <v>247</v>
      </c>
      <c r="C348" s="106" t="s">
        <v>257</v>
      </c>
      <c r="D348" s="106" t="s">
        <v>249</v>
      </c>
      <c r="E348">
        <v>2181</v>
      </c>
      <c r="F348" s="106" t="s">
        <v>442</v>
      </c>
      <c r="G348" s="106" t="s">
        <v>250</v>
      </c>
      <c r="H348" s="106" t="s">
        <v>255</v>
      </c>
      <c r="I348" s="106" t="s">
        <v>316</v>
      </c>
      <c r="J348" s="106" t="s">
        <v>2003</v>
      </c>
    </row>
    <row r="349" spans="1:10" x14ac:dyDescent="0.2">
      <c r="A349" s="106" t="s">
        <v>1512</v>
      </c>
      <c r="B349" s="106" t="s">
        <v>247</v>
      </c>
      <c r="C349" s="106" t="s">
        <v>257</v>
      </c>
      <c r="D349" s="106" t="s">
        <v>253</v>
      </c>
      <c r="E349">
        <v>2334</v>
      </c>
      <c r="F349" s="106" t="s">
        <v>443</v>
      </c>
      <c r="G349" s="106" t="s">
        <v>262</v>
      </c>
      <c r="H349" s="106" t="s">
        <v>255</v>
      </c>
      <c r="I349" s="106">
        <v>34</v>
      </c>
      <c r="J349" s="106"/>
    </row>
    <row r="350" spans="1:10" x14ac:dyDescent="0.2">
      <c r="A350" s="106" t="s">
        <v>1512</v>
      </c>
      <c r="B350" s="106" t="s">
        <v>247</v>
      </c>
      <c r="C350" s="106" t="s">
        <v>259</v>
      </c>
      <c r="D350" s="106" t="s">
        <v>249</v>
      </c>
      <c r="E350">
        <v>2498</v>
      </c>
      <c r="F350" s="106" t="s">
        <v>978</v>
      </c>
      <c r="G350" s="106" t="s">
        <v>254</v>
      </c>
      <c r="H350" s="106" t="s">
        <v>255</v>
      </c>
      <c r="I350" s="106">
        <v>176</v>
      </c>
      <c r="J350" s="106"/>
    </row>
    <row r="351" spans="1:10" x14ac:dyDescent="0.2">
      <c r="A351" s="106" t="s">
        <v>1512</v>
      </c>
      <c r="B351" s="106" t="s">
        <v>247</v>
      </c>
      <c r="C351" s="106" t="s">
        <v>257</v>
      </c>
      <c r="D351" s="106" t="s">
        <v>253</v>
      </c>
      <c r="E351">
        <v>3079</v>
      </c>
      <c r="F351" s="106" t="s">
        <v>2066</v>
      </c>
      <c r="G351" s="106" t="s">
        <v>250</v>
      </c>
      <c r="H351" s="106" t="s">
        <v>256</v>
      </c>
      <c r="I351" s="106">
        <v>104</v>
      </c>
      <c r="J351" s="106"/>
    </row>
    <row r="352" spans="1:10" x14ac:dyDescent="0.2">
      <c r="A352" s="106" t="s">
        <v>1512</v>
      </c>
      <c r="B352" s="106" t="s">
        <v>247</v>
      </c>
      <c r="C352" s="106" t="s">
        <v>259</v>
      </c>
      <c r="D352" s="106" t="s">
        <v>253</v>
      </c>
      <c r="E352">
        <v>3494</v>
      </c>
      <c r="F352" s="106" t="s">
        <v>2221</v>
      </c>
      <c r="G352" s="106" t="s">
        <v>254</v>
      </c>
      <c r="H352" s="106" t="s">
        <v>276</v>
      </c>
      <c r="I352" s="106">
        <v>20</v>
      </c>
      <c r="J352" s="106"/>
    </row>
    <row r="353" spans="1:10" x14ac:dyDescent="0.2">
      <c r="A353" s="106" t="s">
        <v>1512</v>
      </c>
      <c r="B353" s="106" t="s">
        <v>247</v>
      </c>
      <c r="C353" s="106" t="s">
        <v>259</v>
      </c>
      <c r="D353" s="106" t="s">
        <v>249</v>
      </c>
      <c r="E353">
        <v>3674</v>
      </c>
      <c r="F353" s="106" t="s">
        <v>2222</v>
      </c>
      <c r="G353" s="106" t="s">
        <v>262</v>
      </c>
      <c r="H353" s="106" t="s">
        <v>261</v>
      </c>
      <c r="I353" s="106">
        <v>86</v>
      </c>
      <c r="J353" s="106"/>
    </row>
    <row r="354" spans="1:10" x14ac:dyDescent="0.2">
      <c r="A354" s="106" t="s">
        <v>1512</v>
      </c>
      <c r="B354" s="106" t="s">
        <v>247</v>
      </c>
      <c r="C354" s="106" t="s">
        <v>257</v>
      </c>
      <c r="D354" s="106" t="s">
        <v>253</v>
      </c>
      <c r="E354">
        <v>3841</v>
      </c>
      <c r="F354" s="106" t="s">
        <v>335</v>
      </c>
      <c r="G354" s="106" t="s">
        <v>254</v>
      </c>
      <c r="H354" s="106" t="s">
        <v>261</v>
      </c>
      <c r="I354" s="106">
        <v>22</v>
      </c>
      <c r="J354" s="106"/>
    </row>
    <row r="355" spans="1:10" x14ac:dyDescent="0.2">
      <c r="A355" s="106" t="s">
        <v>1512</v>
      </c>
      <c r="B355" s="106" t="s">
        <v>247</v>
      </c>
      <c r="C355" s="106" t="s">
        <v>257</v>
      </c>
      <c r="D355" s="106" t="s">
        <v>249</v>
      </c>
      <c r="E355">
        <v>4242</v>
      </c>
      <c r="F355" s="106" t="s">
        <v>1084</v>
      </c>
      <c r="G355" s="106" t="s">
        <v>254</v>
      </c>
      <c r="H355" s="106" t="s">
        <v>263</v>
      </c>
      <c r="I355" s="106">
        <v>60</v>
      </c>
      <c r="J355" s="106"/>
    </row>
    <row r="356" spans="1:10" x14ac:dyDescent="0.2">
      <c r="A356" s="106" t="s">
        <v>1512</v>
      </c>
      <c r="B356" s="106" t="s">
        <v>247</v>
      </c>
      <c r="C356" s="106" t="s">
        <v>252</v>
      </c>
      <c r="D356" s="106" t="s">
        <v>249</v>
      </c>
      <c r="E356">
        <v>4481</v>
      </c>
      <c r="F356" s="106" t="s">
        <v>979</v>
      </c>
      <c r="G356" s="106" t="s">
        <v>258</v>
      </c>
      <c r="H356" s="106" t="s">
        <v>261</v>
      </c>
      <c r="I356" s="106">
        <v>271</v>
      </c>
      <c r="J356" s="106"/>
    </row>
    <row r="357" spans="1:10" x14ac:dyDescent="0.2">
      <c r="A357" s="106" t="s">
        <v>1512</v>
      </c>
      <c r="B357" s="106" t="s">
        <v>247</v>
      </c>
      <c r="C357" s="106" t="s">
        <v>257</v>
      </c>
      <c r="D357" s="106" t="s">
        <v>249</v>
      </c>
      <c r="E357">
        <v>4777</v>
      </c>
      <c r="F357" s="106" t="s">
        <v>342</v>
      </c>
      <c r="G357" s="106" t="s">
        <v>254</v>
      </c>
      <c r="H357" s="106" t="s">
        <v>261</v>
      </c>
      <c r="I357" s="106">
        <v>42</v>
      </c>
      <c r="J357" s="106"/>
    </row>
    <row r="358" spans="1:10" x14ac:dyDescent="0.2">
      <c r="A358" s="106" t="s">
        <v>1651</v>
      </c>
      <c r="B358" s="106" t="s">
        <v>247</v>
      </c>
      <c r="C358" s="106" t="s">
        <v>257</v>
      </c>
      <c r="D358" s="106" t="s">
        <v>249</v>
      </c>
      <c r="E358">
        <v>3244</v>
      </c>
      <c r="F358" s="106" t="s">
        <v>1652</v>
      </c>
      <c r="G358" s="106" t="s">
        <v>250</v>
      </c>
      <c r="H358" s="106" t="s">
        <v>276</v>
      </c>
      <c r="I358" s="106">
        <v>668</v>
      </c>
      <c r="J358" s="106"/>
    </row>
    <row r="359" spans="1:10" x14ac:dyDescent="0.2">
      <c r="A359" s="106" t="s">
        <v>1061</v>
      </c>
      <c r="B359" s="106" t="s">
        <v>247</v>
      </c>
      <c r="C359" s="106" t="s">
        <v>248</v>
      </c>
      <c r="D359" s="106" t="s">
        <v>249</v>
      </c>
      <c r="E359">
        <v>3160</v>
      </c>
      <c r="F359" s="106" t="s">
        <v>427</v>
      </c>
      <c r="G359" s="106" t="s">
        <v>250</v>
      </c>
      <c r="H359" s="106" t="s">
        <v>256</v>
      </c>
      <c r="I359" s="106">
        <v>80</v>
      </c>
      <c r="J359" s="106"/>
    </row>
    <row r="360" spans="1:10" x14ac:dyDescent="0.2">
      <c r="A360" s="106" t="s">
        <v>1061</v>
      </c>
      <c r="B360" s="106" t="s">
        <v>247</v>
      </c>
      <c r="C360" s="106" t="s">
        <v>248</v>
      </c>
      <c r="D360" s="106" t="s">
        <v>253</v>
      </c>
      <c r="E360">
        <v>7068</v>
      </c>
      <c r="F360" s="106" t="s">
        <v>311</v>
      </c>
      <c r="G360" s="106" t="s">
        <v>262</v>
      </c>
      <c r="H360" s="106" t="s">
        <v>255</v>
      </c>
      <c r="I360">
        <v>133</v>
      </c>
    </row>
    <row r="361" spans="1:10" x14ac:dyDescent="0.2">
      <c r="A361" s="106" t="s">
        <v>1061</v>
      </c>
      <c r="B361" s="106" t="s">
        <v>247</v>
      </c>
      <c r="C361" s="106" t="s">
        <v>248</v>
      </c>
      <c r="D361" s="106" t="s">
        <v>253</v>
      </c>
      <c r="E361">
        <v>8155</v>
      </c>
      <c r="F361" s="106" t="s">
        <v>429</v>
      </c>
      <c r="G361" s="106" t="s">
        <v>250</v>
      </c>
      <c r="H361" s="106" t="s">
        <v>265</v>
      </c>
      <c r="I361" s="106">
        <v>744</v>
      </c>
      <c r="J361" s="106"/>
    </row>
    <row r="362" spans="1:10" x14ac:dyDescent="0.2">
      <c r="A362" s="106" t="s">
        <v>1061</v>
      </c>
      <c r="B362" s="106" t="s">
        <v>247</v>
      </c>
      <c r="C362" s="106" t="s">
        <v>252</v>
      </c>
      <c r="D362" s="106" t="s">
        <v>253</v>
      </c>
      <c r="E362">
        <v>9717</v>
      </c>
      <c r="F362" s="106" t="s">
        <v>1284</v>
      </c>
      <c r="G362" s="106" t="s">
        <v>250</v>
      </c>
      <c r="H362" s="106" t="s">
        <v>261</v>
      </c>
      <c r="I362" s="106">
        <v>173</v>
      </c>
      <c r="J362" s="106"/>
    </row>
    <row r="363" spans="1:10" x14ac:dyDescent="0.2">
      <c r="A363" s="106" t="s">
        <v>490</v>
      </c>
      <c r="B363" s="106" t="s">
        <v>247</v>
      </c>
      <c r="C363" s="106" t="s">
        <v>257</v>
      </c>
      <c r="D363" s="106" t="s">
        <v>249</v>
      </c>
      <c r="E363">
        <v>6757</v>
      </c>
      <c r="F363" s="106" t="s">
        <v>430</v>
      </c>
      <c r="G363" s="106" t="s">
        <v>254</v>
      </c>
      <c r="H363" s="106" t="s">
        <v>275</v>
      </c>
      <c r="I363" s="106">
        <v>87</v>
      </c>
      <c r="J363" s="106"/>
    </row>
    <row r="364" spans="1:10" x14ac:dyDescent="0.2">
      <c r="A364" s="106" t="s">
        <v>420</v>
      </c>
      <c r="B364" s="106" t="s">
        <v>247</v>
      </c>
      <c r="C364" s="106" t="s">
        <v>257</v>
      </c>
      <c r="D364" s="106" t="s">
        <v>253</v>
      </c>
      <c r="E364">
        <v>3463</v>
      </c>
      <c r="F364" s="106" t="s">
        <v>422</v>
      </c>
      <c r="G364" s="106" t="s">
        <v>286</v>
      </c>
      <c r="H364" s="106" t="s">
        <v>287</v>
      </c>
      <c r="I364">
        <v>272</v>
      </c>
    </row>
    <row r="365" spans="1:10" x14ac:dyDescent="0.2">
      <c r="A365" s="106" t="s">
        <v>420</v>
      </c>
      <c r="B365" s="106" t="s">
        <v>247</v>
      </c>
      <c r="C365" s="106" t="s">
        <v>248</v>
      </c>
      <c r="D365" s="106" t="s">
        <v>249</v>
      </c>
      <c r="E365">
        <v>6905</v>
      </c>
      <c r="F365" s="106" t="s">
        <v>431</v>
      </c>
      <c r="G365" s="106" t="s">
        <v>250</v>
      </c>
      <c r="H365" s="106" t="s">
        <v>275</v>
      </c>
      <c r="I365" s="106">
        <v>372</v>
      </c>
      <c r="J365" s="106"/>
    </row>
    <row r="366" spans="1:10" x14ac:dyDescent="0.2">
      <c r="A366" s="106" t="s">
        <v>1138</v>
      </c>
      <c r="B366" s="106" t="s">
        <v>247</v>
      </c>
      <c r="C366" s="106" t="s">
        <v>257</v>
      </c>
      <c r="D366" s="106" t="s">
        <v>249</v>
      </c>
      <c r="E366">
        <v>1959</v>
      </c>
      <c r="F366" s="106" t="s">
        <v>353</v>
      </c>
      <c r="G366" s="106" t="s">
        <v>250</v>
      </c>
      <c r="H366" s="106" t="s">
        <v>277</v>
      </c>
      <c r="I366" s="106" t="s">
        <v>273</v>
      </c>
      <c r="J366" s="106" t="s">
        <v>2195</v>
      </c>
    </row>
    <row r="367" spans="1:10" x14ac:dyDescent="0.2">
      <c r="A367" s="106" t="s">
        <v>1138</v>
      </c>
      <c r="B367" s="106" t="s">
        <v>247</v>
      </c>
      <c r="C367" s="106" t="s">
        <v>252</v>
      </c>
      <c r="D367" s="106" t="s">
        <v>249</v>
      </c>
      <c r="E367">
        <v>2212</v>
      </c>
      <c r="F367" s="106" t="s">
        <v>2002</v>
      </c>
      <c r="G367" s="106" t="s">
        <v>250</v>
      </c>
      <c r="H367" s="106" t="s">
        <v>251</v>
      </c>
      <c r="I367" s="106" t="s">
        <v>299</v>
      </c>
      <c r="J367" s="106" t="s">
        <v>2223</v>
      </c>
    </row>
    <row r="368" spans="1:10" x14ac:dyDescent="0.2">
      <c r="A368" s="106" t="s">
        <v>1138</v>
      </c>
      <c r="B368" s="106" t="s">
        <v>247</v>
      </c>
      <c r="C368" s="106" t="s">
        <v>257</v>
      </c>
      <c r="D368" s="106" t="s">
        <v>249</v>
      </c>
      <c r="E368">
        <v>3116</v>
      </c>
      <c r="F368" s="106" t="s">
        <v>480</v>
      </c>
      <c r="G368" s="106" t="s">
        <v>250</v>
      </c>
      <c r="H368" s="106" t="s">
        <v>279</v>
      </c>
      <c r="I368" t="s">
        <v>273</v>
      </c>
      <c r="J368" t="s">
        <v>2224</v>
      </c>
    </row>
    <row r="369" spans="1:10" x14ac:dyDescent="0.2">
      <c r="A369" s="106" t="s">
        <v>1138</v>
      </c>
      <c r="B369" s="106" t="s">
        <v>247</v>
      </c>
      <c r="C369" s="106" t="s">
        <v>257</v>
      </c>
      <c r="D369" s="106" t="s">
        <v>253</v>
      </c>
      <c r="E369">
        <v>3177</v>
      </c>
      <c r="F369" s="106" t="s">
        <v>354</v>
      </c>
      <c r="G369" s="106" t="s">
        <v>254</v>
      </c>
      <c r="H369" s="106" t="s">
        <v>260</v>
      </c>
      <c r="I369" s="106">
        <v>20</v>
      </c>
      <c r="J369" s="106"/>
    </row>
    <row r="370" spans="1:10" x14ac:dyDescent="0.2">
      <c r="A370" s="106" t="s">
        <v>1138</v>
      </c>
      <c r="B370" s="106" t="s">
        <v>247</v>
      </c>
      <c r="C370" s="106" t="s">
        <v>257</v>
      </c>
      <c r="D370" s="106" t="s">
        <v>249</v>
      </c>
      <c r="E370">
        <v>3231</v>
      </c>
      <c r="F370" s="106" t="s">
        <v>2067</v>
      </c>
      <c r="G370" s="106" t="s">
        <v>250</v>
      </c>
      <c r="H370" s="106" t="s">
        <v>276</v>
      </c>
      <c r="I370" s="106" t="s">
        <v>299</v>
      </c>
      <c r="J370" s="106" t="s">
        <v>2076</v>
      </c>
    </row>
    <row r="371" spans="1:10" x14ac:dyDescent="0.2">
      <c r="A371" s="106" t="s">
        <v>1138</v>
      </c>
      <c r="B371" s="106" t="s">
        <v>247</v>
      </c>
      <c r="C371" s="106" t="s">
        <v>259</v>
      </c>
      <c r="D371" s="106" t="s">
        <v>249</v>
      </c>
      <c r="E371">
        <v>3264</v>
      </c>
      <c r="F371" s="106" t="s">
        <v>2225</v>
      </c>
      <c r="G371" s="106" t="s">
        <v>254</v>
      </c>
      <c r="H371" s="106" t="s">
        <v>276</v>
      </c>
      <c r="I371" s="106">
        <v>78</v>
      </c>
      <c r="J371" s="106"/>
    </row>
    <row r="372" spans="1:10" x14ac:dyDescent="0.2">
      <c r="A372" s="106" t="s">
        <v>1138</v>
      </c>
      <c r="B372" s="106" t="s">
        <v>247</v>
      </c>
      <c r="C372" s="106" t="s">
        <v>259</v>
      </c>
      <c r="D372" s="106" t="s">
        <v>249</v>
      </c>
      <c r="E372">
        <v>3328</v>
      </c>
      <c r="F372" s="106" t="s">
        <v>2226</v>
      </c>
      <c r="G372" s="106" t="s">
        <v>250</v>
      </c>
      <c r="H372" s="106" t="s">
        <v>260</v>
      </c>
      <c r="I372" s="106">
        <v>138</v>
      </c>
      <c r="J372" s="106"/>
    </row>
    <row r="373" spans="1:10" x14ac:dyDescent="0.2">
      <c r="A373" s="106" t="s">
        <v>1138</v>
      </c>
      <c r="B373" s="106" t="s">
        <v>247</v>
      </c>
      <c r="C373" s="106" t="s">
        <v>248</v>
      </c>
      <c r="D373" s="106" t="s">
        <v>253</v>
      </c>
      <c r="E373">
        <v>3426</v>
      </c>
      <c r="F373" s="106" t="s">
        <v>2227</v>
      </c>
      <c r="G373" s="106" t="s">
        <v>254</v>
      </c>
      <c r="H373" s="106" t="s">
        <v>265</v>
      </c>
      <c r="I373">
        <v>58</v>
      </c>
    </row>
    <row r="374" spans="1:10" x14ac:dyDescent="0.2">
      <c r="A374" s="106" t="s">
        <v>1138</v>
      </c>
      <c r="B374" s="106" t="s">
        <v>247</v>
      </c>
      <c r="C374" s="106" t="s">
        <v>259</v>
      </c>
      <c r="D374" s="106" t="s">
        <v>249</v>
      </c>
      <c r="E374">
        <v>3496</v>
      </c>
      <c r="F374" s="106" t="s">
        <v>2228</v>
      </c>
      <c r="G374" s="106" t="s">
        <v>262</v>
      </c>
      <c r="H374" s="106" t="s">
        <v>276</v>
      </c>
      <c r="I374" s="106">
        <v>33</v>
      </c>
      <c r="J374" s="106"/>
    </row>
    <row r="375" spans="1:10" x14ac:dyDescent="0.2">
      <c r="A375" s="106" t="s">
        <v>1138</v>
      </c>
      <c r="B375" s="106" t="s">
        <v>247</v>
      </c>
      <c r="C375" s="106" t="s">
        <v>257</v>
      </c>
      <c r="D375" s="106" t="s">
        <v>249</v>
      </c>
      <c r="E375">
        <v>3778</v>
      </c>
      <c r="F375" s="106" t="s">
        <v>481</v>
      </c>
      <c r="G375" s="106" t="s">
        <v>250</v>
      </c>
      <c r="H375" s="106" t="s">
        <v>261</v>
      </c>
      <c r="I375">
        <v>204</v>
      </c>
    </row>
    <row r="376" spans="1:10" x14ac:dyDescent="0.2">
      <c r="A376" s="106" t="s">
        <v>1138</v>
      </c>
      <c r="B376" s="106" t="s">
        <v>247</v>
      </c>
      <c r="C376" s="106" t="s">
        <v>257</v>
      </c>
      <c r="D376" s="106" t="s">
        <v>249</v>
      </c>
      <c r="E376">
        <v>4043</v>
      </c>
      <c r="F376" s="106" t="s">
        <v>2229</v>
      </c>
      <c r="G376" s="106" t="s">
        <v>250</v>
      </c>
      <c r="H376" s="106" t="s">
        <v>263</v>
      </c>
      <c r="I376" s="106" t="s">
        <v>280</v>
      </c>
      <c r="J376" s="106" t="s">
        <v>2230</v>
      </c>
    </row>
    <row r="377" spans="1:10" x14ac:dyDescent="0.2">
      <c r="A377" s="106" t="s">
        <v>1138</v>
      </c>
      <c r="B377" s="106" t="s">
        <v>247</v>
      </c>
      <c r="C377" s="106" t="s">
        <v>257</v>
      </c>
      <c r="D377" s="106" t="s">
        <v>249</v>
      </c>
      <c r="E377">
        <v>4063</v>
      </c>
      <c r="F377" s="106" t="s">
        <v>2231</v>
      </c>
      <c r="G377" s="106" t="s">
        <v>250</v>
      </c>
      <c r="H377" s="106" t="s">
        <v>263</v>
      </c>
      <c r="I377" s="106" t="s">
        <v>2232</v>
      </c>
      <c r="J377" s="106" t="s">
        <v>2233</v>
      </c>
    </row>
    <row r="378" spans="1:10" x14ac:dyDescent="0.2">
      <c r="A378" s="106" t="s">
        <v>1138</v>
      </c>
      <c r="B378" s="106" t="s">
        <v>247</v>
      </c>
      <c r="C378" s="106" t="s">
        <v>252</v>
      </c>
      <c r="D378" s="106" t="s">
        <v>249</v>
      </c>
      <c r="E378">
        <v>4463</v>
      </c>
      <c r="F378" s="106" t="s">
        <v>1081</v>
      </c>
      <c r="G378" s="106" t="s">
        <v>250</v>
      </c>
      <c r="H378" s="106" t="s">
        <v>263</v>
      </c>
      <c r="I378" s="106">
        <v>131</v>
      </c>
      <c r="J378" s="106"/>
    </row>
    <row r="379" spans="1:10" x14ac:dyDescent="0.2">
      <c r="A379" s="106" t="s">
        <v>1138</v>
      </c>
      <c r="B379" s="106" t="s">
        <v>247</v>
      </c>
      <c r="C379" s="106" t="s">
        <v>257</v>
      </c>
      <c r="D379" s="106" t="s">
        <v>249</v>
      </c>
      <c r="E379">
        <v>4689</v>
      </c>
      <c r="F379" s="106" t="s">
        <v>355</v>
      </c>
      <c r="G379" s="106" t="s">
        <v>250</v>
      </c>
      <c r="H379" s="106" t="s">
        <v>261</v>
      </c>
      <c r="I379" s="106" t="s">
        <v>2234</v>
      </c>
      <c r="J379" s="106" t="s">
        <v>2235</v>
      </c>
    </row>
    <row r="380" spans="1:10" x14ac:dyDescent="0.2">
      <c r="A380" s="106" t="s">
        <v>1138</v>
      </c>
      <c r="B380" s="106" t="s">
        <v>247</v>
      </c>
      <c r="C380" s="106" t="s">
        <v>257</v>
      </c>
      <c r="D380" s="106" t="s">
        <v>249</v>
      </c>
      <c r="E380">
        <v>5332</v>
      </c>
      <c r="F380" s="106" t="s">
        <v>471</v>
      </c>
      <c r="G380" s="106" t="s">
        <v>250</v>
      </c>
      <c r="H380" s="106" t="s">
        <v>291</v>
      </c>
      <c r="I380" s="106" t="s">
        <v>2236</v>
      </c>
      <c r="J380" s="106" t="s">
        <v>2237</v>
      </c>
    </row>
    <row r="381" spans="1:10" x14ac:dyDescent="0.2">
      <c r="A381" s="106" t="s">
        <v>1138</v>
      </c>
      <c r="B381" s="106" t="s">
        <v>247</v>
      </c>
      <c r="C381" s="106" t="s">
        <v>257</v>
      </c>
      <c r="D381" s="106" t="s">
        <v>249</v>
      </c>
      <c r="E381">
        <v>6645</v>
      </c>
      <c r="F381" s="106" t="s">
        <v>356</v>
      </c>
      <c r="G381" s="106" t="s">
        <v>250</v>
      </c>
      <c r="H381" s="106" t="s">
        <v>275</v>
      </c>
      <c r="I381" s="106" t="s">
        <v>2068</v>
      </c>
      <c r="J381" s="106" t="s">
        <v>2238</v>
      </c>
    </row>
    <row r="382" spans="1:10" x14ac:dyDescent="0.2">
      <c r="A382" s="106" t="s">
        <v>1138</v>
      </c>
      <c r="B382" s="106" t="s">
        <v>247</v>
      </c>
      <c r="C382" s="106" t="s">
        <v>257</v>
      </c>
      <c r="D382" s="106" t="s">
        <v>249</v>
      </c>
      <c r="E382">
        <v>7259</v>
      </c>
      <c r="F382" s="106" t="s">
        <v>391</v>
      </c>
      <c r="G382" s="106" t="s">
        <v>250</v>
      </c>
      <c r="H382" s="106" t="s">
        <v>279</v>
      </c>
      <c r="I382" s="106" t="s">
        <v>2176</v>
      </c>
      <c r="J382" s="106" t="s">
        <v>2239</v>
      </c>
    </row>
    <row r="383" spans="1:10" x14ac:dyDescent="0.2">
      <c r="A383" s="106" t="s">
        <v>1138</v>
      </c>
      <c r="B383" s="106" t="s">
        <v>247</v>
      </c>
      <c r="C383" s="106" t="s">
        <v>257</v>
      </c>
      <c r="D383" s="106" t="s">
        <v>249</v>
      </c>
      <c r="E383">
        <v>7278</v>
      </c>
      <c r="F383" s="106" t="s">
        <v>358</v>
      </c>
      <c r="G383" s="106" t="s">
        <v>250</v>
      </c>
      <c r="H383" s="106" t="s">
        <v>279</v>
      </c>
      <c r="I383" s="106">
        <v>991</v>
      </c>
      <c r="J383" s="106"/>
    </row>
    <row r="384" spans="1:10" x14ac:dyDescent="0.2">
      <c r="A384" s="106" t="s">
        <v>1138</v>
      </c>
      <c r="B384" s="106" t="s">
        <v>247</v>
      </c>
      <c r="C384" s="106" t="s">
        <v>248</v>
      </c>
      <c r="D384" s="106" t="s">
        <v>253</v>
      </c>
      <c r="E384">
        <v>7500</v>
      </c>
      <c r="F384" s="106" t="s">
        <v>482</v>
      </c>
      <c r="G384" s="106" t="s">
        <v>254</v>
      </c>
      <c r="H384" s="106" t="s">
        <v>256</v>
      </c>
      <c r="I384" s="106">
        <v>148</v>
      </c>
      <c r="J384" s="106"/>
    </row>
    <row r="385" spans="1:10" x14ac:dyDescent="0.2">
      <c r="A385" s="106" t="s">
        <v>1138</v>
      </c>
      <c r="B385" s="106" t="s">
        <v>247</v>
      </c>
      <c r="C385" s="106" t="s">
        <v>259</v>
      </c>
      <c r="D385" s="106" t="s">
        <v>249</v>
      </c>
      <c r="E385">
        <v>7539</v>
      </c>
      <c r="F385" s="106" t="s">
        <v>1100</v>
      </c>
      <c r="G385" s="106" t="s">
        <v>254</v>
      </c>
      <c r="H385" s="106" t="s">
        <v>256</v>
      </c>
      <c r="I385" s="106">
        <v>107</v>
      </c>
      <c r="J385" s="106"/>
    </row>
    <row r="386" spans="1:10" x14ac:dyDescent="0.2">
      <c r="A386" s="106" t="s">
        <v>1138</v>
      </c>
      <c r="B386" s="106" t="s">
        <v>247</v>
      </c>
      <c r="C386" s="106" t="s">
        <v>259</v>
      </c>
      <c r="D386" s="106" t="s">
        <v>249</v>
      </c>
      <c r="E386">
        <v>7821</v>
      </c>
      <c r="F386" s="106" t="s">
        <v>1056</v>
      </c>
      <c r="G386" s="106" t="s">
        <v>250</v>
      </c>
      <c r="H386" s="106" t="s">
        <v>272</v>
      </c>
      <c r="I386" s="106">
        <v>646</v>
      </c>
      <c r="J386" s="106"/>
    </row>
    <row r="387" spans="1:10" x14ac:dyDescent="0.2">
      <c r="A387" s="106" t="s">
        <v>1138</v>
      </c>
      <c r="B387" s="106" t="s">
        <v>247</v>
      </c>
      <c r="C387" s="106" t="s">
        <v>257</v>
      </c>
      <c r="D387" s="106" t="s">
        <v>249</v>
      </c>
      <c r="E387">
        <v>8015</v>
      </c>
      <c r="F387" s="106" t="s">
        <v>1102</v>
      </c>
      <c r="G387" s="106" t="s">
        <v>250</v>
      </c>
      <c r="H387" s="106" t="s">
        <v>256</v>
      </c>
      <c r="I387" t="s">
        <v>360</v>
      </c>
      <c r="J387" t="s">
        <v>2240</v>
      </c>
    </row>
    <row r="388" spans="1:10" x14ac:dyDescent="0.2">
      <c r="A388" s="106" t="s">
        <v>1138</v>
      </c>
      <c r="B388" s="106" t="s">
        <v>247</v>
      </c>
      <c r="C388" s="106" t="s">
        <v>257</v>
      </c>
      <c r="D388" s="106" t="s">
        <v>249</v>
      </c>
      <c r="E388">
        <v>9055</v>
      </c>
      <c r="F388" s="106" t="s">
        <v>986</v>
      </c>
      <c r="G388" s="106" t="s">
        <v>258</v>
      </c>
      <c r="H388" s="106" t="s">
        <v>332</v>
      </c>
      <c r="I388" s="106">
        <v>284</v>
      </c>
      <c r="J388" s="106"/>
    </row>
    <row r="389" spans="1:10" x14ac:dyDescent="0.2">
      <c r="A389" s="106" t="s">
        <v>1138</v>
      </c>
      <c r="B389" s="106" t="s">
        <v>247</v>
      </c>
      <c r="C389" s="106" t="s">
        <v>259</v>
      </c>
      <c r="D389" s="106" t="s">
        <v>253</v>
      </c>
      <c r="E389">
        <v>9795</v>
      </c>
      <c r="F389" s="106" t="s">
        <v>970</v>
      </c>
      <c r="G389" s="106" t="s">
        <v>250</v>
      </c>
      <c r="H389" s="106" t="s">
        <v>255</v>
      </c>
      <c r="I389" s="106">
        <v>253</v>
      </c>
      <c r="J389" s="106"/>
    </row>
    <row r="390" spans="1:10" x14ac:dyDescent="0.2">
      <c r="A390" s="106" t="s">
        <v>1114</v>
      </c>
      <c r="B390" s="106" t="s">
        <v>247</v>
      </c>
      <c r="C390" s="106" t="s">
        <v>248</v>
      </c>
      <c r="D390" s="106" t="s">
        <v>249</v>
      </c>
      <c r="E390">
        <v>1377</v>
      </c>
      <c r="F390" s="106" t="s">
        <v>368</v>
      </c>
      <c r="G390" s="106" t="s">
        <v>250</v>
      </c>
      <c r="H390" s="106" t="s">
        <v>297</v>
      </c>
      <c r="I390" s="106" t="s">
        <v>280</v>
      </c>
      <c r="J390" s="106" t="s">
        <v>2241</v>
      </c>
    </row>
    <row r="391" spans="1:10" x14ac:dyDescent="0.2">
      <c r="A391" s="106" t="s">
        <v>1114</v>
      </c>
      <c r="B391" s="106" t="s">
        <v>247</v>
      </c>
      <c r="C391" s="106" t="s">
        <v>252</v>
      </c>
      <c r="D391" s="106" t="s">
        <v>249</v>
      </c>
      <c r="E391">
        <v>2734</v>
      </c>
      <c r="F391" s="106" t="s">
        <v>363</v>
      </c>
      <c r="G391" s="106" t="s">
        <v>250</v>
      </c>
      <c r="H391" s="106" t="s">
        <v>260</v>
      </c>
      <c r="I391">
        <v>367</v>
      </c>
    </row>
    <row r="392" spans="1:10" x14ac:dyDescent="0.2">
      <c r="A392" s="106" t="s">
        <v>1114</v>
      </c>
      <c r="B392" s="106" t="s">
        <v>247</v>
      </c>
      <c r="C392" s="106" t="s">
        <v>257</v>
      </c>
      <c r="D392" s="106" t="s">
        <v>249</v>
      </c>
      <c r="E392">
        <v>3141</v>
      </c>
      <c r="F392" s="106" t="s">
        <v>960</v>
      </c>
      <c r="G392" s="106" t="s">
        <v>250</v>
      </c>
      <c r="H392" s="106" t="s">
        <v>260</v>
      </c>
      <c r="I392" t="s">
        <v>308</v>
      </c>
      <c r="J392" t="s">
        <v>2242</v>
      </c>
    </row>
    <row r="393" spans="1:10" x14ac:dyDescent="0.2">
      <c r="A393" s="106" t="s">
        <v>1114</v>
      </c>
      <c r="B393" s="106" t="s">
        <v>247</v>
      </c>
      <c r="C393" s="106" t="s">
        <v>259</v>
      </c>
      <c r="D393" s="106" t="s">
        <v>249</v>
      </c>
      <c r="E393">
        <v>3168</v>
      </c>
      <c r="F393" s="106" t="s">
        <v>1542</v>
      </c>
      <c r="G393" s="106" t="s">
        <v>250</v>
      </c>
      <c r="H393" s="106" t="s">
        <v>256</v>
      </c>
      <c r="I393" s="106">
        <v>61</v>
      </c>
      <c r="J393" s="106"/>
    </row>
    <row r="394" spans="1:10" x14ac:dyDescent="0.2">
      <c r="A394" s="106" t="s">
        <v>1114</v>
      </c>
      <c r="B394" s="106" t="s">
        <v>247</v>
      </c>
      <c r="C394" s="106" t="s">
        <v>257</v>
      </c>
      <c r="D394" s="106" t="s">
        <v>249</v>
      </c>
      <c r="E394">
        <v>3194</v>
      </c>
      <c r="F394" s="106" t="s">
        <v>1803</v>
      </c>
      <c r="G394" s="106" t="s">
        <v>250</v>
      </c>
      <c r="H394" s="106" t="s">
        <v>260</v>
      </c>
      <c r="I394" s="106">
        <v>179</v>
      </c>
      <c r="J394" s="106"/>
    </row>
    <row r="395" spans="1:10" x14ac:dyDescent="0.2">
      <c r="A395" s="106" t="s">
        <v>1114</v>
      </c>
      <c r="B395" s="106" t="s">
        <v>247</v>
      </c>
      <c r="C395" s="106" t="s">
        <v>257</v>
      </c>
      <c r="D395" s="106" t="s">
        <v>249</v>
      </c>
      <c r="E395">
        <v>3382</v>
      </c>
      <c r="F395" s="106" t="s">
        <v>1285</v>
      </c>
      <c r="G395" s="106" t="s">
        <v>250</v>
      </c>
      <c r="H395" s="106" t="s">
        <v>260</v>
      </c>
      <c r="I395" s="106" t="s">
        <v>2243</v>
      </c>
      <c r="J395" s="106" t="s">
        <v>2244</v>
      </c>
    </row>
    <row r="396" spans="1:10" x14ac:dyDescent="0.2">
      <c r="A396" s="106" t="s">
        <v>1114</v>
      </c>
      <c r="B396" s="106" t="s">
        <v>247</v>
      </c>
      <c r="C396" s="106" t="s">
        <v>248</v>
      </c>
      <c r="D396" s="106" t="s">
        <v>253</v>
      </c>
      <c r="E396">
        <v>4430</v>
      </c>
      <c r="F396" s="106" t="s">
        <v>364</v>
      </c>
      <c r="G396" s="106" t="s">
        <v>250</v>
      </c>
      <c r="H396" s="106" t="s">
        <v>261</v>
      </c>
      <c r="I396" s="106">
        <v>71</v>
      </c>
      <c r="J396" s="106"/>
    </row>
    <row r="397" spans="1:10" x14ac:dyDescent="0.2">
      <c r="A397" s="106" t="s">
        <v>1114</v>
      </c>
      <c r="B397" s="106" t="s">
        <v>247</v>
      </c>
      <c r="C397" s="106" t="s">
        <v>248</v>
      </c>
      <c r="D397" s="106" t="s">
        <v>249</v>
      </c>
      <c r="E397">
        <v>4443</v>
      </c>
      <c r="F397" s="106" t="s">
        <v>365</v>
      </c>
      <c r="G397" s="106" t="s">
        <v>262</v>
      </c>
      <c r="H397" s="106" t="s">
        <v>261</v>
      </c>
      <c r="I397" s="106" t="s">
        <v>280</v>
      </c>
      <c r="J397" s="106" t="s">
        <v>2245</v>
      </c>
    </row>
    <row r="398" spans="1:10" x14ac:dyDescent="0.2">
      <c r="A398" s="106" t="s">
        <v>1114</v>
      </c>
      <c r="B398" s="106" t="s">
        <v>247</v>
      </c>
      <c r="C398" s="106" t="s">
        <v>259</v>
      </c>
      <c r="D398" s="106" t="s">
        <v>249</v>
      </c>
      <c r="E398">
        <v>4728</v>
      </c>
      <c r="F398" s="106" t="s">
        <v>967</v>
      </c>
      <c r="G398" s="106" t="s">
        <v>250</v>
      </c>
      <c r="H398" s="106" t="s">
        <v>261</v>
      </c>
      <c r="I398" s="106">
        <v>66</v>
      </c>
      <c r="J398" s="106"/>
    </row>
    <row r="399" spans="1:10" x14ac:dyDescent="0.2">
      <c r="A399" s="106" t="s">
        <v>1114</v>
      </c>
      <c r="B399" s="106" t="s">
        <v>247</v>
      </c>
      <c r="C399" s="106" t="s">
        <v>259</v>
      </c>
      <c r="D399" s="106" t="s">
        <v>249</v>
      </c>
      <c r="E399">
        <v>6289</v>
      </c>
      <c r="F399" s="106" t="s">
        <v>483</v>
      </c>
      <c r="G399" s="106" t="s">
        <v>250</v>
      </c>
      <c r="H399" s="106" t="s">
        <v>271</v>
      </c>
      <c r="I399" s="106" t="s">
        <v>280</v>
      </c>
      <c r="J399" s="106" t="s">
        <v>2246</v>
      </c>
    </row>
    <row r="400" spans="1:10" x14ac:dyDescent="0.2">
      <c r="A400" s="106" t="s">
        <v>1114</v>
      </c>
      <c r="B400" s="106" t="s">
        <v>247</v>
      </c>
      <c r="C400" s="106" t="s">
        <v>257</v>
      </c>
      <c r="D400" s="106" t="s">
        <v>249</v>
      </c>
      <c r="E400">
        <v>7630</v>
      </c>
      <c r="F400" s="106" t="s">
        <v>428</v>
      </c>
      <c r="G400" s="106" t="s">
        <v>250</v>
      </c>
      <c r="H400" s="106" t="s">
        <v>260</v>
      </c>
      <c r="I400" s="106" t="s">
        <v>280</v>
      </c>
      <c r="J400" s="106" t="s">
        <v>2247</v>
      </c>
    </row>
    <row r="401" spans="1:10" x14ac:dyDescent="0.2">
      <c r="A401" s="106" t="s">
        <v>1114</v>
      </c>
      <c r="B401" s="106" t="s">
        <v>247</v>
      </c>
      <c r="C401" s="106" t="s">
        <v>248</v>
      </c>
      <c r="D401" s="106" t="s">
        <v>249</v>
      </c>
      <c r="E401">
        <v>7713</v>
      </c>
      <c r="F401" s="106" t="s">
        <v>468</v>
      </c>
      <c r="G401" s="106" t="s">
        <v>254</v>
      </c>
      <c r="H401" s="106" t="s">
        <v>325</v>
      </c>
      <c r="I401" s="106">
        <v>92</v>
      </c>
      <c r="J401" s="106"/>
    </row>
    <row r="402" spans="1:10" x14ac:dyDescent="0.2">
      <c r="A402" s="106" t="s">
        <v>1114</v>
      </c>
      <c r="B402" s="106" t="s">
        <v>247</v>
      </c>
      <c r="C402" s="106" t="s">
        <v>252</v>
      </c>
      <c r="D402" s="106" t="s">
        <v>249</v>
      </c>
      <c r="E402">
        <v>7879</v>
      </c>
      <c r="F402" s="106" t="s">
        <v>1154</v>
      </c>
      <c r="G402" s="106" t="s">
        <v>258</v>
      </c>
      <c r="H402" s="106" t="s">
        <v>272</v>
      </c>
      <c r="I402" s="106">
        <v>116</v>
      </c>
      <c r="J402" s="106"/>
    </row>
    <row r="403" spans="1:10" x14ac:dyDescent="0.2">
      <c r="A403" s="106" t="s">
        <v>1114</v>
      </c>
      <c r="B403" s="106" t="s">
        <v>247</v>
      </c>
      <c r="C403" s="106" t="s">
        <v>248</v>
      </c>
      <c r="D403" s="106" t="s">
        <v>249</v>
      </c>
      <c r="E403">
        <v>7888</v>
      </c>
      <c r="F403" s="106" t="s">
        <v>1804</v>
      </c>
      <c r="G403" s="106" t="s">
        <v>250</v>
      </c>
      <c r="H403" s="106" t="s">
        <v>263</v>
      </c>
      <c r="I403" s="106">
        <v>94</v>
      </c>
      <c r="J403" s="106"/>
    </row>
    <row r="404" spans="1:10" x14ac:dyDescent="0.2">
      <c r="A404" s="106" t="s">
        <v>1114</v>
      </c>
      <c r="B404" s="106" t="s">
        <v>247</v>
      </c>
      <c r="C404" s="106" t="s">
        <v>257</v>
      </c>
      <c r="D404" s="106" t="s">
        <v>249</v>
      </c>
      <c r="E404">
        <v>8570</v>
      </c>
      <c r="F404" s="106" t="s">
        <v>1133</v>
      </c>
      <c r="G404" s="106" t="s">
        <v>250</v>
      </c>
      <c r="H404" s="106" t="s">
        <v>285</v>
      </c>
      <c r="I404" t="s">
        <v>316</v>
      </c>
      <c r="J404" t="s">
        <v>2248</v>
      </c>
    </row>
    <row r="405" spans="1:10" x14ac:dyDescent="0.2">
      <c r="A405" s="106" t="s">
        <v>423</v>
      </c>
      <c r="B405" s="106" t="s">
        <v>247</v>
      </c>
      <c r="C405" s="106" t="s">
        <v>259</v>
      </c>
      <c r="D405" s="106" t="s">
        <v>249</v>
      </c>
      <c r="E405">
        <v>1434</v>
      </c>
      <c r="F405" s="106" t="s">
        <v>1144</v>
      </c>
      <c r="G405" s="106" t="s">
        <v>258</v>
      </c>
      <c r="H405" s="106" t="s">
        <v>277</v>
      </c>
      <c r="I405">
        <v>21</v>
      </c>
    </row>
    <row r="406" spans="1:10" x14ac:dyDescent="0.2">
      <c r="A406" s="106" t="s">
        <v>423</v>
      </c>
      <c r="B406" s="106" t="s">
        <v>247</v>
      </c>
      <c r="C406" s="106" t="s">
        <v>257</v>
      </c>
      <c r="D406" s="106" t="s">
        <v>249</v>
      </c>
      <c r="E406">
        <v>2305</v>
      </c>
      <c r="F406" s="106" t="s">
        <v>959</v>
      </c>
      <c r="G406" s="106" t="s">
        <v>250</v>
      </c>
      <c r="H406" s="106" t="s">
        <v>255</v>
      </c>
      <c r="I406" s="106">
        <v>287</v>
      </c>
      <c r="J406" s="106"/>
    </row>
    <row r="407" spans="1:10" x14ac:dyDescent="0.2">
      <c r="A407" s="106" t="s">
        <v>423</v>
      </c>
      <c r="B407" s="106" t="s">
        <v>247</v>
      </c>
      <c r="C407" s="106" t="s">
        <v>248</v>
      </c>
      <c r="D407" s="106" t="s">
        <v>249</v>
      </c>
      <c r="E407">
        <v>2462</v>
      </c>
      <c r="F407" s="106" t="s">
        <v>369</v>
      </c>
      <c r="G407" s="106" t="s">
        <v>250</v>
      </c>
      <c r="H407" s="106" t="s">
        <v>255</v>
      </c>
      <c r="I407" s="106">
        <v>333</v>
      </c>
      <c r="J407" s="106"/>
    </row>
    <row r="408" spans="1:10" x14ac:dyDescent="0.2">
      <c r="A408" s="106" t="s">
        <v>423</v>
      </c>
      <c r="B408" s="106" t="s">
        <v>247</v>
      </c>
      <c r="C408" s="106" t="s">
        <v>252</v>
      </c>
      <c r="D408" s="106" t="s">
        <v>249</v>
      </c>
      <c r="E408">
        <v>2698</v>
      </c>
      <c r="F408" s="106" t="s">
        <v>1145</v>
      </c>
      <c r="G408" s="106" t="s">
        <v>250</v>
      </c>
      <c r="H408" s="106" t="s">
        <v>260</v>
      </c>
      <c r="I408">
        <v>264</v>
      </c>
    </row>
    <row r="409" spans="1:10" x14ac:dyDescent="0.2">
      <c r="A409" s="106" t="s">
        <v>423</v>
      </c>
      <c r="B409" s="106" t="s">
        <v>247</v>
      </c>
      <c r="C409" s="106" t="s">
        <v>257</v>
      </c>
      <c r="D409" s="106" t="s">
        <v>249</v>
      </c>
      <c r="E409">
        <v>3198</v>
      </c>
      <c r="F409" s="106" t="s">
        <v>965</v>
      </c>
      <c r="G409" s="106" t="s">
        <v>250</v>
      </c>
      <c r="H409" s="106" t="s">
        <v>260</v>
      </c>
      <c r="I409" s="106">
        <v>481</v>
      </c>
      <c r="J409" s="106"/>
    </row>
    <row r="410" spans="1:10" x14ac:dyDescent="0.2">
      <c r="A410" s="106" t="s">
        <v>423</v>
      </c>
      <c r="B410" s="106" t="s">
        <v>247</v>
      </c>
      <c r="C410" s="106" t="s">
        <v>252</v>
      </c>
      <c r="D410" s="106" t="s">
        <v>249</v>
      </c>
      <c r="E410">
        <v>3266</v>
      </c>
      <c r="F410" s="106" t="s">
        <v>1352</v>
      </c>
      <c r="G410" s="106" t="s">
        <v>254</v>
      </c>
      <c r="H410" s="106" t="s">
        <v>276</v>
      </c>
      <c r="I410" s="106">
        <v>37</v>
      </c>
      <c r="J410" s="106"/>
    </row>
    <row r="411" spans="1:10" x14ac:dyDescent="0.2">
      <c r="A411" s="106" t="s">
        <v>423</v>
      </c>
      <c r="B411" s="106" t="s">
        <v>247</v>
      </c>
      <c r="C411" s="106" t="s">
        <v>257</v>
      </c>
      <c r="D411" s="106" t="s">
        <v>253</v>
      </c>
      <c r="E411">
        <v>3281</v>
      </c>
      <c r="F411" s="106" t="s">
        <v>424</v>
      </c>
      <c r="G411" s="106" t="s">
        <v>286</v>
      </c>
      <c r="H411" s="106" t="s">
        <v>287</v>
      </c>
      <c r="I411" s="106" t="s">
        <v>267</v>
      </c>
      <c r="J411" s="106" t="s">
        <v>2249</v>
      </c>
    </row>
    <row r="412" spans="1:10" x14ac:dyDescent="0.2">
      <c r="A412" s="106" t="s">
        <v>423</v>
      </c>
      <c r="B412" s="106" t="s">
        <v>247</v>
      </c>
      <c r="C412" s="106" t="s">
        <v>248</v>
      </c>
      <c r="D412" s="106" t="s">
        <v>253</v>
      </c>
      <c r="E412">
        <v>3297</v>
      </c>
      <c r="F412" s="106" t="s">
        <v>370</v>
      </c>
      <c r="G412" s="106" t="s">
        <v>254</v>
      </c>
      <c r="H412" s="106" t="s">
        <v>276</v>
      </c>
      <c r="I412" s="106">
        <v>28</v>
      </c>
      <c r="J412" s="106"/>
    </row>
    <row r="413" spans="1:10" x14ac:dyDescent="0.2">
      <c r="A413" s="106" t="s">
        <v>423</v>
      </c>
      <c r="B413" s="106" t="s">
        <v>247</v>
      </c>
      <c r="C413" s="106" t="s">
        <v>257</v>
      </c>
      <c r="D413" s="106" t="s">
        <v>249</v>
      </c>
      <c r="E413">
        <v>3387</v>
      </c>
      <c r="F413" s="106" t="s">
        <v>371</v>
      </c>
      <c r="G413" s="106" t="s">
        <v>250</v>
      </c>
      <c r="H413" s="106" t="s">
        <v>260</v>
      </c>
      <c r="I413" s="106" t="s">
        <v>280</v>
      </c>
      <c r="J413" s="106" t="s">
        <v>2250</v>
      </c>
    </row>
    <row r="414" spans="1:10" x14ac:dyDescent="0.2">
      <c r="A414" s="106" t="s">
        <v>423</v>
      </c>
      <c r="B414" s="106" t="s">
        <v>247</v>
      </c>
      <c r="C414" s="106" t="s">
        <v>257</v>
      </c>
      <c r="D414" s="106" t="s">
        <v>253</v>
      </c>
      <c r="E414">
        <v>3996</v>
      </c>
      <c r="F414" s="106" t="s">
        <v>373</v>
      </c>
      <c r="G414" s="106" t="s">
        <v>250</v>
      </c>
      <c r="H414" s="106" t="s">
        <v>261</v>
      </c>
      <c r="I414" s="106">
        <v>186</v>
      </c>
      <c r="J414" s="106"/>
    </row>
    <row r="415" spans="1:10" x14ac:dyDescent="0.2">
      <c r="A415" s="106" t="s">
        <v>423</v>
      </c>
      <c r="B415" s="106" t="s">
        <v>247</v>
      </c>
      <c r="C415" s="106" t="s">
        <v>259</v>
      </c>
      <c r="D415" s="106" t="s">
        <v>249</v>
      </c>
      <c r="E415">
        <v>4433</v>
      </c>
      <c r="F415" s="106" t="s">
        <v>374</v>
      </c>
      <c r="G415" s="106" t="s">
        <v>250</v>
      </c>
      <c r="H415" s="106" t="s">
        <v>261</v>
      </c>
      <c r="I415" s="106">
        <v>223</v>
      </c>
      <c r="J415" s="106"/>
    </row>
    <row r="416" spans="1:10" x14ac:dyDescent="0.2">
      <c r="A416" s="106" t="s">
        <v>423</v>
      </c>
      <c r="B416" s="106" t="s">
        <v>247</v>
      </c>
      <c r="C416" s="106" t="s">
        <v>259</v>
      </c>
      <c r="D416" s="106" t="s">
        <v>249</v>
      </c>
      <c r="E416">
        <v>4440</v>
      </c>
      <c r="F416" s="106" t="s">
        <v>1578</v>
      </c>
      <c r="G416" s="106" t="s">
        <v>262</v>
      </c>
      <c r="H416" s="106" t="s">
        <v>261</v>
      </c>
      <c r="I416" s="106">
        <v>60</v>
      </c>
      <c r="J416" s="106"/>
    </row>
    <row r="417" spans="1:10" x14ac:dyDescent="0.2">
      <c r="A417" s="106" t="s">
        <v>423</v>
      </c>
      <c r="B417" s="106" t="s">
        <v>247</v>
      </c>
      <c r="C417" s="106" t="s">
        <v>248</v>
      </c>
      <c r="D417" s="106" t="s">
        <v>249</v>
      </c>
      <c r="E417">
        <v>5967</v>
      </c>
      <c r="F417" s="106" t="s">
        <v>375</v>
      </c>
      <c r="G417" s="106" t="s">
        <v>258</v>
      </c>
      <c r="H417" s="106" t="s">
        <v>265</v>
      </c>
      <c r="I417" s="106">
        <v>57</v>
      </c>
      <c r="J417" s="106"/>
    </row>
    <row r="418" spans="1:10" x14ac:dyDescent="0.2">
      <c r="A418" s="106" t="s">
        <v>423</v>
      </c>
      <c r="B418" s="106" t="s">
        <v>247</v>
      </c>
      <c r="C418" s="106" t="s">
        <v>257</v>
      </c>
      <c r="D418" s="106" t="s">
        <v>249</v>
      </c>
      <c r="E418">
        <v>6086</v>
      </c>
      <c r="F418" s="106" t="s">
        <v>968</v>
      </c>
      <c r="G418" s="106" t="s">
        <v>262</v>
      </c>
      <c r="H418" s="106" t="s">
        <v>255</v>
      </c>
      <c r="I418" s="106">
        <v>125</v>
      </c>
      <c r="J418" s="106"/>
    </row>
    <row r="419" spans="1:10" x14ac:dyDescent="0.2">
      <c r="A419" s="106" t="s">
        <v>423</v>
      </c>
      <c r="B419" s="106" t="s">
        <v>247</v>
      </c>
      <c r="C419" s="106" t="s">
        <v>257</v>
      </c>
      <c r="D419" s="106" t="s">
        <v>249</v>
      </c>
      <c r="E419">
        <v>6173</v>
      </c>
      <c r="F419" s="106" t="s">
        <v>376</v>
      </c>
      <c r="G419" s="106" t="s">
        <v>262</v>
      </c>
      <c r="H419" s="106" t="s">
        <v>255</v>
      </c>
      <c r="I419" s="106">
        <v>18</v>
      </c>
      <c r="J419" s="106"/>
    </row>
    <row r="420" spans="1:10" x14ac:dyDescent="0.2">
      <c r="A420" s="106" t="s">
        <v>423</v>
      </c>
      <c r="B420" s="106" t="s">
        <v>247</v>
      </c>
      <c r="C420" s="106" t="s">
        <v>259</v>
      </c>
      <c r="D420" s="106" t="s">
        <v>249</v>
      </c>
      <c r="E420">
        <v>6199</v>
      </c>
      <c r="F420" s="106" t="s">
        <v>969</v>
      </c>
      <c r="G420" s="106" t="s">
        <v>250</v>
      </c>
      <c r="H420" s="106" t="s">
        <v>255</v>
      </c>
      <c r="I420" s="106">
        <v>154</v>
      </c>
      <c r="J420" s="106"/>
    </row>
    <row r="421" spans="1:10" x14ac:dyDescent="0.2">
      <c r="A421" s="106" t="s">
        <v>423</v>
      </c>
      <c r="B421" s="106" t="s">
        <v>247</v>
      </c>
      <c r="C421" s="106" t="s">
        <v>248</v>
      </c>
      <c r="D421" s="106" t="s">
        <v>249</v>
      </c>
      <c r="E421">
        <v>6489</v>
      </c>
      <c r="F421" s="106" t="s">
        <v>377</v>
      </c>
      <c r="G421" s="106" t="s">
        <v>250</v>
      </c>
      <c r="H421" s="106" t="s">
        <v>271</v>
      </c>
      <c r="I421" s="106">
        <v>74</v>
      </c>
      <c r="J421" s="106"/>
    </row>
    <row r="422" spans="1:10" x14ac:dyDescent="0.2">
      <c r="A422" s="106" t="s">
        <v>423</v>
      </c>
      <c r="B422" s="106" t="s">
        <v>247</v>
      </c>
      <c r="C422" s="106" t="s">
        <v>248</v>
      </c>
      <c r="D422" s="106" t="s">
        <v>253</v>
      </c>
      <c r="E422">
        <v>6496</v>
      </c>
      <c r="F422" s="106" t="s">
        <v>367</v>
      </c>
      <c r="G422" s="106" t="s">
        <v>258</v>
      </c>
      <c r="H422" s="106" t="s">
        <v>271</v>
      </c>
      <c r="I422" s="106">
        <v>102</v>
      </c>
      <c r="J422" s="106"/>
    </row>
    <row r="423" spans="1:10" x14ac:dyDescent="0.2">
      <c r="A423" s="106" t="s">
        <v>423</v>
      </c>
      <c r="B423" s="106" t="s">
        <v>247</v>
      </c>
      <c r="C423" s="106" t="s">
        <v>257</v>
      </c>
      <c r="D423" s="106" t="s">
        <v>253</v>
      </c>
      <c r="E423">
        <v>6532</v>
      </c>
      <c r="F423" s="106" t="s">
        <v>320</v>
      </c>
      <c r="G423" s="106" t="s">
        <v>250</v>
      </c>
      <c r="H423" s="106" t="s">
        <v>255</v>
      </c>
      <c r="I423" s="106" t="s">
        <v>280</v>
      </c>
      <c r="J423" s="106" t="s">
        <v>2251</v>
      </c>
    </row>
    <row r="424" spans="1:10" x14ac:dyDescent="0.2">
      <c r="A424" s="106" t="s">
        <v>423</v>
      </c>
      <c r="B424" s="106" t="s">
        <v>247</v>
      </c>
      <c r="C424" s="106" t="s">
        <v>257</v>
      </c>
      <c r="D424" s="106" t="s">
        <v>249</v>
      </c>
      <c r="E424">
        <v>6578</v>
      </c>
      <c r="F424" s="106" t="s">
        <v>327</v>
      </c>
      <c r="G424" s="106" t="s">
        <v>258</v>
      </c>
      <c r="H424" s="106" t="s">
        <v>255</v>
      </c>
      <c r="I424" s="106">
        <v>29</v>
      </c>
      <c r="J424" s="106"/>
    </row>
    <row r="425" spans="1:10" x14ac:dyDescent="0.2">
      <c r="A425" s="106" t="s">
        <v>423</v>
      </c>
      <c r="B425" s="106" t="s">
        <v>247</v>
      </c>
      <c r="C425" s="106" t="s">
        <v>257</v>
      </c>
      <c r="D425" s="106" t="s">
        <v>249</v>
      </c>
      <c r="E425">
        <v>6734</v>
      </c>
      <c r="F425" s="106" t="s">
        <v>1304</v>
      </c>
      <c r="G425" s="106" t="s">
        <v>254</v>
      </c>
      <c r="H425" s="106" t="s">
        <v>275</v>
      </c>
      <c r="I425" s="106">
        <v>48</v>
      </c>
      <c r="J425" s="106"/>
    </row>
    <row r="426" spans="1:10" x14ac:dyDescent="0.2">
      <c r="A426" s="106" t="s">
        <v>423</v>
      </c>
      <c r="B426" s="106" t="s">
        <v>247</v>
      </c>
      <c r="C426" s="106" t="s">
        <v>259</v>
      </c>
      <c r="D426" s="106" t="s">
        <v>253</v>
      </c>
      <c r="E426">
        <v>7035</v>
      </c>
      <c r="F426" s="106" t="s">
        <v>1858</v>
      </c>
      <c r="G426" s="106" t="s">
        <v>250</v>
      </c>
      <c r="H426" s="106" t="s">
        <v>255</v>
      </c>
      <c r="I426" s="106">
        <v>151</v>
      </c>
      <c r="J426" s="106"/>
    </row>
    <row r="427" spans="1:10" x14ac:dyDescent="0.2">
      <c r="A427" s="106" t="s">
        <v>423</v>
      </c>
      <c r="B427" s="106" t="s">
        <v>247</v>
      </c>
      <c r="C427" s="106" t="s">
        <v>259</v>
      </c>
      <c r="D427" s="106" t="s">
        <v>249</v>
      </c>
      <c r="E427">
        <v>7065</v>
      </c>
      <c r="F427" s="106" t="s">
        <v>379</v>
      </c>
      <c r="G427" s="106" t="s">
        <v>258</v>
      </c>
      <c r="H427" s="106" t="s">
        <v>255</v>
      </c>
      <c r="I427" s="106">
        <v>190</v>
      </c>
      <c r="J427" s="106"/>
    </row>
    <row r="428" spans="1:10" x14ac:dyDescent="0.2">
      <c r="A428" s="106" t="s">
        <v>423</v>
      </c>
      <c r="B428" s="106" t="s">
        <v>247</v>
      </c>
      <c r="C428" s="106" t="s">
        <v>257</v>
      </c>
      <c r="D428" s="106" t="s">
        <v>253</v>
      </c>
      <c r="E428">
        <v>7077</v>
      </c>
      <c r="F428" s="106" t="s">
        <v>992</v>
      </c>
      <c r="G428" s="106" t="s">
        <v>262</v>
      </c>
      <c r="H428" s="106" t="s">
        <v>255</v>
      </c>
      <c r="I428" s="106">
        <v>55</v>
      </c>
      <c r="J428" s="106"/>
    </row>
    <row r="429" spans="1:10" x14ac:dyDescent="0.2">
      <c r="A429" s="106" t="s">
        <v>423</v>
      </c>
      <c r="B429" s="106" t="s">
        <v>247</v>
      </c>
      <c r="C429" s="106" t="s">
        <v>252</v>
      </c>
      <c r="D429" s="106" t="s">
        <v>249</v>
      </c>
      <c r="E429">
        <v>7083</v>
      </c>
      <c r="F429" s="106" t="s">
        <v>2252</v>
      </c>
      <c r="G429" s="106" t="s">
        <v>262</v>
      </c>
      <c r="H429" s="106" t="s">
        <v>255</v>
      </c>
      <c r="I429" s="106">
        <v>54</v>
      </c>
      <c r="J429" s="106"/>
    </row>
    <row r="430" spans="1:10" x14ac:dyDescent="0.2">
      <c r="A430" s="106" t="s">
        <v>423</v>
      </c>
      <c r="B430" s="106" t="s">
        <v>247</v>
      </c>
      <c r="C430" s="106" t="s">
        <v>259</v>
      </c>
      <c r="D430" s="106" t="s">
        <v>249</v>
      </c>
      <c r="E430">
        <v>7607</v>
      </c>
      <c r="F430" s="106" t="s">
        <v>1286</v>
      </c>
      <c r="G430" s="106" t="s">
        <v>250</v>
      </c>
      <c r="H430" s="106" t="s">
        <v>256</v>
      </c>
      <c r="I430">
        <v>288</v>
      </c>
    </row>
    <row r="431" spans="1:10" x14ac:dyDescent="0.2">
      <c r="A431" s="106" t="s">
        <v>423</v>
      </c>
      <c r="B431" s="106" t="s">
        <v>247</v>
      </c>
      <c r="C431" s="106" t="s">
        <v>259</v>
      </c>
      <c r="D431" s="106" t="s">
        <v>249</v>
      </c>
      <c r="E431">
        <v>9418</v>
      </c>
      <c r="F431" s="106" t="s">
        <v>1048</v>
      </c>
      <c r="G431" s="106" t="s">
        <v>250</v>
      </c>
      <c r="H431" s="106" t="s">
        <v>261</v>
      </c>
      <c r="I431">
        <v>926</v>
      </c>
    </row>
    <row r="432" spans="1:10" x14ac:dyDescent="0.2">
      <c r="A432" s="106" t="s">
        <v>2253</v>
      </c>
      <c r="B432" s="106" t="s">
        <v>247</v>
      </c>
      <c r="C432" s="106" t="s">
        <v>259</v>
      </c>
      <c r="D432" s="106" t="s">
        <v>249</v>
      </c>
      <c r="E432">
        <v>4666</v>
      </c>
      <c r="F432" s="106" t="s">
        <v>307</v>
      </c>
      <c r="G432" s="106" t="s">
        <v>250</v>
      </c>
      <c r="H432" s="106" t="s">
        <v>276</v>
      </c>
      <c r="I432" t="s">
        <v>316</v>
      </c>
      <c r="J432" t="s">
        <v>2254</v>
      </c>
    </row>
    <row r="433" spans="1:10" x14ac:dyDescent="0.2">
      <c r="A433" s="106" t="s">
        <v>1353</v>
      </c>
      <c r="B433" s="106" t="s">
        <v>247</v>
      </c>
      <c r="C433" s="106" t="s">
        <v>252</v>
      </c>
      <c r="D433" s="106" t="s">
        <v>249</v>
      </c>
      <c r="E433">
        <v>1413</v>
      </c>
      <c r="F433" s="106" t="s">
        <v>2070</v>
      </c>
      <c r="G433" s="106" t="s">
        <v>250</v>
      </c>
      <c r="H433" s="106" t="s">
        <v>277</v>
      </c>
      <c r="I433" s="106">
        <v>252</v>
      </c>
      <c r="J433" s="106"/>
    </row>
    <row r="434" spans="1:10" x14ac:dyDescent="0.2">
      <c r="A434" s="106" t="s">
        <v>1353</v>
      </c>
      <c r="B434" s="106" t="s">
        <v>247</v>
      </c>
      <c r="C434" s="106" t="s">
        <v>252</v>
      </c>
      <c r="D434" s="106" t="s">
        <v>249</v>
      </c>
      <c r="E434">
        <v>1439</v>
      </c>
      <c r="F434" s="106" t="s">
        <v>2071</v>
      </c>
      <c r="G434" s="106" t="s">
        <v>254</v>
      </c>
      <c r="H434" s="106" t="s">
        <v>277</v>
      </c>
      <c r="I434" s="106">
        <v>13</v>
      </c>
      <c r="J434" s="106"/>
    </row>
    <row r="435" spans="1:10" x14ac:dyDescent="0.2">
      <c r="A435" s="106" t="s">
        <v>1353</v>
      </c>
      <c r="B435" s="106" t="s">
        <v>247</v>
      </c>
      <c r="C435" s="106" t="s">
        <v>252</v>
      </c>
      <c r="D435" s="106" t="s">
        <v>249</v>
      </c>
      <c r="E435">
        <v>1605</v>
      </c>
      <c r="F435" s="106" t="s">
        <v>397</v>
      </c>
      <c r="G435" s="106" t="s">
        <v>250</v>
      </c>
      <c r="H435" s="106" t="s">
        <v>398</v>
      </c>
      <c r="I435" s="106" t="s">
        <v>2255</v>
      </c>
      <c r="J435" s="106" t="s">
        <v>2256</v>
      </c>
    </row>
    <row r="436" spans="1:10" x14ac:dyDescent="0.2">
      <c r="A436" s="106" t="s">
        <v>1353</v>
      </c>
      <c r="B436" s="106" t="s">
        <v>247</v>
      </c>
      <c r="C436" s="106" t="s">
        <v>257</v>
      </c>
      <c r="D436" s="106" t="s">
        <v>249</v>
      </c>
      <c r="E436">
        <v>2108</v>
      </c>
      <c r="F436" s="106" t="s">
        <v>382</v>
      </c>
      <c r="G436" s="106" t="s">
        <v>250</v>
      </c>
      <c r="H436" s="106" t="s">
        <v>251</v>
      </c>
      <c r="I436">
        <v>268</v>
      </c>
    </row>
    <row r="437" spans="1:10" x14ac:dyDescent="0.2">
      <c r="A437" s="106" t="s">
        <v>1353</v>
      </c>
      <c r="B437" s="106" t="s">
        <v>247</v>
      </c>
      <c r="C437" s="106" t="s">
        <v>257</v>
      </c>
      <c r="D437" s="106" t="s">
        <v>249</v>
      </c>
      <c r="E437">
        <v>2121</v>
      </c>
      <c r="F437" s="106" t="s">
        <v>2004</v>
      </c>
      <c r="G437" s="106" t="s">
        <v>262</v>
      </c>
      <c r="H437" s="106" t="s">
        <v>255</v>
      </c>
      <c r="I437" t="s">
        <v>280</v>
      </c>
      <c r="J437" t="s">
        <v>2257</v>
      </c>
    </row>
    <row r="438" spans="1:10" x14ac:dyDescent="0.2">
      <c r="A438" s="106" t="s">
        <v>1353</v>
      </c>
      <c r="B438" s="106" t="s">
        <v>247</v>
      </c>
      <c r="C438" s="106" t="s">
        <v>257</v>
      </c>
      <c r="D438" s="106" t="s">
        <v>249</v>
      </c>
      <c r="E438">
        <v>2148</v>
      </c>
      <c r="F438" s="106" t="s">
        <v>444</v>
      </c>
      <c r="G438" s="106" t="s">
        <v>250</v>
      </c>
      <c r="H438" s="106" t="s">
        <v>255</v>
      </c>
      <c r="I438" s="106">
        <v>218</v>
      </c>
      <c r="J438" s="106"/>
    </row>
    <row r="439" spans="1:10" x14ac:dyDescent="0.2">
      <c r="A439" s="106" t="s">
        <v>1353</v>
      </c>
      <c r="B439" s="106" t="s">
        <v>247</v>
      </c>
      <c r="C439" s="106" t="s">
        <v>248</v>
      </c>
      <c r="D439" s="106" t="s">
        <v>249</v>
      </c>
      <c r="E439">
        <v>2180</v>
      </c>
      <c r="F439" s="106" t="s">
        <v>383</v>
      </c>
      <c r="G439" s="106" t="s">
        <v>250</v>
      </c>
      <c r="H439" s="106" t="s">
        <v>255</v>
      </c>
      <c r="I439" s="106">
        <v>114</v>
      </c>
      <c r="J439" s="106"/>
    </row>
    <row r="440" spans="1:10" x14ac:dyDescent="0.2">
      <c r="A440" s="106" t="s">
        <v>1353</v>
      </c>
      <c r="B440" s="106" t="s">
        <v>247</v>
      </c>
      <c r="C440" s="106" t="s">
        <v>252</v>
      </c>
      <c r="D440" s="106" t="s">
        <v>249</v>
      </c>
      <c r="E440">
        <v>2311</v>
      </c>
      <c r="F440" s="106" t="s">
        <v>2072</v>
      </c>
      <c r="G440" s="106" t="s">
        <v>250</v>
      </c>
      <c r="H440" s="106" t="s">
        <v>255</v>
      </c>
      <c r="I440" s="106">
        <v>94</v>
      </c>
      <c r="J440" s="106"/>
    </row>
    <row r="441" spans="1:10" x14ac:dyDescent="0.2">
      <c r="A441" s="106" t="s">
        <v>1353</v>
      </c>
      <c r="B441" s="106" t="s">
        <v>247</v>
      </c>
      <c r="C441" s="106" t="s">
        <v>257</v>
      </c>
      <c r="D441" s="106" t="s">
        <v>249</v>
      </c>
      <c r="E441">
        <v>2326</v>
      </c>
      <c r="F441" s="106" t="s">
        <v>445</v>
      </c>
      <c r="G441" s="106" t="s">
        <v>250</v>
      </c>
      <c r="H441" s="106" t="s">
        <v>261</v>
      </c>
      <c r="I441" s="106">
        <v>753</v>
      </c>
      <c r="J441" s="106"/>
    </row>
    <row r="442" spans="1:10" x14ac:dyDescent="0.2">
      <c r="A442" s="106" t="s">
        <v>1353</v>
      </c>
      <c r="B442" s="106" t="s">
        <v>247</v>
      </c>
      <c r="C442" s="106" t="s">
        <v>252</v>
      </c>
      <c r="D442" s="106" t="s">
        <v>249</v>
      </c>
      <c r="E442">
        <v>2499</v>
      </c>
      <c r="F442" s="106" t="s">
        <v>2258</v>
      </c>
      <c r="G442" s="106" t="s">
        <v>258</v>
      </c>
      <c r="H442" s="106" t="s">
        <v>255</v>
      </c>
      <c r="I442" s="106">
        <v>29</v>
      </c>
      <c r="J442" s="106"/>
    </row>
    <row r="443" spans="1:10" x14ac:dyDescent="0.2">
      <c r="A443" s="106" t="s">
        <v>1353</v>
      </c>
      <c r="B443" s="106" t="s">
        <v>247</v>
      </c>
      <c r="C443" s="106" t="s">
        <v>257</v>
      </c>
      <c r="D443" s="106" t="s">
        <v>249</v>
      </c>
      <c r="E443">
        <v>2733</v>
      </c>
      <c r="F443" s="106" t="s">
        <v>484</v>
      </c>
      <c r="G443" s="106" t="s">
        <v>250</v>
      </c>
      <c r="H443" s="106" t="s">
        <v>256</v>
      </c>
      <c r="I443">
        <v>773</v>
      </c>
    </row>
    <row r="444" spans="1:10" x14ac:dyDescent="0.2">
      <c r="A444" s="106" t="s">
        <v>1353</v>
      </c>
      <c r="B444" s="106" t="s">
        <v>247</v>
      </c>
      <c r="C444" s="106" t="s">
        <v>257</v>
      </c>
      <c r="D444" s="106" t="s">
        <v>249</v>
      </c>
      <c r="E444">
        <v>2812</v>
      </c>
      <c r="F444" s="106" t="s">
        <v>485</v>
      </c>
      <c r="G444" s="106" t="s">
        <v>250</v>
      </c>
      <c r="H444" s="106" t="s">
        <v>251</v>
      </c>
      <c r="I444" s="106">
        <v>129</v>
      </c>
      <c r="J444" s="106"/>
    </row>
    <row r="445" spans="1:10" x14ac:dyDescent="0.2">
      <c r="A445" s="106" t="s">
        <v>1353</v>
      </c>
      <c r="B445" s="106" t="s">
        <v>247</v>
      </c>
      <c r="C445" s="106" t="s">
        <v>257</v>
      </c>
      <c r="D445" s="106" t="s">
        <v>249</v>
      </c>
      <c r="E445">
        <v>3059</v>
      </c>
      <c r="F445" s="106" t="s">
        <v>2073</v>
      </c>
      <c r="G445" s="106" t="s">
        <v>258</v>
      </c>
      <c r="H445" s="106" t="s">
        <v>260</v>
      </c>
      <c r="I445" s="106">
        <v>48</v>
      </c>
      <c r="J445" s="106"/>
    </row>
    <row r="446" spans="1:10" x14ac:dyDescent="0.2">
      <c r="A446" s="106" t="s">
        <v>1353</v>
      </c>
      <c r="B446" s="106" t="s">
        <v>247</v>
      </c>
      <c r="C446" s="106" t="s">
        <v>252</v>
      </c>
      <c r="D446" s="106" t="s">
        <v>249</v>
      </c>
      <c r="E446">
        <v>3241</v>
      </c>
      <c r="F446" s="106" t="s">
        <v>2259</v>
      </c>
      <c r="G446" s="106" t="s">
        <v>258</v>
      </c>
      <c r="H446" s="106" t="s">
        <v>276</v>
      </c>
      <c r="I446" s="106">
        <v>35</v>
      </c>
      <c r="J446" s="106"/>
    </row>
    <row r="447" spans="1:10" x14ac:dyDescent="0.2">
      <c r="A447" s="106" t="s">
        <v>1353</v>
      </c>
      <c r="B447" s="106" t="s">
        <v>247</v>
      </c>
      <c r="C447" s="106" t="s">
        <v>248</v>
      </c>
      <c r="D447" s="106" t="s">
        <v>249</v>
      </c>
      <c r="E447">
        <v>3271</v>
      </c>
      <c r="F447" s="106" t="s">
        <v>2074</v>
      </c>
      <c r="G447" s="106" t="s">
        <v>250</v>
      </c>
      <c r="H447" s="106" t="s">
        <v>276</v>
      </c>
      <c r="I447" s="106">
        <v>54</v>
      </c>
      <c r="J447" s="106"/>
    </row>
    <row r="448" spans="1:10" x14ac:dyDescent="0.2">
      <c r="A448" s="106" t="s">
        <v>1353</v>
      </c>
      <c r="B448" s="106" t="s">
        <v>247</v>
      </c>
      <c r="C448" s="106" t="s">
        <v>257</v>
      </c>
      <c r="D448" s="106" t="s">
        <v>249</v>
      </c>
      <c r="E448">
        <v>3401</v>
      </c>
      <c r="F448" s="106" t="s">
        <v>2075</v>
      </c>
      <c r="G448" s="106" t="s">
        <v>250</v>
      </c>
      <c r="H448" s="106" t="s">
        <v>282</v>
      </c>
      <c r="I448" t="s">
        <v>316</v>
      </c>
      <c r="J448" t="s">
        <v>2149</v>
      </c>
    </row>
    <row r="449" spans="1:10" x14ac:dyDescent="0.2">
      <c r="A449" s="106" t="s">
        <v>1353</v>
      </c>
      <c r="B449" s="106" t="s">
        <v>247</v>
      </c>
      <c r="C449" s="106" t="s">
        <v>257</v>
      </c>
      <c r="D449" s="106" t="s">
        <v>253</v>
      </c>
      <c r="E449">
        <v>3467</v>
      </c>
      <c r="F449" s="106" t="s">
        <v>385</v>
      </c>
      <c r="G449" s="106" t="s">
        <v>250</v>
      </c>
      <c r="H449" s="106" t="s">
        <v>276</v>
      </c>
      <c r="I449">
        <v>27</v>
      </c>
    </row>
    <row r="450" spans="1:10" x14ac:dyDescent="0.2">
      <c r="A450" s="106" t="s">
        <v>1353</v>
      </c>
      <c r="B450" s="106" t="s">
        <v>247</v>
      </c>
      <c r="C450" s="106" t="s">
        <v>257</v>
      </c>
      <c r="D450" s="106" t="s">
        <v>249</v>
      </c>
      <c r="E450">
        <v>3571</v>
      </c>
      <c r="F450" s="106" t="s">
        <v>486</v>
      </c>
      <c r="G450" s="106" t="s">
        <v>250</v>
      </c>
      <c r="H450" s="106" t="s">
        <v>282</v>
      </c>
      <c r="I450" s="106">
        <v>133</v>
      </c>
      <c r="J450" s="106"/>
    </row>
    <row r="451" spans="1:10" x14ac:dyDescent="0.2">
      <c r="A451" s="106" t="s">
        <v>1353</v>
      </c>
      <c r="B451" s="106" t="s">
        <v>247</v>
      </c>
      <c r="C451" s="106" t="s">
        <v>257</v>
      </c>
      <c r="D451" s="106" t="s">
        <v>249</v>
      </c>
      <c r="E451">
        <v>3622</v>
      </c>
      <c r="F451" s="106" t="s">
        <v>487</v>
      </c>
      <c r="G451" s="106" t="s">
        <v>262</v>
      </c>
      <c r="H451" s="106" t="s">
        <v>261</v>
      </c>
      <c r="I451" s="106">
        <v>37</v>
      </c>
      <c r="J451" s="106"/>
    </row>
    <row r="452" spans="1:10" x14ac:dyDescent="0.2">
      <c r="A452" s="106" t="s">
        <v>1353</v>
      </c>
      <c r="B452" s="106" t="s">
        <v>247</v>
      </c>
      <c r="C452" s="106" t="s">
        <v>257</v>
      </c>
      <c r="D452" s="106" t="s">
        <v>253</v>
      </c>
      <c r="E452">
        <v>3652</v>
      </c>
      <c r="F452" s="106" t="s">
        <v>489</v>
      </c>
      <c r="G452" s="106" t="s">
        <v>262</v>
      </c>
      <c r="H452" s="106" t="s">
        <v>261</v>
      </c>
      <c r="I452" s="106">
        <v>115</v>
      </c>
      <c r="J452" s="106"/>
    </row>
    <row r="453" spans="1:10" x14ac:dyDescent="0.2">
      <c r="A453" s="106" t="s">
        <v>1353</v>
      </c>
      <c r="B453" s="106" t="s">
        <v>247</v>
      </c>
      <c r="C453" s="106" t="s">
        <v>257</v>
      </c>
      <c r="D453" s="106" t="s">
        <v>249</v>
      </c>
      <c r="E453">
        <v>3929</v>
      </c>
      <c r="F453" s="106" t="s">
        <v>2260</v>
      </c>
      <c r="G453" s="106" t="s">
        <v>262</v>
      </c>
      <c r="H453" s="106" t="s">
        <v>261</v>
      </c>
      <c r="I453" s="106">
        <v>70</v>
      </c>
      <c r="J453" s="106"/>
    </row>
    <row r="454" spans="1:10" x14ac:dyDescent="0.2">
      <c r="A454" s="106" t="s">
        <v>1353</v>
      </c>
      <c r="B454" s="106" t="s">
        <v>247</v>
      </c>
      <c r="C454" s="106" t="s">
        <v>257</v>
      </c>
      <c r="D454" s="106" t="s">
        <v>253</v>
      </c>
      <c r="E454">
        <v>4080</v>
      </c>
      <c r="F454" s="106" t="s">
        <v>386</v>
      </c>
      <c r="G454" s="106" t="s">
        <v>254</v>
      </c>
      <c r="H454" s="106" t="s">
        <v>263</v>
      </c>
      <c r="I454">
        <v>212</v>
      </c>
    </row>
    <row r="455" spans="1:10" x14ac:dyDescent="0.2">
      <c r="A455" s="106" t="s">
        <v>1353</v>
      </c>
      <c r="B455" s="106" t="s">
        <v>247</v>
      </c>
      <c r="C455" s="106" t="s">
        <v>257</v>
      </c>
      <c r="D455" s="106" t="s">
        <v>249</v>
      </c>
      <c r="E455">
        <v>4403</v>
      </c>
      <c r="F455" s="106" t="s">
        <v>972</v>
      </c>
      <c r="G455" s="106" t="s">
        <v>250</v>
      </c>
      <c r="H455" s="106" t="s">
        <v>263</v>
      </c>
      <c r="I455" t="s">
        <v>316</v>
      </c>
      <c r="J455" t="s">
        <v>2256</v>
      </c>
    </row>
    <row r="456" spans="1:10" x14ac:dyDescent="0.2">
      <c r="A456" s="106" t="s">
        <v>1353</v>
      </c>
      <c r="B456" s="106" t="s">
        <v>247</v>
      </c>
      <c r="C456" s="106" t="s">
        <v>259</v>
      </c>
      <c r="D456" s="106" t="s">
        <v>253</v>
      </c>
      <c r="E456">
        <v>4447</v>
      </c>
      <c r="F456" s="106" t="s">
        <v>387</v>
      </c>
      <c r="G456" s="106" t="s">
        <v>344</v>
      </c>
      <c r="H456" s="106" t="s">
        <v>261</v>
      </c>
      <c r="I456">
        <v>49</v>
      </c>
    </row>
    <row r="457" spans="1:10" x14ac:dyDescent="0.2">
      <c r="A457" s="106" t="s">
        <v>1353</v>
      </c>
      <c r="B457" s="106" t="s">
        <v>247</v>
      </c>
      <c r="C457" s="106" t="s">
        <v>252</v>
      </c>
      <c r="D457" s="106" t="s">
        <v>249</v>
      </c>
      <c r="E457">
        <v>5187</v>
      </c>
      <c r="F457" s="106" t="s">
        <v>975</v>
      </c>
      <c r="G457" s="106" t="s">
        <v>250</v>
      </c>
      <c r="H457" s="106" t="s">
        <v>325</v>
      </c>
      <c r="I457" s="106">
        <v>106</v>
      </c>
      <c r="J457" s="106"/>
    </row>
    <row r="458" spans="1:10" x14ac:dyDescent="0.2">
      <c r="A458" s="106" t="s">
        <v>1353</v>
      </c>
      <c r="B458" s="106" t="s">
        <v>247</v>
      </c>
      <c r="C458" s="106" t="s">
        <v>257</v>
      </c>
      <c r="D458" s="106" t="s">
        <v>249</v>
      </c>
      <c r="E458">
        <v>5445</v>
      </c>
      <c r="F458" s="106" t="s">
        <v>1055</v>
      </c>
      <c r="G458" s="106" t="s">
        <v>250</v>
      </c>
      <c r="H458" s="106" t="s">
        <v>473</v>
      </c>
      <c r="I458" s="106">
        <v>119</v>
      </c>
      <c r="J458" s="106"/>
    </row>
    <row r="459" spans="1:10" x14ac:dyDescent="0.2">
      <c r="A459" s="106" t="s">
        <v>1353</v>
      </c>
      <c r="B459" s="106" t="s">
        <v>247</v>
      </c>
      <c r="C459" s="106" t="s">
        <v>252</v>
      </c>
      <c r="D459" s="106" t="s">
        <v>249</v>
      </c>
      <c r="E459">
        <v>6328</v>
      </c>
      <c r="F459" s="106" t="s">
        <v>1054</v>
      </c>
      <c r="G459" s="106" t="s">
        <v>250</v>
      </c>
      <c r="H459" s="106" t="s">
        <v>271</v>
      </c>
      <c r="I459" s="106">
        <v>133</v>
      </c>
      <c r="J459" s="106"/>
    </row>
    <row r="460" spans="1:10" x14ac:dyDescent="0.2">
      <c r="A460" s="106" t="s">
        <v>1353</v>
      </c>
      <c r="B460" s="106" t="s">
        <v>247</v>
      </c>
      <c r="C460" s="106" t="s">
        <v>257</v>
      </c>
      <c r="D460" s="106" t="s">
        <v>249</v>
      </c>
      <c r="E460">
        <v>6517</v>
      </c>
      <c r="F460" s="106" t="s">
        <v>415</v>
      </c>
      <c r="G460" s="106" t="s">
        <v>250</v>
      </c>
      <c r="H460" s="106" t="s">
        <v>275</v>
      </c>
      <c r="I460" s="106">
        <v>441</v>
      </c>
      <c r="J460" s="106"/>
    </row>
    <row r="461" spans="1:10" x14ac:dyDescent="0.2">
      <c r="A461" s="106" t="s">
        <v>1353</v>
      </c>
      <c r="B461" s="106" t="s">
        <v>247</v>
      </c>
      <c r="C461" s="106" t="s">
        <v>248</v>
      </c>
      <c r="D461" s="106" t="s">
        <v>249</v>
      </c>
      <c r="E461">
        <v>6662</v>
      </c>
      <c r="F461" s="106" t="s">
        <v>448</v>
      </c>
      <c r="G461" s="106" t="s">
        <v>254</v>
      </c>
      <c r="H461" s="106" t="s">
        <v>275</v>
      </c>
      <c r="I461" s="106">
        <v>36</v>
      </c>
      <c r="J461" s="106"/>
    </row>
    <row r="462" spans="1:10" x14ac:dyDescent="0.2">
      <c r="A462" s="106" t="s">
        <v>1353</v>
      </c>
      <c r="B462" s="106" t="s">
        <v>247</v>
      </c>
      <c r="C462" s="106" t="s">
        <v>257</v>
      </c>
      <c r="D462" s="106" t="s">
        <v>249</v>
      </c>
      <c r="E462">
        <v>7230</v>
      </c>
      <c r="F462" s="106" t="s">
        <v>390</v>
      </c>
      <c r="G462" s="106" t="s">
        <v>250</v>
      </c>
      <c r="H462" s="106" t="s">
        <v>279</v>
      </c>
      <c r="I462" t="s">
        <v>280</v>
      </c>
      <c r="J462" t="s">
        <v>1996</v>
      </c>
    </row>
    <row r="463" spans="1:10" x14ac:dyDescent="0.2">
      <c r="A463" s="106" t="s">
        <v>1353</v>
      </c>
      <c r="B463" s="106" t="s">
        <v>247</v>
      </c>
      <c r="C463" s="106" t="s">
        <v>257</v>
      </c>
      <c r="D463" s="106" t="s">
        <v>249</v>
      </c>
      <c r="E463">
        <v>7417</v>
      </c>
      <c r="F463" s="106" t="s">
        <v>1103</v>
      </c>
      <c r="G463" s="106" t="s">
        <v>250</v>
      </c>
      <c r="H463" s="106" t="s">
        <v>256</v>
      </c>
      <c r="I463" s="106">
        <v>102</v>
      </c>
      <c r="J463" s="106"/>
    </row>
    <row r="464" spans="1:10" x14ac:dyDescent="0.2">
      <c r="A464" s="106" t="s">
        <v>1353</v>
      </c>
      <c r="B464" s="106" t="s">
        <v>247</v>
      </c>
      <c r="C464" s="106" t="s">
        <v>257</v>
      </c>
      <c r="D464" s="106" t="s">
        <v>249</v>
      </c>
      <c r="E464">
        <v>7480</v>
      </c>
      <c r="F464" s="106" t="s">
        <v>343</v>
      </c>
      <c r="G464" s="106" t="s">
        <v>250</v>
      </c>
      <c r="H464" s="106" t="s">
        <v>256</v>
      </c>
      <c r="I464" s="106">
        <v>192</v>
      </c>
      <c r="J464" s="106"/>
    </row>
    <row r="465" spans="1:10" x14ac:dyDescent="0.2">
      <c r="A465" s="106" t="s">
        <v>1353</v>
      </c>
      <c r="B465" s="106" t="s">
        <v>247</v>
      </c>
      <c r="C465" s="106" t="s">
        <v>257</v>
      </c>
      <c r="D465" s="106" t="s">
        <v>253</v>
      </c>
      <c r="E465">
        <v>7481</v>
      </c>
      <c r="F465" s="106" t="s">
        <v>392</v>
      </c>
      <c r="G465" s="106" t="s">
        <v>250</v>
      </c>
      <c r="H465" s="106" t="s">
        <v>256</v>
      </c>
      <c r="I465" s="106">
        <v>122</v>
      </c>
      <c r="J465" s="106"/>
    </row>
    <row r="466" spans="1:10" x14ac:dyDescent="0.2">
      <c r="A466" s="106" t="s">
        <v>1353</v>
      </c>
      <c r="B466" s="106" t="s">
        <v>247</v>
      </c>
      <c r="C466" s="106" t="s">
        <v>257</v>
      </c>
      <c r="D466" s="106" t="s">
        <v>249</v>
      </c>
      <c r="E466">
        <v>7971</v>
      </c>
      <c r="F466" s="106" t="s">
        <v>987</v>
      </c>
      <c r="G466" s="106" t="s">
        <v>250</v>
      </c>
      <c r="H466" s="106" t="s">
        <v>263</v>
      </c>
      <c r="I466">
        <v>184</v>
      </c>
    </row>
    <row r="467" spans="1:10" x14ac:dyDescent="0.2">
      <c r="A467" s="106" t="s">
        <v>1353</v>
      </c>
      <c r="B467" s="106" t="s">
        <v>247</v>
      </c>
      <c r="C467" s="106" t="s">
        <v>257</v>
      </c>
      <c r="D467" s="106" t="s">
        <v>249</v>
      </c>
      <c r="E467">
        <v>8138</v>
      </c>
      <c r="F467" s="106" t="s">
        <v>394</v>
      </c>
      <c r="G467" s="106" t="s">
        <v>258</v>
      </c>
      <c r="H467" s="106" t="s">
        <v>256</v>
      </c>
      <c r="I467">
        <v>42</v>
      </c>
    </row>
    <row r="468" spans="1:10" x14ac:dyDescent="0.2">
      <c r="A468" s="106" t="s">
        <v>1353</v>
      </c>
      <c r="B468" s="106" t="s">
        <v>247</v>
      </c>
      <c r="C468" s="106" t="s">
        <v>257</v>
      </c>
      <c r="D468" s="106" t="s">
        <v>249</v>
      </c>
      <c r="E468">
        <v>8818</v>
      </c>
      <c r="F468" s="106" t="s">
        <v>1075</v>
      </c>
      <c r="G468" s="106" t="s">
        <v>250</v>
      </c>
      <c r="H468" s="106" t="s">
        <v>276</v>
      </c>
      <c r="I468" s="106">
        <v>739</v>
      </c>
      <c r="J468" s="106"/>
    </row>
    <row r="469" spans="1:10" x14ac:dyDescent="0.2">
      <c r="A469" s="106" t="s">
        <v>1354</v>
      </c>
      <c r="B469" s="106" t="s">
        <v>247</v>
      </c>
      <c r="C469" s="106" t="s">
        <v>257</v>
      </c>
      <c r="D469" s="106" t="s">
        <v>253</v>
      </c>
      <c r="E469">
        <v>1450</v>
      </c>
      <c r="F469" s="106" t="s">
        <v>395</v>
      </c>
      <c r="G469" s="106" t="s">
        <v>254</v>
      </c>
      <c r="H469" s="106" t="s">
        <v>277</v>
      </c>
      <c r="I469" s="106">
        <v>65</v>
      </c>
      <c r="J469" s="106"/>
    </row>
    <row r="470" spans="1:10" x14ac:dyDescent="0.2">
      <c r="A470" s="106" t="s">
        <v>1354</v>
      </c>
      <c r="B470" s="106" t="s">
        <v>247</v>
      </c>
      <c r="C470" s="106" t="s">
        <v>257</v>
      </c>
      <c r="D470" s="106" t="s">
        <v>249</v>
      </c>
      <c r="E470">
        <v>1451</v>
      </c>
      <c r="F470" s="106" t="s">
        <v>396</v>
      </c>
      <c r="G470" s="106" t="s">
        <v>258</v>
      </c>
      <c r="H470" s="106" t="s">
        <v>277</v>
      </c>
      <c r="I470" s="106">
        <v>28</v>
      </c>
      <c r="J470" s="106"/>
    </row>
    <row r="471" spans="1:10" x14ac:dyDescent="0.2">
      <c r="A471" s="106" t="s">
        <v>1354</v>
      </c>
      <c r="B471" s="106" t="s">
        <v>247</v>
      </c>
      <c r="C471" s="106" t="s">
        <v>257</v>
      </c>
      <c r="D471" s="106" t="s">
        <v>249</v>
      </c>
      <c r="E471">
        <v>1719</v>
      </c>
      <c r="F471" s="106" t="s">
        <v>2005</v>
      </c>
      <c r="G471" s="106" t="s">
        <v>250</v>
      </c>
      <c r="H471" s="106" t="s">
        <v>277</v>
      </c>
      <c r="I471" s="106" t="s">
        <v>280</v>
      </c>
      <c r="J471" s="106" t="s">
        <v>2261</v>
      </c>
    </row>
    <row r="472" spans="1:10" x14ac:dyDescent="0.2">
      <c r="A472" s="106" t="s">
        <v>1354</v>
      </c>
      <c r="B472" s="106" t="s">
        <v>247</v>
      </c>
      <c r="C472" s="106" t="s">
        <v>257</v>
      </c>
      <c r="D472" s="106" t="s">
        <v>253</v>
      </c>
      <c r="E472">
        <v>1723</v>
      </c>
      <c r="F472" s="106" t="s">
        <v>352</v>
      </c>
      <c r="G472" s="106" t="s">
        <v>254</v>
      </c>
      <c r="H472" s="106" t="s">
        <v>277</v>
      </c>
      <c r="I472" s="106">
        <v>280</v>
      </c>
      <c r="J472" s="106"/>
    </row>
    <row r="473" spans="1:10" x14ac:dyDescent="0.2">
      <c r="A473" s="106" t="s">
        <v>1354</v>
      </c>
      <c r="B473" s="106" t="s">
        <v>247</v>
      </c>
      <c r="C473" s="106" t="s">
        <v>257</v>
      </c>
      <c r="D473" s="106" t="s">
        <v>249</v>
      </c>
      <c r="E473">
        <v>1802</v>
      </c>
      <c r="F473" s="106" t="s">
        <v>2006</v>
      </c>
      <c r="G473" s="106" t="s">
        <v>250</v>
      </c>
      <c r="H473" s="106" t="s">
        <v>277</v>
      </c>
      <c r="I473" t="s">
        <v>326</v>
      </c>
      <c r="J473" t="s">
        <v>2262</v>
      </c>
    </row>
    <row r="474" spans="1:10" x14ac:dyDescent="0.2">
      <c r="A474" s="106" t="s">
        <v>1354</v>
      </c>
      <c r="B474" s="106" t="s">
        <v>247</v>
      </c>
      <c r="C474" s="106" t="s">
        <v>257</v>
      </c>
      <c r="D474" s="106" t="s">
        <v>249</v>
      </c>
      <c r="E474">
        <v>1952</v>
      </c>
      <c r="F474" s="106" t="s">
        <v>399</v>
      </c>
      <c r="G474" s="106" t="s">
        <v>250</v>
      </c>
      <c r="H474" s="106" t="s">
        <v>277</v>
      </c>
      <c r="I474">
        <v>490</v>
      </c>
    </row>
    <row r="475" spans="1:10" x14ac:dyDescent="0.2">
      <c r="A475" s="106" t="s">
        <v>1354</v>
      </c>
      <c r="B475" s="106" t="s">
        <v>247</v>
      </c>
      <c r="C475" s="106" t="s">
        <v>257</v>
      </c>
      <c r="D475" s="106" t="s">
        <v>249</v>
      </c>
      <c r="E475">
        <v>1964</v>
      </c>
      <c r="F475" s="106" t="s">
        <v>381</v>
      </c>
      <c r="G475" s="106" t="s">
        <v>250</v>
      </c>
      <c r="H475" s="106" t="s">
        <v>277</v>
      </c>
      <c r="I475">
        <v>122</v>
      </c>
    </row>
    <row r="476" spans="1:10" x14ac:dyDescent="0.2">
      <c r="A476" s="106" t="s">
        <v>1354</v>
      </c>
      <c r="B476" s="106" t="s">
        <v>247</v>
      </c>
      <c r="C476" s="106" t="s">
        <v>252</v>
      </c>
      <c r="D476" s="106" t="s">
        <v>249</v>
      </c>
      <c r="E476">
        <v>2169</v>
      </c>
      <c r="F476" s="106" t="s">
        <v>2077</v>
      </c>
      <c r="G476" s="106" t="s">
        <v>250</v>
      </c>
      <c r="H476" s="106" t="s">
        <v>255</v>
      </c>
      <c r="I476" s="106">
        <v>89</v>
      </c>
      <c r="J476" s="106"/>
    </row>
    <row r="477" spans="1:10" x14ac:dyDescent="0.2">
      <c r="A477" s="106" t="s">
        <v>1354</v>
      </c>
      <c r="B477" s="106" t="s">
        <v>247</v>
      </c>
      <c r="C477" s="106" t="s">
        <v>257</v>
      </c>
      <c r="D477" s="106" t="s">
        <v>249</v>
      </c>
      <c r="E477">
        <v>2173</v>
      </c>
      <c r="F477" s="106" t="s">
        <v>446</v>
      </c>
      <c r="G477" s="106" t="s">
        <v>254</v>
      </c>
      <c r="H477" s="106" t="s">
        <v>255</v>
      </c>
      <c r="I477">
        <v>38</v>
      </c>
    </row>
    <row r="478" spans="1:10" x14ac:dyDescent="0.2">
      <c r="A478" s="106" t="s">
        <v>1354</v>
      </c>
      <c r="B478" s="106" t="s">
        <v>247</v>
      </c>
      <c r="C478" s="106" t="s">
        <v>257</v>
      </c>
      <c r="D478" s="106" t="s">
        <v>249</v>
      </c>
      <c r="E478">
        <v>2321</v>
      </c>
      <c r="F478" s="106" t="s">
        <v>1104</v>
      </c>
      <c r="G478" s="106" t="s">
        <v>254</v>
      </c>
      <c r="H478" s="106" t="s">
        <v>261</v>
      </c>
      <c r="I478" s="106">
        <v>36</v>
      </c>
      <c r="J478" s="106"/>
    </row>
    <row r="479" spans="1:10" x14ac:dyDescent="0.2">
      <c r="A479" s="106" t="s">
        <v>1354</v>
      </c>
      <c r="B479" s="106" t="s">
        <v>247</v>
      </c>
      <c r="C479" s="106" t="s">
        <v>257</v>
      </c>
      <c r="D479" s="106" t="s">
        <v>249</v>
      </c>
      <c r="E479">
        <v>2349</v>
      </c>
      <c r="F479" s="106" t="s">
        <v>447</v>
      </c>
      <c r="G479" s="106" t="s">
        <v>254</v>
      </c>
      <c r="H479" s="106" t="s">
        <v>261</v>
      </c>
      <c r="I479" s="106">
        <v>179</v>
      </c>
      <c r="J479" s="106"/>
    </row>
    <row r="480" spans="1:10" x14ac:dyDescent="0.2">
      <c r="A480" s="106" t="s">
        <v>1354</v>
      </c>
      <c r="B480" s="106" t="s">
        <v>247</v>
      </c>
      <c r="C480" s="106" t="s">
        <v>248</v>
      </c>
      <c r="D480" s="106" t="s">
        <v>249</v>
      </c>
      <c r="E480">
        <v>2385</v>
      </c>
      <c r="F480" s="106" t="s">
        <v>988</v>
      </c>
      <c r="G480" s="106" t="s">
        <v>262</v>
      </c>
      <c r="H480" s="106" t="s">
        <v>255</v>
      </c>
      <c r="I480">
        <v>112</v>
      </c>
    </row>
    <row r="481" spans="1:10" x14ac:dyDescent="0.2">
      <c r="A481" s="106" t="s">
        <v>1354</v>
      </c>
      <c r="B481" s="106" t="s">
        <v>247</v>
      </c>
      <c r="C481" s="106" t="s">
        <v>257</v>
      </c>
      <c r="D481" s="106" t="s">
        <v>249</v>
      </c>
      <c r="E481">
        <v>2469</v>
      </c>
      <c r="F481" s="106" t="s">
        <v>2078</v>
      </c>
      <c r="G481" s="106" t="s">
        <v>254</v>
      </c>
      <c r="H481" s="106" t="s">
        <v>255</v>
      </c>
      <c r="I481" s="106">
        <v>164</v>
      </c>
      <c r="J481" s="106"/>
    </row>
    <row r="482" spans="1:10" x14ac:dyDescent="0.2">
      <c r="A482" s="106" t="s">
        <v>1354</v>
      </c>
      <c r="B482" s="106" t="s">
        <v>247</v>
      </c>
      <c r="C482" s="106" t="s">
        <v>252</v>
      </c>
      <c r="D482" s="106" t="s">
        <v>249</v>
      </c>
      <c r="E482">
        <v>2502</v>
      </c>
      <c r="F482" s="106" t="s">
        <v>2263</v>
      </c>
      <c r="G482" s="106" t="s">
        <v>250</v>
      </c>
      <c r="H482" s="106" t="s">
        <v>251</v>
      </c>
      <c r="I482" s="106" t="s">
        <v>2264</v>
      </c>
      <c r="J482" s="106" t="s">
        <v>2265</v>
      </c>
    </row>
    <row r="483" spans="1:10" x14ac:dyDescent="0.2">
      <c r="A483" s="106" t="s">
        <v>1354</v>
      </c>
      <c r="B483" s="106" t="s">
        <v>247</v>
      </c>
      <c r="C483" s="106" t="s">
        <v>257</v>
      </c>
      <c r="D483" s="106" t="s">
        <v>249</v>
      </c>
      <c r="E483">
        <v>2654</v>
      </c>
      <c r="F483" s="106" t="s">
        <v>346</v>
      </c>
      <c r="G483" s="106" t="s">
        <v>258</v>
      </c>
      <c r="H483" s="106" t="s">
        <v>260</v>
      </c>
      <c r="I483">
        <v>93</v>
      </c>
    </row>
    <row r="484" spans="1:10" x14ac:dyDescent="0.2">
      <c r="A484" s="106" t="s">
        <v>1354</v>
      </c>
      <c r="B484" s="106" t="s">
        <v>247</v>
      </c>
      <c r="C484" s="106" t="s">
        <v>259</v>
      </c>
      <c r="D484" s="106" t="s">
        <v>249</v>
      </c>
      <c r="E484">
        <v>2974</v>
      </c>
      <c r="F484" s="106" t="s">
        <v>400</v>
      </c>
      <c r="G484" s="106" t="s">
        <v>344</v>
      </c>
      <c r="H484" s="106" t="s">
        <v>276</v>
      </c>
      <c r="I484">
        <v>32</v>
      </c>
    </row>
    <row r="485" spans="1:10" x14ac:dyDescent="0.2">
      <c r="A485" s="106" t="s">
        <v>1354</v>
      </c>
      <c r="B485" s="106" t="s">
        <v>247</v>
      </c>
      <c r="C485" s="106" t="s">
        <v>257</v>
      </c>
      <c r="D485" s="106" t="s">
        <v>249</v>
      </c>
      <c r="E485">
        <v>2976</v>
      </c>
      <c r="F485" s="106" t="s">
        <v>401</v>
      </c>
      <c r="G485" s="106" t="s">
        <v>402</v>
      </c>
      <c r="H485" s="106" t="s">
        <v>276</v>
      </c>
      <c r="I485" s="106">
        <v>12</v>
      </c>
      <c r="J485" s="106"/>
    </row>
    <row r="486" spans="1:10" x14ac:dyDescent="0.2">
      <c r="A486" s="106" t="s">
        <v>1354</v>
      </c>
      <c r="B486" s="106" t="s">
        <v>247</v>
      </c>
      <c r="C486" s="106" t="s">
        <v>257</v>
      </c>
      <c r="D486" s="106" t="s">
        <v>249</v>
      </c>
      <c r="E486">
        <v>2981</v>
      </c>
      <c r="F486" s="106" t="s">
        <v>1058</v>
      </c>
      <c r="G486" s="106" t="s">
        <v>262</v>
      </c>
      <c r="H486" s="106" t="s">
        <v>276</v>
      </c>
      <c r="I486" s="106">
        <v>55</v>
      </c>
      <c r="J486" s="106"/>
    </row>
    <row r="487" spans="1:10" x14ac:dyDescent="0.2">
      <c r="A487" s="106" t="s">
        <v>1354</v>
      </c>
      <c r="B487" s="106" t="s">
        <v>247</v>
      </c>
      <c r="C487" s="106" t="s">
        <v>257</v>
      </c>
      <c r="D487" s="106" t="s">
        <v>249</v>
      </c>
      <c r="E487">
        <v>3284</v>
      </c>
      <c r="F487" s="106" t="s">
        <v>2079</v>
      </c>
      <c r="G487" s="106" t="s">
        <v>250</v>
      </c>
      <c r="H487" s="106" t="s">
        <v>276</v>
      </c>
      <c r="I487" s="106">
        <v>370</v>
      </c>
      <c r="J487" s="106"/>
    </row>
    <row r="488" spans="1:10" x14ac:dyDescent="0.2">
      <c r="A488" s="106" t="s">
        <v>1354</v>
      </c>
      <c r="B488" s="106" t="s">
        <v>247</v>
      </c>
      <c r="C488" s="106" t="s">
        <v>259</v>
      </c>
      <c r="D488" s="106" t="s">
        <v>249</v>
      </c>
      <c r="E488">
        <v>3288</v>
      </c>
      <c r="F488" s="106" t="s">
        <v>2266</v>
      </c>
      <c r="G488" s="106" t="s">
        <v>250</v>
      </c>
      <c r="H488" s="106" t="s">
        <v>276</v>
      </c>
      <c r="I488" s="106" t="s">
        <v>316</v>
      </c>
      <c r="J488" s="106" t="s">
        <v>2267</v>
      </c>
    </row>
    <row r="489" spans="1:10" x14ac:dyDescent="0.2">
      <c r="A489" s="106" t="s">
        <v>1354</v>
      </c>
      <c r="B489" s="106" t="s">
        <v>247</v>
      </c>
      <c r="C489" s="106" t="s">
        <v>257</v>
      </c>
      <c r="D489" s="106" t="s">
        <v>249</v>
      </c>
      <c r="E489">
        <v>3372</v>
      </c>
      <c r="F489" s="106" t="s">
        <v>488</v>
      </c>
      <c r="G489" s="106" t="s">
        <v>258</v>
      </c>
      <c r="H489" s="106" t="s">
        <v>260</v>
      </c>
      <c r="I489">
        <v>48</v>
      </c>
    </row>
    <row r="490" spans="1:10" x14ac:dyDescent="0.2">
      <c r="A490" s="106" t="s">
        <v>1354</v>
      </c>
      <c r="B490" s="106" t="s">
        <v>247</v>
      </c>
      <c r="C490" s="106" t="s">
        <v>257</v>
      </c>
      <c r="D490" s="106" t="s">
        <v>249</v>
      </c>
      <c r="E490">
        <v>3666</v>
      </c>
      <c r="F490" s="106" t="s">
        <v>470</v>
      </c>
      <c r="G490" s="106" t="s">
        <v>250</v>
      </c>
      <c r="H490" s="106" t="s">
        <v>261</v>
      </c>
      <c r="I490" s="106">
        <v>89</v>
      </c>
      <c r="J490" s="106"/>
    </row>
    <row r="491" spans="1:10" x14ac:dyDescent="0.2">
      <c r="A491" s="106" t="s">
        <v>1354</v>
      </c>
      <c r="B491" s="106" t="s">
        <v>247</v>
      </c>
      <c r="C491" s="106" t="s">
        <v>259</v>
      </c>
      <c r="D491" s="106" t="s">
        <v>249</v>
      </c>
      <c r="E491">
        <v>3689</v>
      </c>
      <c r="F491" s="106" t="s">
        <v>2268</v>
      </c>
      <c r="G491" s="106" t="s">
        <v>262</v>
      </c>
      <c r="H491" s="106" t="s">
        <v>261</v>
      </c>
      <c r="I491">
        <v>179</v>
      </c>
    </row>
    <row r="492" spans="1:10" x14ac:dyDescent="0.2">
      <c r="A492" s="106" t="s">
        <v>1354</v>
      </c>
      <c r="B492" s="106" t="s">
        <v>247</v>
      </c>
      <c r="C492" s="106" t="s">
        <v>257</v>
      </c>
      <c r="D492" s="106" t="s">
        <v>253</v>
      </c>
      <c r="E492">
        <v>3741</v>
      </c>
      <c r="F492" s="106" t="s">
        <v>2269</v>
      </c>
      <c r="G492" s="106" t="s">
        <v>250</v>
      </c>
      <c r="H492" s="106" t="s">
        <v>261</v>
      </c>
      <c r="I492" s="106">
        <v>171</v>
      </c>
      <c r="J492" s="106"/>
    </row>
    <row r="493" spans="1:10" x14ac:dyDescent="0.2">
      <c r="A493" s="106" t="s">
        <v>1354</v>
      </c>
      <c r="B493" s="106" t="s">
        <v>247</v>
      </c>
      <c r="C493" s="106" t="s">
        <v>248</v>
      </c>
      <c r="D493" s="106" t="s">
        <v>249</v>
      </c>
      <c r="E493">
        <v>3856</v>
      </c>
      <c r="F493" s="106" t="s">
        <v>403</v>
      </c>
      <c r="G493" s="106" t="s">
        <v>258</v>
      </c>
      <c r="H493" s="106" t="s">
        <v>275</v>
      </c>
      <c r="I493" s="106">
        <v>34</v>
      </c>
      <c r="J493" s="106"/>
    </row>
    <row r="494" spans="1:10" x14ac:dyDescent="0.2">
      <c r="A494" s="106" t="s">
        <v>1354</v>
      </c>
      <c r="B494" s="106" t="s">
        <v>247</v>
      </c>
      <c r="C494" s="106" t="s">
        <v>257</v>
      </c>
      <c r="D494" s="106" t="s">
        <v>249</v>
      </c>
      <c r="E494">
        <v>3896</v>
      </c>
      <c r="F494" s="106" t="s">
        <v>404</v>
      </c>
      <c r="G494" s="106" t="s">
        <v>250</v>
      </c>
      <c r="H494" s="106" t="s">
        <v>283</v>
      </c>
      <c r="I494" s="106">
        <v>50</v>
      </c>
      <c r="J494" s="106"/>
    </row>
    <row r="495" spans="1:10" x14ac:dyDescent="0.2">
      <c r="A495" s="106" t="s">
        <v>1354</v>
      </c>
      <c r="B495" s="106" t="s">
        <v>247</v>
      </c>
      <c r="C495" s="106" t="s">
        <v>257</v>
      </c>
      <c r="D495" s="106" t="s">
        <v>249</v>
      </c>
      <c r="E495">
        <v>3963</v>
      </c>
      <c r="F495" s="106" t="s">
        <v>405</v>
      </c>
      <c r="G495" s="106" t="s">
        <v>250</v>
      </c>
      <c r="H495" s="106" t="s">
        <v>261</v>
      </c>
      <c r="I495">
        <v>98</v>
      </c>
    </row>
    <row r="496" spans="1:10" x14ac:dyDescent="0.2">
      <c r="A496" s="106" t="s">
        <v>1354</v>
      </c>
      <c r="B496" s="106" t="s">
        <v>247</v>
      </c>
      <c r="C496" s="106" t="s">
        <v>252</v>
      </c>
      <c r="D496" s="106" t="s">
        <v>249</v>
      </c>
      <c r="E496">
        <v>3964</v>
      </c>
      <c r="F496" s="106" t="s">
        <v>1083</v>
      </c>
      <c r="G496" s="106" t="s">
        <v>250</v>
      </c>
      <c r="H496" s="106" t="s">
        <v>261</v>
      </c>
      <c r="I496" s="106">
        <v>305</v>
      </c>
      <c r="J496" s="106"/>
    </row>
    <row r="497" spans="1:10" x14ac:dyDescent="0.2">
      <c r="A497" s="106" t="s">
        <v>1354</v>
      </c>
      <c r="B497" s="106" t="s">
        <v>247</v>
      </c>
      <c r="C497" s="106" t="s">
        <v>257</v>
      </c>
      <c r="D497" s="106" t="s">
        <v>249</v>
      </c>
      <c r="E497">
        <v>4203</v>
      </c>
      <c r="F497" s="106" t="s">
        <v>2270</v>
      </c>
      <c r="G497" s="106" t="s">
        <v>250</v>
      </c>
      <c r="H497" s="106" t="s">
        <v>263</v>
      </c>
      <c r="I497" t="s">
        <v>280</v>
      </c>
      <c r="J497" t="s">
        <v>2271</v>
      </c>
    </row>
    <row r="498" spans="1:10" x14ac:dyDescent="0.2">
      <c r="A498" s="106" t="s">
        <v>1354</v>
      </c>
      <c r="B498" s="106" t="s">
        <v>247</v>
      </c>
      <c r="C498" s="106" t="s">
        <v>252</v>
      </c>
      <c r="D498" s="106" t="s">
        <v>249</v>
      </c>
      <c r="E498">
        <v>4251</v>
      </c>
      <c r="F498" s="106" t="s">
        <v>406</v>
      </c>
      <c r="G498" s="106" t="s">
        <v>258</v>
      </c>
      <c r="H498" s="106" t="s">
        <v>263</v>
      </c>
      <c r="I498" s="106">
        <v>117</v>
      </c>
      <c r="J498" s="106"/>
    </row>
    <row r="499" spans="1:10" x14ac:dyDescent="0.2">
      <c r="A499" s="106" t="s">
        <v>1354</v>
      </c>
      <c r="B499" s="106" t="s">
        <v>247</v>
      </c>
      <c r="C499" s="106" t="s">
        <v>257</v>
      </c>
      <c r="D499" s="106" t="s">
        <v>253</v>
      </c>
      <c r="E499">
        <v>4288</v>
      </c>
      <c r="F499" s="106" t="s">
        <v>2272</v>
      </c>
      <c r="G499" s="106" t="s">
        <v>254</v>
      </c>
      <c r="H499" s="106" t="s">
        <v>261</v>
      </c>
      <c r="I499" s="106">
        <v>64</v>
      </c>
      <c r="J499" s="106"/>
    </row>
    <row r="500" spans="1:10" x14ac:dyDescent="0.2">
      <c r="A500" s="106" t="s">
        <v>1354</v>
      </c>
      <c r="B500" s="106" t="s">
        <v>247</v>
      </c>
      <c r="C500" s="106" t="s">
        <v>257</v>
      </c>
      <c r="D500" s="106" t="s">
        <v>249</v>
      </c>
      <c r="E500">
        <v>4298</v>
      </c>
      <c r="F500" s="106" t="s">
        <v>2273</v>
      </c>
      <c r="G500" s="106" t="s">
        <v>250</v>
      </c>
      <c r="H500" s="106" t="s">
        <v>261</v>
      </c>
      <c r="I500">
        <v>505</v>
      </c>
    </row>
    <row r="501" spans="1:10" x14ac:dyDescent="0.2">
      <c r="A501" s="106" t="s">
        <v>1354</v>
      </c>
      <c r="B501" s="106" t="s">
        <v>247</v>
      </c>
      <c r="C501" s="106" t="s">
        <v>257</v>
      </c>
      <c r="D501" s="106" t="s">
        <v>249</v>
      </c>
      <c r="E501">
        <v>4336</v>
      </c>
      <c r="F501" s="106" t="s">
        <v>2274</v>
      </c>
      <c r="G501" s="106" t="s">
        <v>254</v>
      </c>
      <c r="H501" s="106" t="s">
        <v>255</v>
      </c>
      <c r="I501">
        <v>13</v>
      </c>
    </row>
    <row r="502" spans="1:10" x14ac:dyDescent="0.2">
      <c r="A502" s="106" t="s">
        <v>1354</v>
      </c>
      <c r="B502" s="106" t="s">
        <v>247</v>
      </c>
      <c r="C502" s="106" t="s">
        <v>257</v>
      </c>
      <c r="D502" s="106" t="s">
        <v>249</v>
      </c>
      <c r="E502">
        <v>4390</v>
      </c>
      <c r="F502" s="106" t="s">
        <v>989</v>
      </c>
      <c r="G502" s="106" t="s">
        <v>262</v>
      </c>
      <c r="H502" s="106" t="s">
        <v>261</v>
      </c>
      <c r="I502">
        <v>160</v>
      </c>
    </row>
    <row r="503" spans="1:10" x14ac:dyDescent="0.2">
      <c r="A503" s="106" t="s">
        <v>1354</v>
      </c>
      <c r="B503" s="106" t="s">
        <v>247</v>
      </c>
      <c r="C503" s="106" t="s">
        <v>248</v>
      </c>
      <c r="D503" s="106" t="s">
        <v>249</v>
      </c>
      <c r="E503">
        <v>4391</v>
      </c>
      <c r="F503" s="106" t="s">
        <v>1105</v>
      </c>
      <c r="G503" s="106" t="s">
        <v>262</v>
      </c>
      <c r="H503" s="106" t="s">
        <v>261</v>
      </c>
      <c r="I503" s="106">
        <v>49</v>
      </c>
      <c r="J503" s="106"/>
    </row>
    <row r="504" spans="1:10" x14ac:dyDescent="0.2">
      <c r="A504" s="106" t="s">
        <v>1354</v>
      </c>
      <c r="B504" s="106" t="s">
        <v>247</v>
      </c>
      <c r="C504" s="106" t="s">
        <v>257</v>
      </c>
      <c r="D504" s="106" t="s">
        <v>249</v>
      </c>
      <c r="E504">
        <v>4437</v>
      </c>
      <c r="F504" s="106" t="s">
        <v>2275</v>
      </c>
      <c r="G504" s="106" t="s">
        <v>262</v>
      </c>
      <c r="H504" s="106" t="s">
        <v>261</v>
      </c>
      <c r="I504" s="106">
        <v>45</v>
      </c>
      <c r="J504" s="106"/>
    </row>
    <row r="505" spans="1:10" x14ac:dyDescent="0.2">
      <c r="A505" s="106" t="s">
        <v>1354</v>
      </c>
      <c r="B505" s="106" t="s">
        <v>247</v>
      </c>
      <c r="C505" s="106" t="s">
        <v>252</v>
      </c>
      <c r="D505" s="106" t="s">
        <v>253</v>
      </c>
      <c r="E505">
        <v>4448</v>
      </c>
      <c r="F505" s="106" t="s">
        <v>407</v>
      </c>
      <c r="G505" s="106" t="s">
        <v>262</v>
      </c>
      <c r="H505" s="106" t="s">
        <v>261</v>
      </c>
      <c r="I505">
        <v>360</v>
      </c>
    </row>
    <row r="506" spans="1:10" x14ac:dyDescent="0.2">
      <c r="A506" s="106" t="s">
        <v>1354</v>
      </c>
      <c r="B506" s="106" t="s">
        <v>247</v>
      </c>
      <c r="C506" s="106" t="s">
        <v>252</v>
      </c>
      <c r="D506" s="106" t="s">
        <v>253</v>
      </c>
      <c r="E506">
        <v>4450</v>
      </c>
      <c r="F506" s="106" t="s">
        <v>408</v>
      </c>
      <c r="G506" s="106" t="s">
        <v>262</v>
      </c>
      <c r="H506" s="106" t="s">
        <v>261</v>
      </c>
      <c r="I506">
        <v>34</v>
      </c>
    </row>
    <row r="507" spans="1:10" x14ac:dyDescent="0.2">
      <c r="A507" s="106" t="s">
        <v>1354</v>
      </c>
      <c r="B507" s="106" t="s">
        <v>247</v>
      </c>
      <c r="C507" s="106" t="s">
        <v>259</v>
      </c>
      <c r="D507" s="106" t="s">
        <v>249</v>
      </c>
      <c r="E507">
        <v>4475</v>
      </c>
      <c r="F507" s="106" t="s">
        <v>409</v>
      </c>
      <c r="G507" s="106" t="s">
        <v>262</v>
      </c>
      <c r="H507" s="106" t="s">
        <v>261</v>
      </c>
      <c r="I507">
        <v>467</v>
      </c>
    </row>
    <row r="508" spans="1:10" x14ac:dyDescent="0.2">
      <c r="A508" s="106" t="s">
        <v>1354</v>
      </c>
      <c r="B508" s="106" t="s">
        <v>247</v>
      </c>
      <c r="C508" s="106" t="s">
        <v>252</v>
      </c>
      <c r="D508" s="106" t="s">
        <v>253</v>
      </c>
      <c r="E508">
        <v>4476</v>
      </c>
      <c r="F508" s="106" t="s">
        <v>410</v>
      </c>
      <c r="G508" s="106" t="s">
        <v>262</v>
      </c>
      <c r="H508" s="106" t="s">
        <v>261</v>
      </c>
      <c r="I508" s="106">
        <v>63</v>
      </c>
      <c r="J508" s="106"/>
    </row>
    <row r="509" spans="1:10" x14ac:dyDescent="0.2">
      <c r="A509" s="106" t="s">
        <v>1354</v>
      </c>
      <c r="B509" s="106" t="s">
        <v>247</v>
      </c>
      <c r="C509" s="106" t="s">
        <v>252</v>
      </c>
      <c r="D509" s="106" t="s">
        <v>249</v>
      </c>
      <c r="E509">
        <v>4477</v>
      </c>
      <c r="F509" s="106" t="s">
        <v>411</v>
      </c>
      <c r="G509" s="106" t="s">
        <v>262</v>
      </c>
      <c r="H509" s="106" t="s">
        <v>261</v>
      </c>
      <c r="I509" s="106">
        <v>350</v>
      </c>
      <c r="J509" s="106"/>
    </row>
    <row r="510" spans="1:10" x14ac:dyDescent="0.2">
      <c r="A510" s="106" t="s">
        <v>1354</v>
      </c>
      <c r="B510" s="106" t="s">
        <v>247</v>
      </c>
      <c r="C510" s="106" t="s">
        <v>252</v>
      </c>
      <c r="D510" s="106" t="s">
        <v>253</v>
      </c>
      <c r="E510">
        <v>4482</v>
      </c>
      <c r="F510" s="106" t="s">
        <v>990</v>
      </c>
      <c r="G510" s="106" t="s">
        <v>262</v>
      </c>
      <c r="H510" s="106" t="s">
        <v>261</v>
      </c>
      <c r="I510" s="106">
        <v>193</v>
      </c>
      <c r="J510" s="106"/>
    </row>
    <row r="511" spans="1:10" x14ac:dyDescent="0.2">
      <c r="A511" s="106" t="s">
        <v>1354</v>
      </c>
      <c r="B511" s="106" t="s">
        <v>247</v>
      </c>
      <c r="C511" s="106" t="s">
        <v>257</v>
      </c>
      <c r="D511" s="106" t="s">
        <v>249</v>
      </c>
      <c r="E511">
        <v>4484</v>
      </c>
      <c r="F511" s="106" t="s">
        <v>991</v>
      </c>
      <c r="G511" s="106" t="s">
        <v>262</v>
      </c>
      <c r="H511" s="106" t="s">
        <v>261</v>
      </c>
      <c r="I511" s="106">
        <v>130</v>
      </c>
      <c r="J511" s="106"/>
    </row>
    <row r="512" spans="1:10" x14ac:dyDescent="0.2">
      <c r="A512" s="106" t="s">
        <v>1354</v>
      </c>
      <c r="B512" s="106" t="s">
        <v>247</v>
      </c>
      <c r="C512" s="106" t="s">
        <v>252</v>
      </c>
      <c r="D512" s="106" t="s">
        <v>253</v>
      </c>
      <c r="E512">
        <v>4487</v>
      </c>
      <c r="F512" s="106" t="s">
        <v>1059</v>
      </c>
      <c r="G512" s="106" t="s">
        <v>262</v>
      </c>
      <c r="H512" s="106" t="s">
        <v>261</v>
      </c>
      <c r="I512">
        <v>98</v>
      </c>
    </row>
    <row r="513" spans="1:10" x14ac:dyDescent="0.2">
      <c r="A513" s="106" t="s">
        <v>1354</v>
      </c>
      <c r="B513" s="106" t="s">
        <v>247</v>
      </c>
      <c r="C513" s="106" t="s">
        <v>257</v>
      </c>
      <c r="D513" s="106" t="s">
        <v>253</v>
      </c>
      <c r="E513">
        <v>4488</v>
      </c>
      <c r="F513" s="106" t="s">
        <v>1106</v>
      </c>
      <c r="G513" s="106" t="s">
        <v>262</v>
      </c>
      <c r="H513" s="106" t="s">
        <v>261</v>
      </c>
      <c r="I513" s="106">
        <v>707</v>
      </c>
      <c r="J513" s="106"/>
    </row>
    <row r="514" spans="1:10" x14ac:dyDescent="0.2">
      <c r="A514" s="106" t="s">
        <v>1354</v>
      </c>
      <c r="B514" s="106" t="s">
        <v>247</v>
      </c>
      <c r="C514" s="106" t="s">
        <v>252</v>
      </c>
      <c r="D514" s="106" t="s">
        <v>249</v>
      </c>
      <c r="E514">
        <v>4631</v>
      </c>
      <c r="F514" s="106" t="s">
        <v>412</v>
      </c>
      <c r="G514" s="106" t="s">
        <v>250</v>
      </c>
      <c r="H514" s="106" t="s">
        <v>263</v>
      </c>
      <c r="I514" s="106" t="s">
        <v>273</v>
      </c>
      <c r="J514" s="106" t="s">
        <v>2247</v>
      </c>
    </row>
    <row r="515" spans="1:10" x14ac:dyDescent="0.2">
      <c r="A515" s="106" t="s">
        <v>1354</v>
      </c>
      <c r="B515" s="106" t="s">
        <v>247</v>
      </c>
      <c r="C515" s="106" t="s">
        <v>257</v>
      </c>
      <c r="D515" s="106" t="s">
        <v>249</v>
      </c>
      <c r="E515">
        <v>4691</v>
      </c>
      <c r="F515" s="106" t="s">
        <v>413</v>
      </c>
      <c r="G515" s="106" t="s">
        <v>258</v>
      </c>
      <c r="H515" s="106" t="s">
        <v>255</v>
      </c>
      <c r="I515" s="106">
        <v>111</v>
      </c>
      <c r="J515" s="106"/>
    </row>
    <row r="516" spans="1:10" x14ac:dyDescent="0.2">
      <c r="A516" s="106" t="s">
        <v>1354</v>
      </c>
      <c r="B516" s="106" t="s">
        <v>247</v>
      </c>
      <c r="C516" s="106" t="s">
        <v>248</v>
      </c>
      <c r="D516" s="106" t="s">
        <v>249</v>
      </c>
      <c r="E516">
        <v>4845</v>
      </c>
      <c r="F516" s="106" t="s">
        <v>414</v>
      </c>
      <c r="G516" s="106" t="s">
        <v>250</v>
      </c>
      <c r="H516" s="106" t="s">
        <v>261</v>
      </c>
      <c r="I516">
        <v>115</v>
      </c>
    </row>
    <row r="517" spans="1:10" x14ac:dyDescent="0.2">
      <c r="A517" s="106" t="s">
        <v>1354</v>
      </c>
      <c r="B517" s="106" t="s">
        <v>247</v>
      </c>
      <c r="C517" s="106" t="s">
        <v>257</v>
      </c>
      <c r="D517" s="106" t="s">
        <v>249</v>
      </c>
      <c r="E517">
        <v>5192</v>
      </c>
      <c r="F517" s="106" t="s">
        <v>388</v>
      </c>
      <c r="G517" s="106" t="s">
        <v>250</v>
      </c>
      <c r="H517" s="106" t="s">
        <v>389</v>
      </c>
      <c r="I517">
        <v>514</v>
      </c>
    </row>
    <row r="518" spans="1:10" x14ac:dyDescent="0.2">
      <c r="A518" s="106" t="s">
        <v>1354</v>
      </c>
      <c r="B518" s="106" t="s">
        <v>247</v>
      </c>
      <c r="C518" s="106" t="s">
        <v>248</v>
      </c>
      <c r="D518" s="106" t="s">
        <v>249</v>
      </c>
      <c r="E518">
        <v>6239</v>
      </c>
      <c r="F518" s="106" t="s">
        <v>1107</v>
      </c>
      <c r="G518" s="106" t="s">
        <v>254</v>
      </c>
      <c r="H518" s="106" t="s">
        <v>271</v>
      </c>
      <c r="I518">
        <v>72</v>
      </c>
    </row>
    <row r="519" spans="1:10" x14ac:dyDescent="0.2">
      <c r="A519" s="106" t="s">
        <v>1354</v>
      </c>
      <c r="B519" s="106" t="s">
        <v>247</v>
      </c>
      <c r="C519" s="106" t="s">
        <v>248</v>
      </c>
      <c r="D519" s="106" t="s">
        <v>253</v>
      </c>
      <c r="E519">
        <v>6597</v>
      </c>
      <c r="F519" s="106" t="s">
        <v>416</v>
      </c>
      <c r="G519" s="106" t="s">
        <v>262</v>
      </c>
      <c r="H519" s="106" t="s">
        <v>275</v>
      </c>
      <c r="I519" s="106">
        <v>75</v>
      </c>
      <c r="J519" s="106"/>
    </row>
    <row r="520" spans="1:10" x14ac:dyDescent="0.2">
      <c r="A520" s="106" t="s">
        <v>1354</v>
      </c>
      <c r="B520" s="106" t="s">
        <v>247</v>
      </c>
      <c r="C520" s="106" t="s">
        <v>257</v>
      </c>
      <c r="D520" s="106" t="s">
        <v>249</v>
      </c>
      <c r="E520">
        <v>6618</v>
      </c>
      <c r="F520" s="106" t="s">
        <v>1108</v>
      </c>
      <c r="G520" s="106" t="s">
        <v>262</v>
      </c>
      <c r="H520" s="106" t="s">
        <v>275</v>
      </c>
      <c r="I520" s="106">
        <v>54</v>
      </c>
      <c r="J520" s="106"/>
    </row>
    <row r="521" spans="1:10" x14ac:dyDescent="0.2">
      <c r="A521" s="106" t="s">
        <v>1354</v>
      </c>
      <c r="B521" s="106" t="s">
        <v>247</v>
      </c>
      <c r="C521" s="106" t="s">
        <v>257</v>
      </c>
      <c r="D521" s="106" t="s">
        <v>249</v>
      </c>
      <c r="E521">
        <v>6788</v>
      </c>
      <c r="F521" s="106" t="s">
        <v>357</v>
      </c>
      <c r="G521" s="106" t="s">
        <v>250</v>
      </c>
      <c r="H521" s="106" t="s">
        <v>275</v>
      </c>
      <c r="I521" s="106">
        <v>288</v>
      </c>
      <c r="J521" s="106"/>
    </row>
    <row r="522" spans="1:10" x14ac:dyDescent="0.2">
      <c r="A522" s="106" t="s">
        <v>1354</v>
      </c>
      <c r="B522" s="106" t="s">
        <v>247</v>
      </c>
      <c r="C522" s="106" t="s">
        <v>257</v>
      </c>
      <c r="D522" s="106" t="s">
        <v>249</v>
      </c>
      <c r="E522">
        <v>6819</v>
      </c>
      <c r="F522" s="106" t="s">
        <v>417</v>
      </c>
      <c r="G522" s="106" t="s">
        <v>254</v>
      </c>
      <c r="H522" s="106" t="s">
        <v>255</v>
      </c>
      <c r="I522" s="106">
        <v>28</v>
      </c>
      <c r="J522" s="106"/>
    </row>
    <row r="523" spans="1:10" x14ac:dyDescent="0.2">
      <c r="A523" s="106" t="s">
        <v>1354</v>
      </c>
      <c r="B523" s="106" t="s">
        <v>247</v>
      </c>
      <c r="C523" s="106" t="s">
        <v>257</v>
      </c>
      <c r="D523" s="106" t="s">
        <v>253</v>
      </c>
      <c r="E523">
        <v>7079</v>
      </c>
      <c r="F523" s="106" t="s">
        <v>1109</v>
      </c>
      <c r="G523" s="106" t="s">
        <v>262</v>
      </c>
      <c r="H523" s="106" t="s">
        <v>255</v>
      </c>
      <c r="I523" s="106">
        <v>53</v>
      </c>
      <c r="J523" s="106"/>
    </row>
    <row r="524" spans="1:10" x14ac:dyDescent="0.2">
      <c r="A524" s="106" t="s">
        <v>1354</v>
      </c>
      <c r="B524" s="106" t="s">
        <v>247</v>
      </c>
      <c r="C524" s="106" t="s">
        <v>252</v>
      </c>
      <c r="D524" s="106" t="s">
        <v>249</v>
      </c>
      <c r="E524">
        <v>7080</v>
      </c>
      <c r="F524" s="106" t="s">
        <v>1110</v>
      </c>
      <c r="G524" s="106" t="s">
        <v>262</v>
      </c>
      <c r="H524" s="106" t="s">
        <v>255</v>
      </c>
      <c r="I524" s="106">
        <v>32</v>
      </c>
      <c r="J524" s="106"/>
    </row>
    <row r="525" spans="1:10" x14ac:dyDescent="0.2">
      <c r="A525" s="106" t="s">
        <v>1354</v>
      </c>
      <c r="B525" s="106" t="s">
        <v>247</v>
      </c>
      <c r="C525" s="106" t="s">
        <v>248</v>
      </c>
      <c r="D525" s="106" t="s">
        <v>249</v>
      </c>
      <c r="E525">
        <v>7325</v>
      </c>
      <c r="F525" s="106" t="s">
        <v>449</v>
      </c>
      <c r="G525" s="106" t="s">
        <v>262</v>
      </c>
      <c r="H525" s="106" t="s">
        <v>450</v>
      </c>
      <c r="I525">
        <v>108</v>
      </c>
    </row>
    <row r="526" spans="1:10" x14ac:dyDescent="0.2">
      <c r="A526" s="106" t="s">
        <v>1354</v>
      </c>
      <c r="B526" s="106" t="s">
        <v>247</v>
      </c>
      <c r="C526" s="106" t="s">
        <v>257</v>
      </c>
      <c r="D526" s="106" t="s">
        <v>249</v>
      </c>
      <c r="E526">
        <v>7442</v>
      </c>
      <c r="F526" s="106" t="s">
        <v>985</v>
      </c>
      <c r="G526" s="106" t="s">
        <v>250</v>
      </c>
      <c r="H526" s="106" t="s">
        <v>256</v>
      </c>
      <c r="I526" s="106">
        <v>98</v>
      </c>
      <c r="J526" s="106"/>
    </row>
    <row r="527" spans="1:10" x14ac:dyDescent="0.2">
      <c r="A527" s="106" t="s">
        <v>1354</v>
      </c>
      <c r="B527" s="106" t="s">
        <v>247</v>
      </c>
      <c r="C527" s="106" t="s">
        <v>259</v>
      </c>
      <c r="D527" s="106" t="s">
        <v>249</v>
      </c>
      <c r="E527">
        <v>7681</v>
      </c>
      <c r="F527" s="106" t="s">
        <v>418</v>
      </c>
      <c r="G527" s="106" t="s">
        <v>258</v>
      </c>
      <c r="H527" s="106" t="s">
        <v>256</v>
      </c>
      <c r="I527" s="106">
        <v>35</v>
      </c>
      <c r="J527" s="106"/>
    </row>
    <row r="528" spans="1:10" x14ac:dyDescent="0.2">
      <c r="A528" s="106" t="s">
        <v>1354</v>
      </c>
      <c r="B528" s="106" t="s">
        <v>247</v>
      </c>
      <c r="C528" s="106" t="s">
        <v>252</v>
      </c>
      <c r="D528" s="106" t="s">
        <v>253</v>
      </c>
      <c r="E528">
        <v>7685</v>
      </c>
      <c r="F528" s="106" t="s">
        <v>1020</v>
      </c>
      <c r="G528" s="106" t="s">
        <v>262</v>
      </c>
      <c r="H528" s="106" t="s">
        <v>256</v>
      </c>
      <c r="I528" s="106">
        <v>166</v>
      </c>
      <c r="J528" s="106"/>
    </row>
    <row r="529" spans="1:10" x14ac:dyDescent="0.2">
      <c r="A529" s="106" t="s">
        <v>1354</v>
      </c>
      <c r="B529" s="106" t="s">
        <v>247</v>
      </c>
      <c r="C529" s="106" t="s">
        <v>257</v>
      </c>
      <c r="D529" s="106" t="s">
        <v>249</v>
      </c>
      <c r="E529">
        <v>7686</v>
      </c>
      <c r="F529" s="106" t="s">
        <v>1060</v>
      </c>
      <c r="G529" s="106" t="s">
        <v>258</v>
      </c>
      <c r="H529" s="106" t="s">
        <v>256</v>
      </c>
      <c r="I529" s="106">
        <v>115</v>
      </c>
      <c r="J529" s="106"/>
    </row>
    <row r="530" spans="1:10" x14ac:dyDescent="0.2">
      <c r="A530" s="106" t="s">
        <v>1354</v>
      </c>
      <c r="B530" s="106" t="s">
        <v>247</v>
      </c>
      <c r="C530" s="106" t="s">
        <v>259</v>
      </c>
      <c r="D530" s="106" t="s">
        <v>253</v>
      </c>
      <c r="E530">
        <v>7800</v>
      </c>
      <c r="F530" s="106" t="s">
        <v>419</v>
      </c>
      <c r="G530" s="106" t="s">
        <v>254</v>
      </c>
      <c r="H530" s="106" t="s">
        <v>272</v>
      </c>
      <c r="I530" s="106">
        <v>25</v>
      </c>
      <c r="J530" s="106"/>
    </row>
    <row r="531" spans="1:10" x14ac:dyDescent="0.2">
      <c r="A531" s="106" t="s">
        <v>1354</v>
      </c>
      <c r="B531" s="106" t="s">
        <v>247</v>
      </c>
      <c r="C531" s="106" t="s">
        <v>248</v>
      </c>
      <c r="D531" s="106" t="s">
        <v>249</v>
      </c>
      <c r="E531">
        <v>7813</v>
      </c>
      <c r="F531" s="106" t="s">
        <v>393</v>
      </c>
      <c r="G531" s="106" t="s">
        <v>262</v>
      </c>
      <c r="H531" s="106" t="s">
        <v>272</v>
      </c>
      <c r="I531">
        <v>56</v>
      </c>
    </row>
    <row r="532" spans="1:10" x14ac:dyDescent="0.2">
      <c r="A532" s="106" t="s">
        <v>1354</v>
      </c>
      <c r="B532" s="106" t="s">
        <v>247</v>
      </c>
      <c r="C532" s="106" t="s">
        <v>257</v>
      </c>
      <c r="D532" s="106" t="s">
        <v>249</v>
      </c>
      <c r="E532">
        <v>7940</v>
      </c>
      <c r="F532" s="106" t="s">
        <v>1101</v>
      </c>
      <c r="G532" s="106" t="s">
        <v>250</v>
      </c>
      <c r="H532" s="106" t="s">
        <v>263</v>
      </c>
      <c r="I532">
        <v>71</v>
      </c>
    </row>
    <row r="533" spans="1:10" x14ac:dyDescent="0.2">
      <c r="A533" s="106" t="s">
        <v>1354</v>
      </c>
      <c r="B533" s="106" t="s">
        <v>247</v>
      </c>
      <c r="C533" s="106" t="s">
        <v>257</v>
      </c>
      <c r="D533" s="106" t="s">
        <v>249</v>
      </c>
      <c r="E533">
        <v>7995</v>
      </c>
      <c r="F533" s="106" t="s">
        <v>359</v>
      </c>
      <c r="G533" s="106" t="s">
        <v>250</v>
      </c>
      <c r="H533" s="106" t="s">
        <v>263</v>
      </c>
      <c r="I533">
        <v>397</v>
      </c>
    </row>
    <row r="534" spans="1:10" x14ac:dyDescent="0.2">
      <c r="A534" s="106" t="s">
        <v>1354</v>
      </c>
      <c r="B534" s="106" t="s">
        <v>247</v>
      </c>
      <c r="C534" s="106" t="s">
        <v>257</v>
      </c>
      <c r="D534" s="106" t="s">
        <v>249</v>
      </c>
      <c r="E534">
        <v>8150</v>
      </c>
      <c r="F534" s="106" t="s">
        <v>1057</v>
      </c>
      <c r="G534" s="106" t="s">
        <v>250</v>
      </c>
      <c r="H534" s="106" t="s">
        <v>256</v>
      </c>
      <c r="I534">
        <v>375</v>
      </c>
    </row>
    <row r="535" spans="1:10" x14ac:dyDescent="0.2">
      <c r="A535" s="106" t="s">
        <v>1354</v>
      </c>
      <c r="B535" s="106" t="s">
        <v>247</v>
      </c>
      <c r="C535" s="106" t="s">
        <v>248</v>
      </c>
      <c r="D535" s="106" t="s">
        <v>249</v>
      </c>
      <c r="E535">
        <v>8928</v>
      </c>
      <c r="F535" s="106" t="s">
        <v>451</v>
      </c>
      <c r="G535" s="106" t="s">
        <v>250</v>
      </c>
      <c r="H535" s="106" t="s">
        <v>276</v>
      </c>
      <c r="I535">
        <v>174</v>
      </c>
    </row>
    <row r="536" spans="1:10" x14ac:dyDescent="0.2">
      <c r="A536" s="106" t="s">
        <v>1354</v>
      </c>
      <c r="B536" s="106" t="s">
        <v>247</v>
      </c>
      <c r="C536" s="106" t="s">
        <v>257</v>
      </c>
      <c r="D536" s="106" t="s">
        <v>249</v>
      </c>
      <c r="E536">
        <v>9936</v>
      </c>
      <c r="F536" s="106" t="s">
        <v>361</v>
      </c>
      <c r="G536" s="106" t="s">
        <v>250</v>
      </c>
      <c r="H536" s="106" t="s">
        <v>260</v>
      </c>
      <c r="I536" s="106" t="s">
        <v>280</v>
      </c>
      <c r="J536" s="106" t="s">
        <v>2276</v>
      </c>
    </row>
    <row r="537" spans="1:10" x14ac:dyDescent="0.2">
      <c r="A537" s="106" t="s">
        <v>1021</v>
      </c>
      <c r="B537" s="106" t="s">
        <v>247</v>
      </c>
      <c r="C537" s="106" t="s">
        <v>257</v>
      </c>
      <c r="D537" s="106" t="s">
        <v>253</v>
      </c>
      <c r="E537">
        <v>8186</v>
      </c>
      <c r="F537" s="106" t="s">
        <v>1671</v>
      </c>
      <c r="G537" s="106" t="s">
        <v>254</v>
      </c>
      <c r="H537" s="106" t="s">
        <v>260</v>
      </c>
      <c r="I537" s="106">
        <v>110</v>
      </c>
      <c r="J537" s="106"/>
    </row>
    <row r="538" spans="1:10" x14ac:dyDescent="0.2">
      <c r="A538" s="106" t="s">
        <v>1021</v>
      </c>
      <c r="B538" s="106" t="s">
        <v>247</v>
      </c>
      <c r="C538" s="106" t="s">
        <v>257</v>
      </c>
      <c r="D538" s="106" t="s">
        <v>253</v>
      </c>
      <c r="E538">
        <v>8975</v>
      </c>
      <c r="F538" s="106" t="s">
        <v>1022</v>
      </c>
      <c r="G538" s="106" t="s">
        <v>286</v>
      </c>
      <c r="H538" s="106" t="s">
        <v>287</v>
      </c>
      <c r="I538" t="s">
        <v>280</v>
      </c>
      <c r="J538" t="s">
        <v>2277</v>
      </c>
    </row>
    <row r="539" spans="1:10" x14ac:dyDescent="0.2">
      <c r="A539" s="106" t="s">
        <v>1168</v>
      </c>
      <c r="B539" s="106" t="s">
        <v>247</v>
      </c>
      <c r="C539" s="106" t="s">
        <v>257</v>
      </c>
      <c r="D539" s="106" t="s">
        <v>253</v>
      </c>
      <c r="E539">
        <v>3279</v>
      </c>
      <c r="F539" s="106" t="s">
        <v>1169</v>
      </c>
      <c r="G539" s="106" t="s">
        <v>286</v>
      </c>
      <c r="H539" s="106" t="s">
        <v>287</v>
      </c>
      <c r="I539" t="s">
        <v>299</v>
      </c>
      <c r="J539" t="s">
        <v>2278</v>
      </c>
    </row>
    <row r="540" spans="1:10" x14ac:dyDescent="0.2">
      <c r="A540" s="106" t="s">
        <v>1168</v>
      </c>
      <c r="B540" s="106" t="s">
        <v>247</v>
      </c>
      <c r="C540" s="106" t="s">
        <v>257</v>
      </c>
      <c r="D540" s="106" t="s">
        <v>253</v>
      </c>
      <c r="E540">
        <v>8976</v>
      </c>
      <c r="F540" s="106" t="s">
        <v>1287</v>
      </c>
      <c r="G540" s="106" t="s">
        <v>286</v>
      </c>
      <c r="H540" s="106" t="s">
        <v>287</v>
      </c>
      <c r="I540" t="s">
        <v>299</v>
      </c>
      <c r="J540" t="s">
        <v>2279</v>
      </c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555</v>
      </c>
      <c r="B1" s="106" t="s">
        <v>556</v>
      </c>
      <c r="C1" s="183">
        <v>43888</v>
      </c>
      <c r="D1" s="183">
        <v>43887</v>
      </c>
      <c r="E1" s="183">
        <v>43886</v>
      </c>
      <c r="F1" s="183">
        <v>43882</v>
      </c>
      <c r="G1" s="183">
        <v>43881</v>
      </c>
    </row>
    <row r="2" spans="1:7" x14ac:dyDescent="0.2">
      <c r="A2" s="106">
        <v>1301</v>
      </c>
      <c r="B2" s="106" t="s">
        <v>557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558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1385</v>
      </c>
      <c r="C4">
        <v>0</v>
      </c>
      <c r="D4">
        <v>0</v>
      </c>
      <c r="E4">
        <v>0.1</v>
      </c>
      <c r="F4">
        <v>0.1</v>
      </c>
      <c r="G4">
        <v>0</v>
      </c>
    </row>
    <row r="5" spans="1:7" x14ac:dyDescent="0.2">
      <c r="A5">
        <v>1420</v>
      </c>
      <c r="B5" s="106" t="s">
        <v>559</v>
      </c>
      <c r="C5">
        <v>0.05</v>
      </c>
      <c r="D5">
        <v>0.15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560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">
      <c r="A7">
        <v>1433</v>
      </c>
      <c r="B7" s="106" t="s">
        <v>561</v>
      </c>
      <c r="C7">
        <v>0</v>
      </c>
      <c r="D7">
        <v>0.15</v>
      </c>
      <c r="E7">
        <v>0</v>
      </c>
      <c r="F7">
        <v>0</v>
      </c>
      <c r="G7">
        <v>0</v>
      </c>
    </row>
    <row r="8" spans="1:7" x14ac:dyDescent="0.2">
      <c r="A8">
        <v>1605</v>
      </c>
      <c r="B8" s="106" t="s">
        <v>1434</v>
      </c>
      <c r="C8">
        <v>0.05</v>
      </c>
      <c r="D8" s="106">
        <v>0</v>
      </c>
      <c r="E8" t="s">
        <v>155</v>
      </c>
      <c r="F8">
        <v>0</v>
      </c>
      <c r="G8" s="106">
        <v>0</v>
      </c>
    </row>
    <row r="9" spans="1:7" x14ac:dyDescent="0.2">
      <c r="A9">
        <v>1712</v>
      </c>
      <c r="B9" s="106" t="s">
        <v>2280</v>
      </c>
      <c r="C9">
        <v>0</v>
      </c>
      <c r="D9">
        <v>0</v>
      </c>
      <c r="E9" t="s">
        <v>155</v>
      </c>
      <c r="F9" t="s">
        <v>155</v>
      </c>
      <c r="G9" t="s">
        <v>155</v>
      </c>
    </row>
    <row r="10" spans="1:7" x14ac:dyDescent="0.2">
      <c r="A10">
        <v>1766</v>
      </c>
      <c r="B10" s="106" t="s">
        <v>563</v>
      </c>
      <c r="C10">
        <v>0.15</v>
      </c>
      <c r="D10">
        <v>0.6</v>
      </c>
      <c r="E10">
        <v>0.15</v>
      </c>
      <c r="F10">
        <v>0.2</v>
      </c>
      <c r="G10">
        <v>0.2</v>
      </c>
    </row>
    <row r="11" spans="1:7" x14ac:dyDescent="0.2">
      <c r="A11">
        <v>1768</v>
      </c>
      <c r="B11" s="106" t="s">
        <v>1805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">
      <c r="A12">
        <v>1780</v>
      </c>
      <c r="B12" s="106" t="s">
        <v>564</v>
      </c>
      <c r="C12">
        <v>0.05</v>
      </c>
      <c r="D12">
        <v>0</v>
      </c>
      <c r="E12">
        <v>0</v>
      </c>
      <c r="F12">
        <v>0</v>
      </c>
      <c r="G12">
        <v>0</v>
      </c>
    </row>
    <row r="13" spans="1:7" x14ac:dyDescent="0.2">
      <c r="A13">
        <v>1802</v>
      </c>
      <c r="B13" s="106" t="s">
        <v>1413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1803</v>
      </c>
      <c r="B14" s="106" t="s">
        <v>1221</v>
      </c>
      <c r="C14">
        <v>0</v>
      </c>
      <c r="D14">
        <v>0</v>
      </c>
      <c r="E14" s="106">
        <v>0</v>
      </c>
      <c r="F14">
        <v>0</v>
      </c>
      <c r="G14" s="106" t="s">
        <v>155</v>
      </c>
    </row>
    <row r="15" spans="1:7" x14ac:dyDescent="0.2">
      <c r="A15">
        <v>1808</v>
      </c>
      <c r="B15" s="106" t="s">
        <v>565</v>
      </c>
      <c r="C15">
        <v>0</v>
      </c>
      <c r="D15">
        <v>0</v>
      </c>
      <c r="E15">
        <v>0</v>
      </c>
      <c r="F15">
        <v>0.05</v>
      </c>
      <c r="G15">
        <v>0.05</v>
      </c>
    </row>
    <row r="16" spans="1:7" x14ac:dyDescent="0.2">
      <c r="A16">
        <v>1810</v>
      </c>
      <c r="B16" s="106" t="s">
        <v>566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1826</v>
      </c>
      <c r="B17" s="106" t="s">
        <v>2080</v>
      </c>
      <c r="C17">
        <v>0</v>
      </c>
      <c r="D17" s="106" t="s">
        <v>155</v>
      </c>
      <c r="E17" s="106">
        <v>0</v>
      </c>
      <c r="F17" s="106">
        <v>0</v>
      </c>
      <c r="G17" s="106" t="s">
        <v>155</v>
      </c>
    </row>
    <row r="18" spans="1:7" x14ac:dyDescent="0.2">
      <c r="A18">
        <v>1835</v>
      </c>
      <c r="B18" s="106" t="s">
        <v>1063</v>
      </c>
      <c r="C18">
        <v>0.05</v>
      </c>
      <c r="D18" t="s">
        <v>155</v>
      </c>
      <c r="E18" s="106" t="s">
        <v>155</v>
      </c>
      <c r="F18" s="106" t="s">
        <v>155</v>
      </c>
      <c r="G18" t="s">
        <v>155</v>
      </c>
    </row>
    <row r="19" spans="1:7" x14ac:dyDescent="0.2">
      <c r="A19">
        <v>1848</v>
      </c>
      <c r="B19" s="106" t="s">
        <v>567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1860</v>
      </c>
      <c r="B20" s="106" t="s">
        <v>54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1867</v>
      </c>
      <c r="B21" s="106" t="s">
        <v>2281</v>
      </c>
      <c r="C21">
        <v>0</v>
      </c>
      <c r="D21" s="106">
        <v>0</v>
      </c>
      <c r="E21" s="106" t="s">
        <v>155</v>
      </c>
      <c r="F21" s="106" t="s">
        <v>155</v>
      </c>
      <c r="G21" s="106" t="s">
        <v>155</v>
      </c>
    </row>
    <row r="22" spans="1:7" x14ac:dyDescent="0.2">
      <c r="A22">
        <v>1870</v>
      </c>
      <c r="B22" s="106" t="s">
        <v>1115</v>
      </c>
      <c r="C22">
        <v>0.05</v>
      </c>
      <c r="D22" s="106">
        <v>0.15</v>
      </c>
      <c r="E22" s="106">
        <v>0.05</v>
      </c>
      <c r="F22" s="106">
        <v>0.05</v>
      </c>
      <c r="G22" s="106">
        <v>0.05</v>
      </c>
    </row>
    <row r="23" spans="1:7" x14ac:dyDescent="0.2">
      <c r="A23">
        <v>1881</v>
      </c>
      <c r="B23" s="106" t="s">
        <v>568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1884</v>
      </c>
      <c r="B24" s="106" t="s">
        <v>1170</v>
      </c>
      <c r="C24">
        <v>0.15</v>
      </c>
      <c r="D24">
        <v>0.45</v>
      </c>
      <c r="E24">
        <v>0.15</v>
      </c>
      <c r="F24" s="106">
        <v>0.15</v>
      </c>
      <c r="G24" s="106">
        <v>0.15</v>
      </c>
    </row>
    <row r="25" spans="1:7" x14ac:dyDescent="0.2">
      <c r="A25">
        <v>1885</v>
      </c>
      <c r="B25" s="106" t="s">
        <v>1039</v>
      </c>
      <c r="C25">
        <v>0</v>
      </c>
      <c r="D25">
        <v>0</v>
      </c>
      <c r="E25" s="106">
        <v>0</v>
      </c>
      <c r="F25" s="106">
        <v>0</v>
      </c>
      <c r="G25" s="106">
        <v>0</v>
      </c>
    </row>
    <row r="26" spans="1:7" x14ac:dyDescent="0.2">
      <c r="A26">
        <v>1911</v>
      </c>
      <c r="B26" s="106" t="s">
        <v>50</v>
      </c>
      <c r="C26">
        <v>0.05</v>
      </c>
      <c r="D26" s="106">
        <v>0.15</v>
      </c>
      <c r="E26" s="106">
        <v>0.05</v>
      </c>
      <c r="F26" s="106">
        <v>0.05</v>
      </c>
      <c r="G26" s="106">
        <v>0.05</v>
      </c>
    </row>
    <row r="27" spans="1:7" x14ac:dyDescent="0.2">
      <c r="A27">
        <v>1914</v>
      </c>
      <c r="B27" s="106" t="s">
        <v>1781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1928</v>
      </c>
      <c r="B28" s="106" t="s">
        <v>217</v>
      </c>
      <c r="C28">
        <v>0.05</v>
      </c>
      <c r="D28" s="106">
        <v>0.15</v>
      </c>
      <c r="E28">
        <v>0.05</v>
      </c>
      <c r="F28" s="106">
        <v>0.05</v>
      </c>
      <c r="G28" s="106">
        <v>0.05</v>
      </c>
    </row>
    <row r="29" spans="1:7" x14ac:dyDescent="0.2">
      <c r="A29">
        <v>1934</v>
      </c>
      <c r="B29" s="106" t="s">
        <v>1958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1944</v>
      </c>
      <c r="B30" s="106" t="s">
        <v>1513</v>
      </c>
      <c r="C30">
        <v>0</v>
      </c>
      <c r="D30">
        <v>0</v>
      </c>
      <c r="E30" t="s">
        <v>155</v>
      </c>
      <c r="F30">
        <v>0</v>
      </c>
      <c r="G30" t="s">
        <v>155</v>
      </c>
    </row>
    <row r="31" spans="1:7" x14ac:dyDescent="0.2">
      <c r="A31">
        <v>1949</v>
      </c>
      <c r="B31" s="106" t="s">
        <v>2007</v>
      </c>
      <c r="C31">
        <v>0</v>
      </c>
      <c r="D31" t="s">
        <v>155</v>
      </c>
      <c r="E31" s="106">
        <v>0</v>
      </c>
      <c r="F31">
        <v>0</v>
      </c>
      <c r="G31" s="106">
        <v>0</v>
      </c>
    </row>
    <row r="32" spans="1:7" x14ac:dyDescent="0.2">
      <c r="A32">
        <v>1950</v>
      </c>
      <c r="B32" s="106" t="s">
        <v>2129</v>
      </c>
      <c r="C32">
        <v>0</v>
      </c>
      <c r="D32" t="s">
        <v>155</v>
      </c>
      <c r="E32">
        <v>0</v>
      </c>
      <c r="F32" t="s">
        <v>155</v>
      </c>
      <c r="G32" s="106">
        <v>0</v>
      </c>
    </row>
    <row r="33" spans="1:7" x14ac:dyDescent="0.2">
      <c r="A33">
        <v>1952</v>
      </c>
      <c r="B33" s="106" t="s">
        <v>569</v>
      </c>
      <c r="C33">
        <v>0</v>
      </c>
      <c r="D33" s="106">
        <v>0.15</v>
      </c>
      <c r="E33" s="106">
        <v>0</v>
      </c>
      <c r="F33" s="106">
        <v>0.05</v>
      </c>
      <c r="G33">
        <v>0.05</v>
      </c>
    </row>
    <row r="34" spans="1:7" x14ac:dyDescent="0.2">
      <c r="A34">
        <v>1954</v>
      </c>
      <c r="B34" s="106" t="s">
        <v>570</v>
      </c>
      <c r="C34">
        <v>0</v>
      </c>
      <c r="D34" s="106">
        <v>0.15</v>
      </c>
      <c r="E34">
        <v>0.05</v>
      </c>
      <c r="F34" s="106">
        <v>0.05</v>
      </c>
      <c r="G34">
        <v>0.05</v>
      </c>
    </row>
    <row r="35" spans="1:7" x14ac:dyDescent="0.2">
      <c r="A35">
        <v>1963</v>
      </c>
      <c r="B35" s="106" t="s">
        <v>1948</v>
      </c>
      <c r="C35">
        <v>0</v>
      </c>
      <c r="D35" s="106">
        <v>0</v>
      </c>
      <c r="E35" t="s">
        <v>155</v>
      </c>
      <c r="F35" s="106">
        <v>0</v>
      </c>
      <c r="G35" s="106">
        <v>0</v>
      </c>
    </row>
    <row r="36" spans="1:7" x14ac:dyDescent="0.2">
      <c r="A36">
        <v>1964</v>
      </c>
      <c r="B36" s="106" t="s">
        <v>571</v>
      </c>
      <c r="C36">
        <v>0</v>
      </c>
      <c r="D36" s="106">
        <v>0</v>
      </c>
      <c r="E36">
        <v>0</v>
      </c>
      <c r="F36" s="106">
        <v>0</v>
      </c>
      <c r="G36" s="106">
        <v>0</v>
      </c>
    </row>
    <row r="37" spans="1:7" x14ac:dyDescent="0.2">
      <c r="A37">
        <v>1969</v>
      </c>
      <c r="B37" s="106" t="s">
        <v>1557</v>
      </c>
      <c r="C37">
        <v>0.05</v>
      </c>
      <c r="D37" s="106">
        <v>0</v>
      </c>
      <c r="E37" s="106">
        <v>0</v>
      </c>
      <c r="F37" s="106">
        <v>0</v>
      </c>
      <c r="G37" t="s">
        <v>155</v>
      </c>
    </row>
    <row r="38" spans="1:7" x14ac:dyDescent="0.2">
      <c r="A38">
        <v>1975</v>
      </c>
      <c r="B38" s="106" t="s">
        <v>1040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1976</v>
      </c>
      <c r="B39" s="106" t="s">
        <v>572</v>
      </c>
      <c r="C39">
        <v>0</v>
      </c>
      <c r="D39">
        <v>0</v>
      </c>
      <c r="E39" s="106" t="s">
        <v>155</v>
      </c>
      <c r="F39">
        <v>0</v>
      </c>
      <c r="G39">
        <v>0</v>
      </c>
    </row>
    <row r="40" spans="1:7" x14ac:dyDescent="0.2">
      <c r="A40">
        <v>1982</v>
      </c>
      <c r="B40" s="106" t="s">
        <v>2282</v>
      </c>
      <c r="C40">
        <v>0</v>
      </c>
      <c r="D40">
        <v>0</v>
      </c>
      <c r="E40">
        <v>0</v>
      </c>
      <c r="F40" t="s">
        <v>155</v>
      </c>
      <c r="G40" t="s">
        <v>155</v>
      </c>
    </row>
    <row r="41" spans="1:7" x14ac:dyDescent="0.2">
      <c r="A41">
        <v>2001</v>
      </c>
      <c r="B41" s="106" t="s">
        <v>1132</v>
      </c>
      <c r="C41">
        <v>0.05</v>
      </c>
      <c r="D41">
        <v>0.15</v>
      </c>
      <c r="E41">
        <v>0.05</v>
      </c>
      <c r="F41">
        <v>0.05</v>
      </c>
      <c r="G41">
        <v>0.05</v>
      </c>
    </row>
    <row r="42" spans="1:7" x14ac:dyDescent="0.2">
      <c r="A42">
        <v>2053</v>
      </c>
      <c r="B42" s="106" t="s">
        <v>1116</v>
      </c>
      <c r="C42">
        <v>0</v>
      </c>
      <c r="D42">
        <v>0</v>
      </c>
      <c r="E42" s="106">
        <v>0</v>
      </c>
      <c r="F42">
        <v>0</v>
      </c>
      <c r="G42">
        <v>0.05</v>
      </c>
    </row>
    <row r="43" spans="1:7" x14ac:dyDescent="0.2">
      <c r="A43">
        <v>2109</v>
      </c>
      <c r="B43" s="106" t="s">
        <v>2283</v>
      </c>
      <c r="C43">
        <v>0</v>
      </c>
      <c r="D43" t="s">
        <v>155</v>
      </c>
      <c r="E43" t="s">
        <v>155</v>
      </c>
      <c r="F43" t="s">
        <v>155</v>
      </c>
      <c r="G43" t="s">
        <v>155</v>
      </c>
    </row>
    <row r="44" spans="1:7" x14ac:dyDescent="0.2">
      <c r="A44">
        <v>2127</v>
      </c>
      <c r="B44" s="106" t="s">
        <v>1387</v>
      </c>
      <c r="C44">
        <v>0</v>
      </c>
      <c r="D44" t="s">
        <v>155</v>
      </c>
      <c r="E44">
        <v>0</v>
      </c>
      <c r="F44">
        <v>0</v>
      </c>
      <c r="G44">
        <v>0.1</v>
      </c>
    </row>
    <row r="45" spans="1:7" x14ac:dyDescent="0.2">
      <c r="A45">
        <v>2139</v>
      </c>
      <c r="B45" s="106" t="s">
        <v>573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2146</v>
      </c>
      <c r="B46" s="106" t="s">
        <v>574</v>
      </c>
      <c r="C46">
        <v>0.05</v>
      </c>
      <c r="D46">
        <v>0.15</v>
      </c>
      <c r="E46" s="106">
        <v>0.05</v>
      </c>
      <c r="F46" s="106">
        <v>0.05</v>
      </c>
      <c r="G46">
        <v>0.05</v>
      </c>
    </row>
    <row r="47" spans="1:7" x14ac:dyDescent="0.2">
      <c r="A47">
        <v>2168</v>
      </c>
      <c r="B47" s="106" t="s">
        <v>2008</v>
      </c>
      <c r="C47">
        <v>0</v>
      </c>
      <c r="D47">
        <v>0</v>
      </c>
      <c r="E47" s="106" t="s">
        <v>155</v>
      </c>
      <c r="F47">
        <v>0</v>
      </c>
      <c r="G47">
        <v>0</v>
      </c>
    </row>
    <row r="48" spans="1:7" x14ac:dyDescent="0.2">
      <c r="A48">
        <v>2170</v>
      </c>
      <c r="B48" s="106" t="s">
        <v>575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2198</v>
      </c>
      <c r="B49" s="106" t="s">
        <v>2081</v>
      </c>
      <c r="C49">
        <v>0</v>
      </c>
      <c r="D49" t="s">
        <v>155</v>
      </c>
      <c r="E49" t="s">
        <v>155</v>
      </c>
      <c r="F49">
        <v>0</v>
      </c>
      <c r="G49" t="s">
        <v>155</v>
      </c>
    </row>
    <row r="50" spans="1:7" x14ac:dyDescent="0.2">
      <c r="A50">
        <v>2204</v>
      </c>
      <c r="B50" s="106" t="s">
        <v>577</v>
      </c>
      <c r="C50">
        <v>0.1</v>
      </c>
      <c r="D50" s="106">
        <v>0.3</v>
      </c>
      <c r="E50" s="106">
        <v>0.1</v>
      </c>
      <c r="F50" s="106">
        <v>0.1</v>
      </c>
      <c r="G50" s="106">
        <v>0.1</v>
      </c>
    </row>
    <row r="51" spans="1:7" x14ac:dyDescent="0.2">
      <c r="A51">
        <v>2206</v>
      </c>
      <c r="B51" s="106" t="s">
        <v>578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2211</v>
      </c>
      <c r="B52" s="106" t="s">
        <v>1653</v>
      </c>
      <c r="C52">
        <v>0.05</v>
      </c>
      <c r="D52" s="106" t="s">
        <v>155</v>
      </c>
      <c r="E52">
        <v>0.05</v>
      </c>
      <c r="F52" s="106">
        <v>0.05</v>
      </c>
      <c r="G52" s="106">
        <v>0.05</v>
      </c>
    </row>
    <row r="53" spans="1:7" x14ac:dyDescent="0.2">
      <c r="A53">
        <v>2212</v>
      </c>
      <c r="B53" s="106" t="s">
        <v>579</v>
      </c>
      <c r="C53">
        <v>0.05</v>
      </c>
      <c r="D53" s="106">
        <v>0.15</v>
      </c>
      <c r="E53" s="106">
        <v>0.05</v>
      </c>
      <c r="F53" s="106">
        <v>0.05</v>
      </c>
      <c r="G53" s="106">
        <v>0.05</v>
      </c>
    </row>
    <row r="54" spans="1:7" x14ac:dyDescent="0.2">
      <c r="A54">
        <v>2215</v>
      </c>
      <c r="B54" s="106" t="s">
        <v>580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2217</v>
      </c>
      <c r="B55" s="106" t="s">
        <v>581</v>
      </c>
      <c r="C55">
        <v>0.1</v>
      </c>
      <c r="D55">
        <v>0.3</v>
      </c>
      <c r="E55">
        <v>0.1</v>
      </c>
      <c r="F55">
        <v>0.1</v>
      </c>
      <c r="G55">
        <v>0.1</v>
      </c>
    </row>
    <row r="56" spans="1:7" x14ac:dyDescent="0.2">
      <c r="A56">
        <v>2222</v>
      </c>
      <c r="B56" s="106" t="s">
        <v>582</v>
      </c>
      <c r="C56">
        <v>0.1</v>
      </c>
      <c r="D56" s="106">
        <v>0.3</v>
      </c>
      <c r="E56" s="106">
        <v>0.1</v>
      </c>
      <c r="F56" s="106">
        <v>0.1</v>
      </c>
      <c r="G56">
        <v>0.1</v>
      </c>
    </row>
    <row r="57" spans="1:7" x14ac:dyDescent="0.2">
      <c r="A57">
        <v>2266</v>
      </c>
      <c r="B57" s="106" t="s">
        <v>583</v>
      </c>
      <c r="C57">
        <v>0.05</v>
      </c>
      <c r="D57">
        <v>0.15</v>
      </c>
      <c r="E57">
        <v>0.05</v>
      </c>
      <c r="F57" s="106">
        <v>0.05</v>
      </c>
      <c r="G57">
        <v>0.05</v>
      </c>
    </row>
    <row r="58" spans="1:7" x14ac:dyDescent="0.2">
      <c r="A58">
        <v>2281</v>
      </c>
      <c r="B58" s="106" t="s">
        <v>1064</v>
      </c>
      <c r="C58">
        <v>0</v>
      </c>
      <c r="D58">
        <v>0</v>
      </c>
      <c r="E58">
        <v>0</v>
      </c>
      <c r="F58" s="106">
        <v>0.05</v>
      </c>
      <c r="G58">
        <v>0.05</v>
      </c>
    </row>
    <row r="59" spans="1:7" x14ac:dyDescent="0.2">
      <c r="A59">
        <v>2282</v>
      </c>
      <c r="B59" s="106" t="s">
        <v>2284</v>
      </c>
      <c r="C59">
        <v>0</v>
      </c>
      <c r="D59" t="s">
        <v>155</v>
      </c>
      <c r="E59">
        <v>0</v>
      </c>
      <c r="F59" t="s">
        <v>155</v>
      </c>
      <c r="G59">
        <v>0.1</v>
      </c>
    </row>
    <row r="60" spans="1:7" x14ac:dyDescent="0.2">
      <c r="A60">
        <v>2288</v>
      </c>
      <c r="B60" s="106" t="s">
        <v>1171</v>
      </c>
      <c r="C60">
        <v>0</v>
      </c>
      <c r="D60">
        <v>0</v>
      </c>
      <c r="E60">
        <v>0</v>
      </c>
      <c r="F60" s="106">
        <v>0</v>
      </c>
      <c r="G60" s="106">
        <v>0</v>
      </c>
    </row>
    <row r="61" spans="1:7" x14ac:dyDescent="0.2">
      <c r="A61">
        <v>2294</v>
      </c>
      <c r="B61" s="106" t="s">
        <v>584</v>
      </c>
      <c r="C61">
        <v>0.05</v>
      </c>
      <c r="D61">
        <v>11.7</v>
      </c>
      <c r="E61">
        <v>0.05</v>
      </c>
      <c r="F61" s="106">
        <v>0.1</v>
      </c>
      <c r="G61" s="106">
        <v>0.1</v>
      </c>
    </row>
    <row r="62" spans="1:7" x14ac:dyDescent="0.2">
      <c r="A62">
        <v>2301</v>
      </c>
      <c r="B62" s="106" t="s">
        <v>585</v>
      </c>
      <c r="C62">
        <v>0.05</v>
      </c>
      <c r="D62" s="106">
        <v>0.15</v>
      </c>
      <c r="E62">
        <v>0.05</v>
      </c>
      <c r="F62" s="106">
        <v>0.05</v>
      </c>
      <c r="G62">
        <v>0.05</v>
      </c>
    </row>
    <row r="63" spans="1:7" x14ac:dyDescent="0.2">
      <c r="A63">
        <v>2305</v>
      </c>
      <c r="B63" s="106" t="s">
        <v>1859</v>
      </c>
      <c r="C63">
        <v>0.05</v>
      </c>
      <c r="D63">
        <v>5.85</v>
      </c>
      <c r="E63">
        <v>0.05</v>
      </c>
      <c r="F63">
        <v>0.05</v>
      </c>
      <c r="G63">
        <v>0</v>
      </c>
    </row>
    <row r="64" spans="1:7" x14ac:dyDescent="0.2">
      <c r="A64">
        <v>2325</v>
      </c>
      <c r="B64" s="106" t="s">
        <v>1806</v>
      </c>
      <c r="C64">
        <v>0</v>
      </c>
      <c r="D64">
        <v>0</v>
      </c>
      <c r="E64">
        <v>0</v>
      </c>
      <c r="F64">
        <v>0.05</v>
      </c>
      <c r="G64">
        <v>0.05</v>
      </c>
    </row>
    <row r="65" spans="1:7" x14ac:dyDescent="0.2">
      <c r="A65">
        <v>2371</v>
      </c>
      <c r="B65" s="106" t="s">
        <v>586</v>
      </c>
      <c r="C65">
        <v>0</v>
      </c>
      <c r="D65" t="s">
        <v>155</v>
      </c>
      <c r="E65">
        <v>0.05</v>
      </c>
      <c r="F65">
        <v>0.05</v>
      </c>
      <c r="G65">
        <v>0.05</v>
      </c>
    </row>
    <row r="66" spans="1:7" x14ac:dyDescent="0.2">
      <c r="A66">
        <v>2378</v>
      </c>
      <c r="B66" s="106" t="s">
        <v>2285</v>
      </c>
      <c r="C66">
        <v>0</v>
      </c>
      <c r="D66" s="106">
        <v>0</v>
      </c>
      <c r="E66" t="s">
        <v>155</v>
      </c>
      <c r="F66" s="106" t="s">
        <v>155</v>
      </c>
      <c r="G66" t="s">
        <v>155</v>
      </c>
    </row>
    <row r="67" spans="1:7" x14ac:dyDescent="0.2">
      <c r="A67">
        <v>2379</v>
      </c>
      <c r="B67" s="106" t="s">
        <v>466</v>
      </c>
      <c r="C67">
        <v>0.05</v>
      </c>
      <c r="D67" s="106">
        <v>4.05</v>
      </c>
      <c r="E67">
        <v>0.05</v>
      </c>
      <c r="F67" s="106">
        <v>0.05</v>
      </c>
      <c r="G67">
        <v>0.05</v>
      </c>
    </row>
    <row r="68" spans="1:7" x14ac:dyDescent="0.2">
      <c r="A68">
        <v>2389</v>
      </c>
      <c r="B68" s="106" t="s">
        <v>1041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">
      <c r="A69">
        <v>2410</v>
      </c>
      <c r="B69" s="106" t="s">
        <v>1959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2433</v>
      </c>
      <c r="B70" s="106" t="s">
        <v>1634</v>
      </c>
      <c r="C70">
        <v>0</v>
      </c>
      <c r="D70">
        <v>0</v>
      </c>
      <c r="E70">
        <v>0</v>
      </c>
      <c r="F70" s="106">
        <v>0</v>
      </c>
      <c r="G70" s="106">
        <v>0</v>
      </c>
    </row>
    <row r="71" spans="1:7" x14ac:dyDescent="0.2">
      <c r="A71">
        <v>2440</v>
      </c>
      <c r="B71" s="106" t="s">
        <v>1782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2462</v>
      </c>
      <c r="B72" s="106" t="s">
        <v>587</v>
      </c>
      <c r="C72">
        <v>0.05</v>
      </c>
      <c r="D72">
        <v>0.15</v>
      </c>
      <c r="E72">
        <v>0.05</v>
      </c>
      <c r="F72" s="106">
        <v>0.05</v>
      </c>
      <c r="G72">
        <v>0.05</v>
      </c>
    </row>
    <row r="73" spans="1:7" x14ac:dyDescent="0.2">
      <c r="A73">
        <v>2475</v>
      </c>
      <c r="B73" s="106" t="s">
        <v>1065</v>
      </c>
      <c r="C73">
        <v>0.05</v>
      </c>
      <c r="D73">
        <v>0.15</v>
      </c>
      <c r="E73" s="106">
        <v>0.05</v>
      </c>
      <c r="F73" s="106">
        <v>0.05</v>
      </c>
      <c r="G73">
        <v>0.05</v>
      </c>
    </row>
    <row r="74" spans="1:7" x14ac:dyDescent="0.2">
      <c r="A74">
        <v>2485</v>
      </c>
      <c r="B74" s="106" t="s">
        <v>2082</v>
      </c>
      <c r="C74">
        <v>0</v>
      </c>
      <c r="D74" s="106">
        <v>0</v>
      </c>
      <c r="E74" s="106">
        <v>0</v>
      </c>
      <c r="F74" s="106">
        <v>0</v>
      </c>
      <c r="G74" t="s">
        <v>155</v>
      </c>
    </row>
    <row r="75" spans="1:7" x14ac:dyDescent="0.2">
      <c r="A75">
        <v>2487</v>
      </c>
      <c r="B75" s="106" t="s">
        <v>588</v>
      </c>
      <c r="C75">
        <v>0.05</v>
      </c>
      <c r="D75" s="106">
        <v>0.15</v>
      </c>
      <c r="E75" s="106">
        <v>0.05</v>
      </c>
      <c r="F75" s="106">
        <v>0.05</v>
      </c>
      <c r="G75">
        <v>0.05</v>
      </c>
    </row>
    <row r="76" spans="1:7" x14ac:dyDescent="0.2">
      <c r="A76">
        <v>2491</v>
      </c>
      <c r="B76" s="106" t="s">
        <v>1356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2492</v>
      </c>
      <c r="B77" s="106" t="s">
        <v>589</v>
      </c>
      <c r="C77">
        <v>0.05</v>
      </c>
      <c r="D77" s="106">
        <v>0.15</v>
      </c>
      <c r="E77">
        <v>0.05</v>
      </c>
      <c r="F77" s="106">
        <v>0.05</v>
      </c>
      <c r="G77">
        <v>0.05</v>
      </c>
    </row>
    <row r="78" spans="1:7" x14ac:dyDescent="0.2">
      <c r="A78">
        <v>2501</v>
      </c>
      <c r="B78" s="106" t="s">
        <v>590</v>
      </c>
      <c r="C78">
        <v>0</v>
      </c>
      <c r="D78" s="106">
        <v>0</v>
      </c>
      <c r="E78">
        <v>0</v>
      </c>
      <c r="F78" s="106">
        <v>0</v>
      </c>
      <c r="G78">
        <v>0</v>
      </c>
    </row>
    <row r="79" spans="1:7" x14ac:dyDescent="0.2">
      <c r="A79">
        <v>2503</v>
      </c>
      <c r="B79" s="106" t="s">
        <v>1981</v>
      </c>
      <c r="C79">
        <v>0</v>
      </c>
      <c r="D79" t="s">
        <v>155</v>
      </c>
      <c r="E79" t="s">
        <v>155</v>
      </c>
      <c r="F79" t="s">
        <v>155</v>
      </c>
      <c r="G79" t="s">
        <v>155</v>
      </c>
    </row>
    <row r="80" spans="1:7" x14ac:dyDescent="0.2">
      <c r="A80">
        <v>2533</v>
      </c>
      <c r="B80" s="106" t="s">
        <v>1654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2587</v>
      </c>
      <c r="B81" s="106" t="s">
        <v>1796</v>
      </c>
      <c r="C81">
        <v>0</v>
      </c>
      <c r="D81" t="s">
        <v>155</v>
      </c>
      <c r="E81">
        <v>0</v>
      </c>
      <c r="F81">
        <v>0</v>
      </c>
      <c r="G81">
        <v>0</v>
      </c>
    </row>
    <row r="82" spans="1:7" x14ac:dyDescent="0.2">
      <c r="A82">
        <v>2593</v>
      </c>
      <c r="B82" s="106" t="s">
        <v>591</v>
      </c>
      <c r="C82">
        <v>0.1</v>
      </c>
      <c r="D82" s="106">
        <v>0.3</v>
      </c>
      <c r="E82" s="106">
        <v>0.1</v>
      </c>
      <c r="F82" s="106">
        <v>0.1</v>
      </c>
      <c r="G82" s="106">
        <v>0.1</v>
      </c>
    </row>
    <row r="83" spans="1:7" x14ac:dyDescent="0.2">
      <c r="A83">
        <v>2594</v>
      </c>
      <c r="B83" s="106" t="s">
        <v>592</v>
      </c>
      <c r="C83">
        <v>0</v>
      </c>
      <c r="D83" s="106">
        <v>0</v>
      </c>
      <c r="E83" s="106">
        <v>0.05</v>
      </c>
      <c r="F83" s="106">
        <v>0</v>
      </c>
      <c r="G83" s="106">
        <v>0.05</v>
      </c>
    </row>
    <row r="84" spans="1:7" x14ac:dyDescent="0.2">
      <c r="A84">
        <v>2599</v>
      </c>
      <c r="B84" s="106" t="s">
        <v>1558</v>
      </c>
      <c r="C84">
        <v>0.05</v>
      </c>
      <c r="D84" s="106">
        <v>0.15</v>
      </c>
      <c r="E84">
        <v>0.05</v>
      </c>
      <c r="F84" s="106">
        <v>0.05</v>
      </c>
      <c r="G84">
        <v>0.05</v>
      </c>
    </row>
    <row r="85" spans="1:7" x14ac:dyDescent="0.2">
      <c r="A85">
        <v>2602</v>
      </c>
      <c r="B85" s="106" t="s">
        <v>548</v>
      </c>
      <c r="C85">
        <v>0.05</v>
      </c>
      <c r="D85" t="s">
        <v>155</v>
      </c>
      <c r="E85" t="s">
        <v>155</v>
      </c>
      <c r="F85">
        <v>0.1</v>
      </c>
      <c r="G85" t="s">
        <v>155</v>
      </c>
    </row>
    <row r="86" spans="1:7" x14ac:dyDescent="0.2">
      <c r="A86">
        <v>2651</v>
      </c>
      <c r="B86" s="106" t="s">
        <v>593</v>
      </c>
      <c r="C86">
        <v>0.05</v>
      </c>
      <c r="D86">
        <v>0.6</v>
      </c>
      <c r="E86">
        <v>0.1</v>
      </c>
      <c r="F86">
        <v>0.1</v>
      </c>
      <c r="G86" s="106">
        <v>0.15</v>
      </c>
    </row>
    <row r="87" spans="1:7" x14ac:dyDescent="0.2">
      <c r="A87">
        <v>2659</v>
      </c>
      <c r="B87" s="106" t="s">
        <v>594</v>
      </c>
      <c r="C87">
        <v>0.1</v>
      </c>
      <c r="D87" s="106">
        <v>8.25</v>
      </c>
      <c r="E87">
        <v>0.1</v>
      </c>
      <c r="F87" s="106">
        <v>0.1</v>
      </c>
      <c r="G87">
        <v>0.1</v>
      </c>
    </row>
    <row r="88" spans="1:7" x14ac:dyDescent="0.2">
      <c r="A88">
        <v>2664</v>
      </c>
      <c r="B88" s="106" t="s">
        <v>595</v>
      </c>
      <c r="C88">
        <v>0</v>
      </c>
      <c r="D88" s="106" t="s">
        <v>155</v>
      </c>
      <c r="E88" t="s">
        <v>155</v>
      </c>
      <c r="F88" s="106">
        <v>0</v>
      </c>
      <c r="G88">
        <v>0</v>
      </c>
    </row>
    <row r="89" spans="1:7" x14ac:dyDescent="0.2">
      <c r="A89">
        <v>2670</v>
      </c>
      <c r="B89" s="106" t="s">
        <v>1159</v>
      </c>
      <c r="C89">
        <v>0</v>
      </c>
      <c r="D89" s="106">
        <v>0.6</v>
      </c>
      <c r="E89">
        <v>0</v>
      </c>
      <c r="F89" s="106">
        <v>0</v>
      </c>
      <c r="G89">
        <v>0</v>
      </c>
    </row>
    <row r="90" spans="1:7" x14ac:dyDescent="0.2">
      <c r="A90">
        <v>2676</v>
      </c>
      <c r="B90" s="106" t="s">
        <v>1960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">
      <c r="A91">
        <v>2678</v>
      </c>
      <c r="B91" s="106" t="s">
        <v>596</v>
      </c>
      <c r="C91">
        <v>0</v>
      </c>
      <c r="D91">
        <v>0.15</v>
      </c>
      <c r="E91">
        <v>0.05</v>
      </c>
      <c r="F91">
        <v>0.05</v>
      </c>
      <c r="G91">
        <v>0.05</v>
      </c>
    </row>
    <row r="92" spans="1:7" x14ac:dyDescent="0.2">
      <c r="A92">
        <v>2692</v>
      </c>
      <c r="B92" s="106" t="s">
        <v>597</v>
      </c>
      <c r="C92">
        <v>0.1</v>
      </c>
      <c r="D92">
        <v>0.3</v>
      </c>
      <c r="E92">
        <v>0.1</v>
      </c>
      <c r="F92">
        <v>0.1</v>
      </c>
      <c r="G92">
        <v>0.1</v>
      </c>
    </row>
    <row r="93" spans="1:7" x14ac:dyDescent="0.2">
      <c r="A93">
        <v>2695</v>
      </c>
      <c r="B93" s="106" t="s">
        <v>1288</v>
      </c>
      <c r="C93">
        <v>0.1</v>
      </c>
      <c r="D93">
        <v>0.3</v>
      </c>
      <c r="E93">
        <v>0.1</v>
      </c>
      <c r="F93">
        <v>0.1</v>
      </c>
      <c r="G93">
        <v>0.1</v>
      </c>
    </row>
    <row r="94" spans="1:7" x14ac:dyDescent="0.2">
      <c r="A94">
        <v>2698</v>
      </c>
      <c r="B94" s="106" t="s">
        <v>598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2715</v>
      </c>
      <c r="B95" s="106" t="s">
        <v>1023</v>
      </c>
      <c r="C95">
        <v>0.05</v>
      </c>
      <c r="D95" s="106">
        <v>0.15</v>
      </c>
      <c r="E95" s="106">
        <v>0.05</v>
      </c>
      <c r="F95">
        <v>0.05</v>
      </c>
      <c r="G95">
        <v>0.05</v>
      </c>
    </row>
    <row r="96" spans="1:7" x14ac:dyDescent="0.2">
      <c r="A96">
        <v>2729</v>
      </c>
      <c r="B96" s="106" t="s">
        <v>1860</v>
      </c>
      <c r="C96">
        <v>0.05</v>
      </c>
      <c r="D96">
        <v>0.15</v>
      </c>
      <c r="E96">
        <v>0.05</v>
      </c>
      <c r="F96">
        <v>0.05</v>
      </c>
      <c r="G96">
        <v>0.05</v>
      </c>
    </row>
    <row r="97" spans="1:7" x14ac:dyDescent="0.2">
      <c r="A97">
        <v>2730</v>
      </c>
      <c r="B97" s="106" t="s">
        <v>599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2733</v>
      </c>
      <c r="B98" s="106" t="s">
        <v>1289</v>
      </c>
      <c r="C98">
        <v>0.1</v>
      </c>
      <c r="D98">
        <v>0.3</v>
      </c>
      <c r="E98">
        <v>0.1</v>
      </c>
      <c r="F98">
        <v>0.1</v>
      </c>
      <c r="G98">
        <v>0.1</v>
      </c>
    </row>
    <row r="99" spans="1:7" x14ac:dyDescent="0.2">
      <c r="A99">
        <v>2784</v>
      </c>
      <c r="B99" s="106" t="s">
        <v>993</v>
      </c>
      <c r="C99">
        <v>0</v>
      </c>
      <c r="D99" t="s">
        <v>155</v>
      </c>
      <c r="E99" t="s">
        <v>155</v>
      </c>
      <c r="F99">
        <v>0</v>
      </c>
      <c r="G99">
        <v>0</v>
      </c>
    </row>
    <row r="100" spans="1:7" x14ac:dyDescent="0.2">
      <c r="A100">
        <v>2791</v>
      </c>
      <c r="B100" s="106" t="s">
        <v>1117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2801</v>
      </c>
      <c r="B101" s="106" t="s">
        <v>600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 x14ac:dyDescent="0.2">
      <c r="A102">
        <v>2815</v>
      </c>
      <c r="B102" s="106" t="s">
        <v>1816</v>
      </c>
      <c r="C102">
        <v>0</v>
      </c>
      <c r="D102" t="s">
        <v>155</v>
      </c>
      <c r="E102" t="s">
        <v>155</v>
      </c>
      <c r="F102" t="s">
        <v>155</v>
      </c>
      <c r="G102" t="s">
        <v>155</v>
      </c>
    </row>
    <row r="103" spans="1:7" x14ac:dyDescent="0.2">
      <c r="A103">
        <v>2819</v>
      </c>
      <c r="B103" s="106" t="s">
        <v>1783</v>
      </c>
      <c r="C103">
        <v>0</v>
      </c>
      <c r="D103">
        <v>0.15</v>
      </c>
      <c r="E103" t="s">
        <v>155</v>
      </c>
      <c r="F103">
        <v>0.05</v>
      </c>
      <c r="G103">
        <v>0.05</v>
      </c>
    </row>
    <row r="104" spans="1:7" x14ac:dyDescent="0.2">
      <c r="A104">
        <v>2874</v>
      </c>
      <c r="B104" s="106" t="s">
        <v>1118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2875</v>
      </c>
      <c r="B105" s="106" t="s">
        <v>601</v>
      </c>
      <c r="C105">
        <v>0.1</v>
      </c>
      <c r="D105">
        <v>0.3</v>
      </c>
      <c r="E105" s="106">
        <v>0.1</v>
      </c>
      <c r="F105" s="106">
        <v>0.1</v>
      </c>
      <c r="G105" s="106">
        <v>0.1</v>
      </c>
    </row>
    <row r="106" spans="1:7" x14ac:dyDescent="0.2">
      <c r="A106">
        <v>2882</v>
      </c>
      <c r="B106" s="106" t="s">
        <v>602</v>
      </c>
      <c r="C106">
        <v>0.05</v>
      </c>
      <c r="D106">
        <v>0.15</v>
      </c>
      <c r="E106">
        <v>0.05</v>
      </c>
      <c r="F106">
        <v>0.05</v>
      </c>
      <c r="G106">
        <v>0.05</v>
      </c>
    </row>
    <row r="107" spans="1:7" x14ac:dyDescent="0.2">
      <c r="A107">
        <v>2884</v>
      </c>
      <c r="B107" s="106" t="s">
        <v>603</v>
      </c>
      <c r="C107">
        <v>0.05</v>
      </c>
      <c r="D107">
        <v>0.15</v>
      </c>
      <c r="E107">
        <v>0.05</v>
      </c>
      <c r="F107">
        <v>0.05</v>
      </c>
      <c r="G107">
        <v>0.05</v>
      </c>
    </row>
    <row r="108" spans="1:7" x14ac:dyDescent="0.2">
      <c r="A108">
        <v>2897</v>
      </c>
      <c r="B108" s="106" t="s">
        <v>604</v>
      </c>
      <c r="C108">
        <v>0.15</v>
      </c>
      <c r="D108">
        <v>0.45</v>
      </c>
      <c r="E108">
        <v>0.15</v>
      </c>
      <c r="F108">
        <v>0.15</v>
      </c>
      <c r="G108">
        <v>0.15</v>
      </c>
    </row>
    <row r="109" spans="1:7" x14ac:dyDescent="0.2">
      <c r="A109">
        <v>2899</v>
      </c>
      <c r="B109" s="106" t="s">
        <v>2286</v>
      </c>
      <c r="C109">
        <v>0</v>
      </c>
      <c r="D109" t="s">
        <v>155</v>
      </c>
      <c r="E109" t="s">
        <v>155</v>
      </c>
      <c r="F109" t="s">
        <v>155</v>
      </c>
      <c r="G109" t="s">
        <v>155</v>
      </c>
    </row>
    <row r="110" spans="1:7" x14ac:dyDescent="0.2">
      <c r="A110">
        <v>2904</v>
      </c>
      <c r="B110" s="106" t="s">
        <v>1515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2910</v>
      </c>
      <c r="B111" s="106" t="s">
        <v>605</v>
      </c>
      <c r="C111">
        <v>0</v>
      </c>
      <c r="D111" s="106">
        <v>0</v>
      </c>
      <c r="E111" s="106">
        <v>0</v>
      </c>
      <c r="F111">
        <v>0</v>
      </c>
      <c r="G111">
        <v>0.05</v>
      </c>
    </row>
    <row r="112" spans="1:7" x14ac:dyDescent="0.2">
      <c r="A112">
        <v>2915</v>
      </c>
      <c r="B112" s="106" t="s">
        <v>2287</v>
      </c>
      <c r="C112">
        <v>0</v>
      </c>
      <c r="D112">
        <v>0</v>
      </c>
      <c r="E112" t="s">
        <v>155</v>
      </c>
      <c r="F112" t="s">
        <v>155</v>
      </c>
      <c r="G112">
        <v>0</v>
      </c>
    </row>
    <row r="113" spans="1:7" x14ac:dyDescent="0.2">
      <c r="A113">
        <v>2918</v>
      </c>
      <c r="B113" s="106" t="s">
        <v>1306</v>
      </c>
      <c r="C113">
        <v>0.05</v>
      </c>
      <c r="D113">
        <v>0.15</v>
      </c>
      <c r="E113">
        <v>0.05</v>
      </c>
      <c r="F113">
        <v>0.05</v>
      </c>
      <c r="G113">
        <v>0</v>
      </c>
    </row>
    <row r="114" spans="1:7" x14ac:dyDescent="0.2">
      <c r="A114">
        <v>2922</v>
      </c>
      <c r="B114" s="106" t="s">
        <v>606</v>
      </c>
      <c r="C114">
        <v>0.05</v>
      </c>
      <c r="D114">
        <v>0.15</v>
      </c>
      <c r="E114">
        <v>0.05</v>
      </c>
      <c r="F114">
        <v>0.05</v>
      </c>
      <c r="G114" s="106">
        <v>0.05</v>
      </c>
    </row>
    <row r="115" spans="1:7" x14ac:dyDescent="0.2">
      <c r="A115">
        <v>2924</v>
      </c>
      <c r="B115" s="106" t="s">
        <v>2288</v>
      </c>
      <c r="C115">
        <v>0</v>
      </c>
      <c r="D115" t="s">
        <v>155</v>
      </c>
      <c r="E115">
        <v>0.05</v>
      </c>
      <c r="F115" s="106" t="s">
        <v>155</v>
      </c>
      <c r="G115" s="106">
        <v>0.05</v>
      </c>
    </row>
    <row r="116" spans="1:7" x14ac:dyDescent="0.2">
      <c r="A116">
        <v>2930</v>
      </c>
      <c r="B116" s="106" t="s">
        <v>607</v>
      </c>
      <c r="C116">
        <v>0</v>
      </c>
      <c r="D116">
        <v>0.15</v>
      </c>
      <c r="E116" s="106">
        <v>0</v>
      </c>
      <c r="F116" s="106">
        <v>0</v>
      </c>
      <c r="G116" s="106">
        <v>0</v>
      </c>
    </row>
    <row r="117" spans="1:7" x14ac:dyDescent="0.2">
      <c r="A117">
        <v>2931</v>
      </c>
      <c r="B117" s="106" t="s">
        <v>608</v>
      </c>
      <c r="C117">
        <v>0.05</v>
      </c>
      <c r="D117">
        <v>0.15</v>
      </c>
      <c r="E117">
        <v>0.05</v>
      </c>
      <c r="F117">
        <v>0.05</v>
      </c>
      <c r="G117">
        <v>0.05</v>
      </c>
    </row>
    <row r="118" spans="1:7" x14ac:dyDescent="0.2">
      <c r="A118">
        <v>2975</v>
      </c>
      <c r="B118" s="106" t="s">
        <v>609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 x14ac:dyDescent="0.2">
      <c r="A119">
        <v>3003</v>
      </c>
      <c r="B119" s="106" t="s">
        <v>547</v>
      </c>
      <c r="C119">
        <v>0.05</v>
      </c>
      <c r="D119">
        <v>0.15</v>
      </c>
      <c r="E119" s="106">
        <v>0.05</v>
      </c>
      <c r="F119">
        <v>0.05</v>
      </c>
      <c r="G119">
        <v>0.05</v>
      </c>
    </row>
    <row r="120" spans="1:7" x14ac:dyDescent="0.2">
      <c r="A120">
        <v>3023</v>
      </c>
      <c r="B120" s="106" t="s">
        <v>2289</v>
      </c>
      <c r="C120">
        <v>0</v>
      </c>
      <c r="D120" t="s">
        <v>155</v>
      </c>
      <c r="E120" t="s">
        <v>155</v>
      </c>
      <c r="F120" t="s">
        <v>155</v>
      </c>
      <c r="G120" t="s">
        <v>155</v>
      </c>
    </row>
    <row r="121" spans="1:7" x14ac:dyDescent="0.2">
      <c r="A121">
        <v>3028</v>
      </c>
      <c r="B121" s="106" t="s">
        <v>1580</v>
      </c>
      <c r="C121">
        <v>0.05</v>
      </c>
      <c r="D121">
        <v>0.15</v>
      </c>
      <c r="E121">
        <v>0.05</v>
      </c>
      <c r="F121">
        <v>0.05</v>
      </c>
      <c r="G121" s="106">
        <v>0.05</v>
      </c>
    </row>
    <row r="122" spans="1:7" x14ac:dyDescent="0.2">
      <c r="A122">
        <v>3038</v>
      </c>
      <c r="B122" s="106" t="s">
        <v>1047</v>
      </c>
      <c r="C122">
        <v>0</v>
      </c>
      <c r="D122">
        <v>0</v>
      </c>
      <c r="E122" t="s">
        <v>155</v>
      </c>
      <c r="F122" t="s">
        <v>155</v>
      </c>
      <c r="G122">
        <v>0</v>
      </c>
    </row>
    <row r="123" spans="1:7" x14ac:dyDescent="0.2">
      <c r="A123">
        <v>3046</v>
      </c>
      <c r="B123" s="106" t="s">
        <v>610</v>
      </c>
      <c r="C123">
        <v>0.15</v>
      </c>
      <c r="D123">
        <v>0.45</v>
      </c>
      <c r="E123">
        <v>0.15</v>
      </c>
      <c r="F123">
        <v>0.15</v>
      </c>
      <c r="G123">
        <v>0.15</v>
      </c>
    </row>
    <row r="124" spans="1:7" x14ac:dyDescent="0.2">
      <c r="A124">
        <v>3048</v>
      </c>
      <c r="B124" s="106" t="s">
        <v>1516</v>
      </c>
      <c r="C124">
        <v>0</v>
      </c>
      <c r="D124">
        <v>1.65</v>
      </c>
      <c r="E124" t="s">
        <v>155</v>
      </c>
      <c r="F124" t="s">
        <v>155</v>
      </c>
      <c r="G124">
        <v>0</v>
      </c>
    </row>
    <row r="125" spans="1:7" x14ac:dyDescent="0.2">
      <c r="A125">
        <v>3050</v>
      </c>
      <c r="B125" s="106" t="s">
        <v>1246</v>
      </c>
      <c r="C125">
        <v>0.05</v>
      </c>
      <c r="D125">
        <v>0.15</v>
      </c>
      <c r="E125">
        <v>0</v>
      </c>
      <c r="F125">
        <v>0.05</v>
      </c>
      <c r="G125">
        <v>0</v>
      </c>
    </row>
    <row r="126" spans="1:7" x14ac:dyDescent="0.2">
      <c r="A126">
        <v>3067</v>
      </c>
      <c r="B126" s="106" t="s">
        <v>611</v>
      </c>
      <c r="C126">
        <v>0.05</v>
      </c>
      <c r="D126">
        <v>0.15</v>
      </c>
      <c r="E126">
        <v>0.05</v>
      </c>
      <c r="F126">
        <v>0.05</v>
      </c>
      <c r="G126">
        <v>0.05</v>
      </c>
    </row>
    <row r="127" spans="1:7" x14ac:dyDescent="0.2">
      <c r="A127">
        <v>3079</v>
      </c>
      <c r="B127" s="106" t="s">
        <v>1024</v>
      </c>
      <c r="C127">
        <v>0.05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3082</v>
      </c>
      <c r="B128" s="106" t="s">
        <v>612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 x14ac:dyDescent="0.2">
      <c r="A129">
        <v>3086</v>
      </c>
      <c r="B129" s="106" t="s">
        <v>613</v>
      </c>
      <c r="C129">
        <v>0.05</v>
      </c>
      <c r="D129" s="106">
        <v>2.4</v>
      </c>
      <c r="E129">
        <v>0.05</v>
      </c>
      <c r="F129" s="106">
        <v>0.05</v>
      </c>
      <c r="G129">
        <v>0.05</v>
      </c>
    </row>
    <row r="130" spans="1:7" x14ac:dyDescent="0.2">
      <c r="A130">
        <v>3087</v>
      </c>
      <c r="B130" s="106" t="s">
        <v>1473</v>
      </c>
      <c r="C130">
        <v>0.05</v>
      </c>
      <c r="D130">
        <v>2.7</v>
      </c>
      <c r="E130">
        <v>0.05</v>
      </c>
      <c r="F130">
        <v>0</v>
      </c>
      <c r="G130" t="s">
        <v>155</v>
      </c>
    </row>
    <row r="131" spans="1:7" x14ac:dyDescent="0.2">
      <c r="A131">
        <v>3088</v>
      </c>
      <c r="B131" s="106" t="s">
        <v>614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3099</v>
      </c>
      <c r="B132" s="106" t="s">
        <v>34</v>
      </c>
      <c r="C132">
        <v>0.05</v>
      </c>
      <c r="D132" s="106">
        <v>0</v>
      </c>
      <c r="E132">
        <v>0.05</v>
      </c>
      <c r="F132" s="106">
        <v>0.05</v>
      </c>
      <c r="G132" s="106">
        <v>0.05</v>
      </c>
    </row>
    <row r="133" spans="1:7" x14ac:dyDescent="0.2">
      <c r="A133">
        <v>3105</v>
      </c>
      <c r="B133" s="106" t="s">
        <v>47</v>
      </c>
      <c r="C133">
        <v>0</v>
      </c>
      <c r="D133" t="s">
        <v>155</v>
      </c>
      <c r="E133">
        <v>0</v>
      </c>
      <c r="F133">
        <v>0</v>
      </c>
      <c r="G133">
        <v>0</v>
      </c>
    </row>
    <row r="134" spans="1:7" x14ac:dyDescent="0.2">
      <c r="A134">
        <v>3110</v>
      </c>
      <c r="B134" s="106" t="s">
        <v>538</v>
      </c>
      <c r="C134">
        <v>0.1</v>
      </c>
      <c r="D134">
        <v>0.3</v>
      </c>
      <c r="E134">
        <v>0.1</v>
      </c>
      <c r="F134">
        <v>0.1</v>
      </c>
      <c r="G134">
        <v>0.1</v>
      </c>
    </row>
    <row r="135" spans="1:7" x14ac:dyDescent="0.2">
      <c r="A135">
        <v>3132</v>
      </c>
      <c r="B135" s="106" t="s">
        <v>1518</v>
      </c>
      <c r="C135">
        <v>0</v>
      </c>
      <c r="D135" s="106">
        <v>0</v>
      </c>
      <c r="E135" t="s">
        <v>155</v>
      </c>
      <c r="F135">
        <v>0</v>
      </c>
      <c r="G135" s="106">
        <v>0</v>
      </c>
    </row>
    <row r="136" spans="1:7" x14ac:dyDescent="0.2">
      <c r="A136">
        <v>3134</v>
      </c>
      <c r="B136" s="106" t="s">
        <v>994</v>
      </c>
      <c r="C136">
        <v>0</v>
      </c>
      <c r="D136" s="106">
        <v>0</v>
      </c>
      <c r="E136">
        <v>0</v>
      </c>
      <c r="F136" s="106">
        <v>0.05</v>
      </c>
      <c r="G136" s="106">
        <v>0.05</v>
      </c>
    </row>
    <row r="137" spans="1:7" x14ac:dyDescent="0.2">
      <c r="A137">
        <v>3139</v>
      </c>
      <c r="B137" s="106" t="s">
        <v>1119</v>
      </c>
      <c r="C137">
        <v>0</v>
      </c>
      <c r="D137" s="106">
        <v>0.3</v>
      </c>
      <c r="E137">
        <v>0.05</v>
      </c>
      <c r="F137">
        <v>0.1</v>
      </c>
      <c r="G137">
        <v>0.1</v>
      </c>
    </row>
    <row r="138" spans="1:7" x14ac:dyDescent="0.2">
      <c r="A138">
        <v>3141</v>
      </c>
      <c r="B138" s="106" t="s">
        <v>1358</v>
      </c>
      <c r="C138">
        <v>0.1</v>
      </c>
      <c r="D138">
        <v>3.6</v>
      </c>
      <c r="E138">
        <v>0.1</v>
      </c>
      <c r="F138">
        <v>0</v>
      </c>
      <c r="G138">
        <v>0.1</v>
      </c>
    </row>
    <row r="139" spans="1:7" x14ac:dyDescent="0.2">
      <c r="A139">
        <v>3148</v>
      </c>
      <c r="B139" s="106" t="s">
        <v>615</v>
      </c>
      <c r="C139">
        <v>0.05</v>
      </c>
      <c r="D139" s="106">
        <v>0</v>
      </c>
      <c r="E139">
        <v>0.05</v>
      </c>
      <c r="F139">
        <v>0.05</v>
      </c>
      <c r="G139" s="106">
        <v>0.05</v>
      </c>
    </row>
    <row r="140" spans="1:7" x14ac:dyDescent="0.2">
      <c r="A140">
        <v>3151</v>
      </c>
      <c r="B140" s="106" t="s">
        <v>616</v>
      </c>
      <c r="C140">
        <v>0.05</v>
      </c>
      <c r="D140" s="106">
        <v>0.15</v>
      </c>
      <c r="E140">
        <v>0.05</v>
      </c>
      <c r="F140">
        <v>0.05</v>
      </c>
      <c r="G140" s="106">
        <v>0.05</v>
      </c>
    </row>
    <row r="141" spans="1:7" x14ac:dyDescent="0.2">
      <c r="A141">
        <v>3154</v>
      </c>
      <c r="B141" s="106" t="s">
        <v>2009</v>
      </c>
      <c r="C141">
        <v>0</v>
      </c>
      <c r="D141">
        <v>0</v>
      </c>
      <c r="E141">
        <v>0</v>
      </c>
      <c r="F141" s="106">
        <v>0</v>
      </c>
      <c r="G141">
        <v>0</v>
      </c>
    </row>
    <row r="142" spans="1:7" x14ac:dyDescent="0.2">
      <c r="A142">
        <v>3159</v>
      </c>
      <c r="B142" s="106" t="s">
        <v>617</v>
      </c>
      <c r="C142">
        <v>0.05</v>
      </c>
      <c r="D142">
        <v>0.15</v>
      </c>
      <c r="E142">
        <v>0.05</v>
      </c>
      <c r="F142">
        <v>0.05</v>
      </c>
      <c r="G142">
        <v>0.05</v>
      </c>
    </row>
    <row r="143" spans="1:7" x14ac:dyDescent="0.2">
      <c r="A143">
        <v>3160</v>
      </c>
      <c r="B143" s="106" t="s">
        <v>1861</v>
      </c>
      <c r="C143">
        <v>0</v>
      </c>
      <c r="D143" t="s">
        <v>155</v>
      </c>
      <c r="E143" s="106">
        <v>0</v>
      </c>
      <c r="F143" s="106">
        <v>0</v>
      </c>
      <c r="G143" s="106">
        <v>0</v>
      </c>
    </row>
    <row r="144" spans="1:7" x14ac:dyDescent="0.2">
      <c r="A144">
        <v>3166</v>
      </c>
      <c r="B144" s="106" t="s">
        <v>618</v>
      </c>
      <c r="C144">
        <v>0.05</v>
      </c>
      <c r="D144">
        <v>0.15</v>
      </c>
      <c r="E144" s="106">
        <v>0.05</v>
      </c>
      <c r="F144" s="106">
        <v>0.05</v>
      </c>
      <c r="G144" s="106">
        <v>0.05</v>
      </c>
    </row>
    <row r="145" spans="1:7" x14ac:dyDescent="0.2">
      <c r="A145">
        <v>3176</v>
      </c>
      <c r="B145" s="106" t="s">
        <v>1120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3178</v>
      </c>
      <c r="B146" s="106" t="s">
        <v>619</v>
      </c>
      <c r="C146">
        <v>0.05</v>
      </c>
      <c r="D146">
        <v>0.15</v>
      </c>
      <c r="E146">
        <v>0.05</v>
      </c>
      <c r="F146">
        <v>0.05</v>
      </c>
      <c r="G146">
        <v>0.05</v>
      </c>
    </row>
    <row r="147" spans="1:7" x14ac:dyDescent="0.2">
      <c r="A147">
        <v>3180</v>
      </c>
      <c r="B147" s="106" t="s">
        <v>1146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3186</v>
      </c>
      <c r="B148" s="106" t="s">
        <v>1139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">
      <c r="A149">
        <v>3191</v>
      </c>
      <c r="B149" s="106" t="s">
        <v>1560</v>
      </c>
      <c r="C149">
        <v>0</v>
      </c>
      <c r="D149" t="s">
        <v>155</v>
      </c>
      <c r="E149" t="s">
        <v>155</v>
      </c>
      <c r="F149">
        <v>0</v>
      </c>
      <c r="G149">
        <v>0</v>
      </c>
    </row>
    <row r="150" spans="1:7" x14ac:dyDescent="0.2">
      <c r="A150">
        <v>3193</v>
      </c>
      <c r="B150" s="106" t="s">
        <v>620</v>
      </c>
      <c r="C150">
        <v>0.25</v>
      </c>
      <c r="D150">
        <v>0.3</v>
      </c>
      <c r="E150">
        <v>0.1</v>
      </c>
      <c r="F150">
        <v>0.5</v>
      </c>
      <c r="G150">
        <v>0.5</v>
      </c>
    </row>
    <row r="151" spans="1:7" x14ac:dyDescent="0.2">
      <c r="A151">
        <v>3197</v>
      </c>
      <c r="B151" s="106" t="s">
        <v>621</v>
      </c>
      <c r="C151">
        <v>0</v>
      </c>
      <c r="D151" t="s">
        <v>155</v>
      </c>
      <c r="E151" t="s">
        <v>155</v>
      </c>
      <c r="F151" t="s">
        <v>155</v>
      </c>
      <c r="G151" t="s">
        <v>155</v>
      </c>
    </row>
    <row r="152" spans="1:7" x14ac:dyDescent="0.2">
      <c r="A152">
        <v>3204</v>
      </c>
      <c r="B152" s="106" t="s">
        <v>1862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3205</v>
      </c>
      <c r="B153" s="106" t="s">
        <v>622</v>
      </c>
      <c r="C153">
        <v>0.05</v>
      </c>
      <c r="D153">
        <v>0.15</v>
      </c>
      <c r="E153">
        <v>0.05</v>
      </c>
      <c r="F153">
        <v>0.05</v>
      </c>
      <c r="G153">
        <v>0.05</v>
      </c>
    </row>
    <row r="154" spans="1:7" x14ac:dyDescent="0.2">
      <c r="A154">
        <v>3222</v>
      </c>
      <c r="B154" s="106" t="s">
        <v>623</v>
      </c>
      <c r="C154">
        <v>0</v>
      </c>
      <c r="D154" s="106">
        <v>1.5</v>
      </c>
      <c r="E154">
        <v>0</v>
      </c>
      <c r="F154" s="106">
        <v>0.05</v>
      </c>
      <c r="G154" s="106">
        <v>0</v>
      </c>
    </row>
    <row r="155" spans="1:7" x14ac:dyDescent="0.2">
      <c r="A155">
        <v>3231</v>
      </c>
      <c r="B155" s="106" t="s">
        <v>438</v>
      </c>
      <c r="C155">
        <v>0.05</v>
      </c>
      <c r="D155">
        <v>0.15</v>
      </c>
      <c r="E155" s="106">
        <v>0.05</v>
      </c>
      <c r="F155" s="106">
        <v>0.05</v>
      </c>
      <c r="G155">
        <v>0.05</v>
      </c>
    </row>
    <row r="156" spans="1:7" x14ac:dyDescent="0.2">
      <c r="A156">
        <v>3232</v>
      </c>
      <c r="B156" s="106" t="s">
        <v>1655</v>
      </c>
      <c r="C156">
        <v>0.05</v>
      </c>
      <c r="D156">
        <v>0</v>
      </c>
      <c r="E156" s="106" t="s">
        <v>155</v>
      </c>
      <c r="F156" s="106">
        <v>0</v>
      </c>
      <c r="G156">
        <v>0</v>
      </c>
    </row>
    <row r="157" spans="1:7" x14ac:dyDescent="0.2">
      <c r="A157">
        <v>3252</v>
      </c>
      <c r="B157" s="106" t="s">
        <v>1929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3271</v>
      </c>
      <c r="B158" s="106" t="s">
        <v>624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3276</v>
      </c>
      <c r="B159" s="106" t="s">
        <v>2290</v>
      </c>
      <c r="C159">
        <v>0</v>
      </c>
      <c r="D159">
        <v>0</v>
      </c>
      <c r="E159">
        <v>0</v>
      </c>
      <c r="F159" t="s">
        <v>155</v>
      </c>
      <c r="G159" t="s">
        <v>155</v>
      </c>
    </row>
    <row r="160" spans="1:7" x14ac:dyDescent="0.2">
      <c r="A160">
        <v>3280</v>
      </c>
      <c r="B160" s="106" t="s">
        <v>1121</v>
      </c>
      <c r="C160">
        <v>0</v>
      </c>
      <c r="D160">
        <v>19.2</v>
      </c>
      <c r="E160">
        <v>0.05</v>
      </c>
      <c r="F160">
        <v>0</v>
      </c>
      <c r="G160">
        <v>0</v>
      </c>
    </row>
    <row r="161" spans="1:7" x14ac:dyDescent="0.2">
      <c r="A161">
        <v>3284</v>
      </c>
      <c r="B161" s="106" t="s">
        <v>2291</v>
      </c>
      <c r="C161">
        <v>0</v>
      </c>
      <c r="D161" t="s">
        <v>155</v>
      </c>
      <c r="E161" t="s">
        <v>155</v>
      </c>
      <c r="F161" t="s">
        <v>155</v>
      </c>
      <c r="G161" t="s">
        <v>155</v>
      </c>
    </row>
    <row r="162" spans="1:7" x14ac:dyDescent="0.2">
      <c r="A162">
        <v>3288</v>
      </c>
      <c r="B162" s="106" t="s">
        <v>1247</v>
      </c>
      <c r="C162">
        <v>0.05</v>
      </c>
      <c r="D162">
        <v>0.3</v>
      </c>
      <c r="E162">
        <v>0.1</v>
      </c>
      <c r="F162">
        <v>0.1</v>
      </c>
      <c r="G162">
        <v>0.1</v>
      </c>
    </row>
    <row r="163" spans="1:7" x14ac:dyDescent="0.2">
      <c r="A163">
        <v>3289</v>
      </c>
      <c r="B163" s="106" t="s">
        <v>625</v>
      </c>
      <c r="C163">
        <v>0</v>
      </c>
      <c r="D163">
        <v>0</v>
      </c>
      <c r="E163">
        <v>0.05</v>
      </c>
      <c r="F163">
        <v>0.05</v>
      </c>
      <c r="G163">
        <v>0</v>
      </c>
    </row>
    <row r="164" spans="1:7" x14ac:dyDescent="0.2">
      <c r="A164">
        <v>3299</v>
      </c>
      <c r="B164" s="106" t="s">
        <v>626</v>
      </c>
      <c r="C164">
        <v>0</v>
      </c>
      <c r="D164" s="106">
        <v>0</v>
      </c>
      <c r="E164">
        <v>0.05</v>
      </c>
      <c r="F164">
        <v>0.05</v>
      </c>
      <c r="G164">
        <v>0.05</v>
      </c>
    </row>
    <row r="165" spans="1:7" x14ac:dyDescent="0.2">
      <c r="A165">
        <v>3302</v>
      </c>
      <c r="B165" s="106" t="s">
        <v>2083</v>
      </c>
      <c r="C165">
        <v>0</v>
      </c>
      <c r="D165">
        <v>0</v>
      </c>
      <c r="E165">
        <v>0</v>
      </c>
      <c r="F165">
        <v>0</v>
      </c>
      <c r="G165" t="s">
        <v>155</v>
      </c>
    </row>
    <row r="166" spans="1:7" x14ac:dyDescent="0.2">
      <c r="A166">
        <v>3349</v>
      </c>
      <c r="B166" s="106" t="s">
        <v>627</v>
      </c>
      <c r="C166">
        <v>0.4</v>
      </c>
      <c r="D166">
        <v>1.2</v>
      </c>
      <c r="E166">
        <v>0.4</v>
      </c>
      <c r="F166">
        <v>0.4</v>
      </c>
      <c r="G166">
        <v>0.4</v>
      </c>
    </row>
    <row r="167" spans="1:7" x14ac:dyDescent="0.2">
      <c r="A167">
        <v>3360</v>
      </c>
      <c r="B167" s="106" t="s">
        <v>2084</v>
      </c>
      <c r="C167">
        <v>0</v>
      </c>
      <c r="D167" t="s">
        <v>155</v>
      </c>
      <c r="E167" t="s">
        <v>155</v>
      </c>
      <c r="F167">
        <v>0</v>
      </c>
      <c r="G167" t="s">
        <v>155</v>
      </c>
    </row>
    <row r="168" spans="1:7" x14ac:dyDescent="0.2">
      <c r="A168">
        <v>3387</v>
      </c>
      <c r="B168" s="106" t="s">
        <v>628</v>
      </c>
      <c r="C168">
        <v>0.05</v>
      </c>
      <c r="D168">
        <v>1.05</v>
      </c>
      <c r="E168">
        <v>0.05</v>
      </c>
      <c r="F168">
        <v>0.05</v>
      </c>
      <c r="G168">
        <v>0.05</v>
      </c>
    </row>
    <row r="169" spans="1:7" x14ac:dyDescent="0.2">
      <c r="A169">
        <v>3397</v>
      </c>
      <c r="B169" s="106" t="s">
        <v>629</v>
      </c>
      <c r="C169">
        <v>0</v>
      </c>
      <c r="D169" s="106">
        <v>0</v>
      </c>
      <c r="E169">
        <v>0</v>
      </c>
      <c r="F169" s="106">
        <v>0.05</v>
      </c>
      <c r="G169" s="106">
        <v>0</v>
      </c>
    </row>
    <row r="170" spans="1:7" x14ac:dyDescent="0.2">
      <c r="A170">
        <v>3401</v>
      </c>
      <c r="B170" s="106" t="s">
        <v>630</v>
      </c>
      <c r="C170">
        <v>0</v>
      </c>
      <c r="D170" s="106" t="s">
        <v>155</v>
      </c>
      <c r="E170" t="s">
        <v>155</v>
      </c>
      <c r="F170" s="106">
        <v>0</v>
      </c>
      <c r="G170" s="106">
        <v>0</v>
      </c>
    </row>
    <row r="171" spans="1:7" x14ac:dyDescent="0.2">
      <c r="A171">
        <v>3415</v>
      </c>
      <c r="B171" s="106" t="s">
        <v>2292</v>
      </c>
      <c r="C171">
        <v>0</v>
      </c>
      <c r="D171">
        <v>0</v>
      </c>
      <c r="E171" t="s">
        <v>155</v>
      </c>
      <c r="F171" t="s">
        <v>155</v>
      </c>
      <c r="G171" s="106" t="s">
        <v>155</v>
      </c>
    </row>
    <row r="172" spans="1:7" x14ac:dyDescent="0.2">
      <c r="A172">
        <v>3445</v>
      </c>
      <c r="B172" s="106" t="s">
        <v>1784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3457</v>
      </c>
      <c r="B173" s="106" t="s">
        <v>631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3484</v>
      </c>
      <c r="B174" s="106" t="s">
        <v>2293</v>
      </c>
      <c r="C174">
        <v>0</v>
      </c>
      <c r="D174" t="s">
        <v>155</v>
      </c>
      <c r="E174" t="s">
        <v>155</v>
      </c>
      <c r="F174" t="s">
        <v>155</v>
      </c>
      <c r="G174" t="s">
        <v>155</v>
      </c>
    </row>
    <row r="175" spans="1:7" x14ac:dyDescent="0.2">
      <c r="A175">
        <v>3526</v>
      </c>
      <c r="B175" s="106" t="s">
        <v>2010</v>
      </c>
      <c r="C175">
        <v>0</v>
      </c>
      <c r="D175" s="106">
        <v>0</v>
      </c>
      <c r="E175" s="106">
        <v>0</v>
      </c>
      <c r="F175" s="106">
        <v>0</v>
      </c>
      <c r="G175" s="106">
        <v>0</v>
      </c>
    </row>
    <row r="176" spans="1:7" x14ac:dyDescent="0.2">
      <c r="A176">
        <v>3539</v>
      </c>
      <c r="B176" s="106" t="s">
        <v>1544</v>
      </c>
      <c r="C176">
        <v>0.05</v>
      </c>
      <c r="D176">
        <v>0.15</v>
      </c>
      <c r="E176">
        <v>0.05</v>
      </c>
      <c r="F176">
        <v>0.05</v>
      </c>
      <c r="G176">
        <v>0.05</v>
      </c>
    </row>
    <row r="177" spans="1:7" x14ac:dyDescent="0.2">
      <c r="A177">
        <v>3544</v>
      </c>
      <c r="B177" s="106" t="s">
        <v>632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">
      <c r="A178">
        <v>3546</v>
      </c>
      <c r="B178" s="106" t="s">
        <v>2085</v>
      </c>
      <c r="C178">
        <v>0.05</v>
      </c>
      <c r="D178">
        <v>2.1</v>
      </c>
      <c r="E178" s="106">
        <v>0.05</v>
      </c>
      <c r="F178">
        <v>0.05</v>
      </c>
      <c r="G178" t="s">
        <v>155</v>
      </c>
    </row>
    <row r="179" spans="1:7" x14ac:dyDescent="0.2">
      <c r="A179">
        <v>3547</v>
      </c>
      <c r="B179" s="106" t="s">
        <v>633</v>
      </c>
      <c r="C179">
        <v>0.05</v>
      </c>
      <c r="D179">
        <v>0.15</v>
      </c>
      <c r="E179">
        <v>0.05</v>
      </c>
      <c r="F179">
        <v>0.05</v>
      </c>
      <c r="G179">
        <v>0.05</v>
      </c>
    </row>
    <row r="180" spans="1:7" x14ac:dyDescent="0.2">
      <c r="A180">
        <v>3553</v>
      </c>
      <c r="B180" s="106" t="s">
        <v>2294</v>
      </c>
      <c r="C180">
        <v>0</v>
      </c>
      <c r="D180">
        <v>0</v>
      </c>
      <c r="E180" t="s">
        <v>155</v>
      </c>
      <c r="F180" t="s">
        <v>155</v>
      </c>
      <c r="G180">
        <v>0</v>
      </c>
    </row>
    <row r="181" spans="1:7" x14ac:dyDescent="0.2">
      <c r="A181">
        <v>3561</v>
      </c>
      <c r="B181" s="106" t="s">
        <v>2011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3569</v>
      </c>
      <c r="B182" s="106" t="s">
        <v>1359</v>
      </c>
      <c r="C182">
        <v>0.05</v>
      </c>
      <c r="D182">
        <v>0.15</v>
      </c>
      <c r="E182">
        <v>0.05</v>
      </c>
      <c r="F182">
        <v>0.05</v>
      </c>
      <c r="G182">
        <v>0.05</v>
      </c>
    </row>
    <row r="183" spans="1:7" x14ac:dyDescent="0.2">
      <c r="A183">
        <v>3580</v>
      </c>
      <c r="B183" s="106" t="s">
        <v>634</v>
      </c>
      <c r="C183">
        <v>0.05</v>
      </c>
      <c r="D183">
        <v>0.15</v>
      </c>
      <c r="E183" s="106">
        <v>0.05</v>
      </c>
      <c r="F183">
        <v>0.05</v>
      </c>
      <c r="G183">
        <v>0.05</v>
      </c>
    </row>
    <row r="184" spans="1:7" x14ac:dyDescent="0.2">
      <c r="A184">
        <v>3606</v>
      </c>
      <c r="B184" s="106" t="s">
        <v>636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3627</v>
      </c>
      <c r="B185" s="106" t="s">
        <v>637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3635</v>
      </c>
      <c r="B186" s="106" t="s">
        <v>44</v>
      </c>
      <c r="C186">
        <v>0</v>
      </c>
      <c r="D186">
        <v>0</v>
      </c>
      <c r="E186">
        <v>0</v>
      </c>
      <c r="F186">
        <v>0.05</v>
      </c>
      <c r="G186">
        <v>0.1</v>
      </c>
    </row>
    <row r="187" spans="1:7" x14ac:dyDescent="0.2">
      <c r="A187">
        <v>3640</v>
      </c>
      <c r="B187" s="106" t="s">
        <v>638</v>
      </c>
      <c r="C187">
        <v>0.05</v>
      </c>
      <c r="D187" t="s">
        <v>155</v>
      </c>
      <c r="E187">
        <v>0.05</v>
      </c>
      <c r="F187">
        <v>0.05</v>
      </c>
      <c r="G187" s="106">
        <v>0.05</v>
      </c>
    </row>
    <row r="188" spans="1:7" x14ac:dyDescent="0.2">
      <c r="A188">
        <v>3648</v>
      </c>
      <c r="B188" s="106" t="s">
        <v>639</v>
      </c>
      <c r="C188">
        <v>0</v>
      </c>
      <c r="D188">
        <v>0.15</v>
      </c>
      <c r="E188">
        <v>0.05</v>
      </c>
      <c r="F188">
        <v>0.05</v>
      </c>
      <c r="G188">
        <v>0.05</v>
      </c>
    </row>
    <row r="189" spans="1:7" x14ac:dyDescent="0.2">
      <c r="A189">
        <v>3655</v>
      </c>
      <c r="B189" s="106" t="s">
        <v>640</v>
      </c>
      <c r="C189">
        <v>0.05</v>
      </c>
      <c r="D189">
        <v>0</v>
      </c>
      <c r="E189">
        <v>0</v>
      </c>
      <c r="F189">
        <v>0.1</v>
      </c>
      <c r="G189">
        <v>1.8</v>
      </c>
    </row>
    <row r="190" spans="1:7" x14ac:dyDescent="0.2">
      <c r="A190">
        <v>3656</v>
      </c>
      <c r="B190" s="106" t="s">
        <v>641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3659</v>
      </c>
      <c r="B191" s="106" t="s">
        <v>642</v>
      </c>
      <c r="C191">
        <v>0.05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3660</v>
      </c>
      <c r="B192" s="106" t="s">
        <v>1821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3661</v>
      </c>
      <c r="B193" s="106" t="s">
        <v>643</v>
      </c>
      <c r="C193">
        <v>0.05</v>
      </c>
      <c r="D193" s="106">
        <v>0.15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3662</v>
      </c>
      <c r="B194" s="106" t="s">
        <v>644</v>
      </c>
      <c r="C194">
        <v>0.05</v>
      </c>
      <c r="D194" s="106">
        <v>0</v>
      </c>
      <c r="E194" s="106">
        <v>0.05</v>
      </c>
      <c r="F194">
        <v>0.05</v>
      </c>
      <c r="G194" s="106">
        <v>0</v>
      </c>
    </row>
    <row r="195" spans="1:7" x14ac:dyDescent="0.2">
      <c r="A195">
        <v>3667</v>
      </c>
      <c r="B195" s="106" t="s">
        <v>1172</v>
      </c>
      <c r="C195">
        <v>0.05</v>
      </c>
      <c r="D195">
        <v>0.15</v>
      </c>
      <c r="E195" s="106">
        <v>0.05</v>
      </c>
      <c r="F195">
        <v>0.05</v>
      </c>
      <c r="G195" s="106">
        <v>0.05</v>
      </c>
    </row>
    <row r="196" spans="1:7" x14ac:dyDescent="0.2">
      <c r="A196">
        <v>3668</v>
      </c>
      <c r="B196" s="106" t="s">
        <v>645</v>
      </c>
      <c r="C196">
        <v>0.05</v>
      </c>
      <c r="D196">
        <v>0</v>
      </c>
      <c r="E196" s="106">
        <v>0</v>
      </c>
      <c r="F196" s="106">
        <v>0</v>
      </c>
      <c r="G196" s="106">
        <v>0.05</v>
      </c>
    </row>
    <row r="197" spans="1:7" x14ac:dyDescent="0.2">
      <c r="A197">
        <v>3678</v>
      </c>
      <c r="B197" s="106" t="s">
        <v>1656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3694</v>
      </c>
      <c r="B198" s="106" t="s">
        <v>646</v>
      </c>
      <c r="C198">
        <v>0.1</v>
      </c>
      <c r="D198" s="106">
        <v>0.3</v>
      </c>
      <c r="E198" s="106">
        <v>0.1</v>
      </c>
      <c r="F198" s="106">
        <v>0.1</v>
      </c>
      <c r="G198" s="106">
        <v>0.1</v>
      </c>
    </row>
    <row r="199" spans="1:7" x14ac:dyDescent="0.2">
      <c r="A199">
        <v>3708</v>
      </c>
      <c r="B199" s="106" t="s">
        <v>647</v>
      </c>
      <c r="C199">
        <v>0.05</v>
      </c>
      <c r="D199" s="106">
        <v>0.3</v>
      </c>
      <c r="E199" s="106">
        <v>0.1</v>
      </c>
      <c r="F199" s="106">
        <v>0.1</v>
      </c>
      <c r="G199" s="106">
        <v>0.1</v>
      </c>
    </row>
    <row r="200" spans="1:7" x14ac:dyDescent="0.2">
      <c r="A200">
        <v>3762</v>
      </c>
      <c r="B200" s="106" t="s">
        <v>1307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3774</v>
      </c>
      <c r="B201" s="106" t="s">
        <v>648</v>
      </c>
      <c r="C201">
        <v>0.1</v>
      </c>
      <c r="D201">
        <v>0.15</v>
      </c>
      <c r="E201">
        <v>0.05</v>
      </c>
      <c r="F201">
        <v>0.05</v>
      </c>
      <c r="G201" s="106">
        <v>0.1</v>
      </c>
    </row>
    <row r="202" spans="1:7" x14ac:dyDescent="0.2">
      <c r="A202">
        <v>3843</v>
      </c>
      <c r="B202" s="106" t="s">
        <v>995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3878</v>
      </c>
      <c r="B203" s="106" t="s">
        <v>649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3880</v>
      </c>
      <c r="B204" s="106" t="s">
        <v>1155</v>
      </c>
      <c r="C204">
        <v>0</v>
      </c>
      <c r="D204">
        <v>0</v>
      </c>
      <c r="E204" s="106" t="s">
        <v>155</v>
      </c>
      <c r="F204" t="s">
        <v>155</v>
      </c>
      <c r="G204" s="106" t="s">
        <v>155</v>
      </c>
    </row>
    <row r="205" spans="1:7" x14ac:dyDescent="0.2">
      <c r="A205">
        <v>3912</v>
      </c>
      <c r="B205" s="106" t="s">
        <v>1822</v>
      </c>
      <c r="C205">
        <v>0</v>
      </c>
      <c r="D205">
        <v>0.15</v>
      </c>
      <c r="E205" s="106">
        <v>0.05</v>
      </c>
      <c r="F205">
        <v>0.05</v>
      </c>
      <c r="G205" s="106">
        <v>0.05</v>
      </c>
    </row>
    <row r="206" spans="1:7" x14ac:dyDescent="0.2">
      <c r="A206">
        <v>3919</v>
      </c>
      <c r="B206" s="106" t="s">
        <v>1290</v>
      </c>
      <c r="C206">
        <v>0</v>
      </c>
      <c r="D206" s="106">
        <v>0</v>
      </c>
      <c r="E206" s="106">
        <v>0</v>
      </c>
      <c r="F206" s="106">
        <v>0</v>
      </c>
      <c r="G206" s="106">
        <v>0</v>
      </c>
    </row>
    <row r="207" spans="1:7" x14ac:dyDescent="0.2">
      <c r="A207">
        <v>3920</v>
      </c>
      <c r="B207" s="106" t="s">
        <v>2295</v>
      </c>
      <c r="C207">
        <v>0</v>
      </c>
      <c r="D207" s="106" t="s">
        <v>155</v>
      </c>
      <c r="E207">
        <v>0</v>
      </c>
      <c r="F207" s="106" t="s">
        <v>155</v>
      </c>
      <c r="G207" s="106" t="s">
        <v>155</v>
      </c>
    </row>
    <row r="208" spans="1:7" x14ac:dyDescent="0.2">
      <c r="A208">
        <v>3928</v>
      </c>
      <c r="B208" s="106" t="s">
        <v>1961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3938</v>
      </c>
      <c r="B209" s="106" t="s">
        <v>1471</v>
      </c>
      <c r="C209">
        <v>0.1</v>
      </c>
      <c r="D209" t="s">
        <v>155</v>
      </c>
      <c r="E209" t="s">
        <v>155</v>
      </c>
      <c r="F209">
        <v>0.05</v>
      </c>
      <c r="G209" t="s">
        <v>155</v>
      </c>
    </row>
    <row r="210" spans="1:7" x14ac:dyDescent="0.2">
      <c r="A210">
        <v>3946</v>
      </c>
      <c r="B210" s="106" t="s">
        <v>2086</v>
      </c>
      <c r="C210">
        <v>0</v>
      </c>
      <c r="D210">
        <v>0</v>
      </c>
      <c r="E210" t="s">
        <v>155</v>
      </c>
      <c r="F210" s="106">
        <v>0</v>
      </c>
      <c r="G210" s="106" t="s">
        <v>155</v>
      </c>
    </row>
    <row r="211" spans="1:7" x14ac:dyDescent="0.2">
      <c r="A211">
        <v>3950</v>
      </c>
      <c r="B211" s="106" t="s">
        <v>996</v>
      </c>
      <c r="C211">
        <v>0.1</v>
      </c>
      <c r="D211">
        <v>0.3</v>
      </c>
      <c r="E211" s="106">
        <v>0.1</v>
      </c>
      <c r="F211">
        <v>0.1</v>
      </c>
      <c r="G211">
        <v>0.1</v>
      </c>
    </row>
    <row r="212" spans="1:7" x14ac:dyDescent="0.2">
      <c r="A212">
        <v>3964</v>
      </c>
      <c r="B212" s="106" t="s">
        <v>650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 x14ac:dyDescent="0.2">
      <c r="A213">
        <v>3968</v>
      </c>
      <c r="B213" s="106" t="s">
        <v>2296</v>
      </c>
      <c r="C213">
        <v>0</v>
      </c>
      <c r="D213">
        <v>0</v>
      </c>
      <c r="E213">
        <v>0</v>
      </c>
      <c r="F213" t="s">
        <v>155</v>
      </c>
      <c r="G213" t="s">
        <v>155</v>
      </c>
    </row>
    <row r="214" spans="1:7" x14ac:dyDescent="0.2">
      <c r="A214">
        <v>3983</v>
      </c>
      <c r="B214" s="106" t="s">
        <v>651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3996</v>
      </c>
      <c r="B215" s="106" t="s">
        <v>652</v>
      </c>
      <c r="C215">
        <v>0.05</v>
      </c>
      <c r="D215">
        <v>0.3</v>
      </c>
      <c r="E215">
        <v>0.05</v>
      </c>
      <c r="F215">
        <v>0.05</v>
      </c>
      <c r="G215">
        <v>0.05</v>
      </c>
    </row>
    <row r="216" spans="1:7" x14ac:dyDescent="0.2">
      <c r="A216">
        <v>4021</v>
      </c>
      <c r="B216" s="106" t="s">
        <v>1308</v>
      </c>
      <c r="C216">
        <v>0.1</v>
      </c>
      <c r="D216">
        <v>0.3</v>
      </c>
      <c r="E216">
        <v>0.1</v>
      </c>
      <c r="F216">
        <v>0.1</v>
      </c>
      <c r="G216">
        <v>0.1</v>
      </c>
    </row>
    <row r="217" spans="1:7" x14ac:dyDescent="0.2">
      <c r="A217">
        <v>4025</v>
      </c>
      <c r="B217" s="106" t="s">
        <v>653</v>
      </c>
      <c r="C217">
        <v>0.1</v>
      </c>
      <c r="D217">
        <v>0.3</v>
      </c>
      <c r="E217">
        <v>0.1</v>
      </c>
      <c r="F217">
        <v>0.1</v>
      </c>
      <c r="G217">
        <v>0.1</v>
      </c>
    </row>
    <row r="218" spans="1:7" x14ac:dyDescent="0.2">
      <c r="A218">
        <v>4041</v>
      </c>
      <c r="B218" s="106" t="s">
        <v>654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4045</v>
      </c>
      <c r="B219" s="106" t="s">
        <v>1519</v>
      </c>
      <c r="C219">
        <v>0.05</v>
      </c>
      <c r="D219">
        <v>0.15</v>
      </c>
      <c r="E219">
        <v>0.05</v>
      </c>
      <c r="F219">
        <v>0.05</v>
      </c>
      <c r="G219">
        <v>0.05</v>
      </c>
    </row>
    <row r="220" spans="1:7" x14ac:dyDescent="0.2">
      <c r="A220">
        <v>4047</v>
      </c>
      <c r="B220" s="106" t="s">
        <v>1561</v>
      </c>
      <c r="C220">
        <v>0</v>
      </c>
      <c r="D220">
        <v>0</v>
      </c>
      <c r="E220">
        <v>0</v>
      </c>
      <c r="F220">
        <v>0.05</v>
      </c>
      <c r="G220" s="106">
        <v>0</v>
      </c>
    </row>
    <row r="221" spans="1:7" x14ac:dyDescent="0.2">
      <c r="A221">
        <v>4062</v>
      </c>
      <c r="B221" s="106" t="s">
        <v>229</v>
      </c>
      <c r="C221">
        <v>0</v>
      </c>
      <c r="D221">
        <v>0</v>
      </c>
      <c r="E221">
        <v>0</v>
      </c>
      <c r="F221">
        <v>0.05</v>
      </c>
      <c r="G221" s="106">
        <v>0.05</v>
      </c>
    </row>
    <row r="222" spans="1:7" x14ac:dyDescent="0.2">
      <c r="A222">
        <v>4092</v>
      </c>
      <c r="B222" s="106" t="s">
        <v>2297</v>
      </c>
      <c r="C222">
        <v>0</v>
      </c>
      <c r="D222" t="s">
        <v>155</v>
      </c>
      <c r="E222">
        <v>0</v>
      </c>
      <c r="F222" t="s">
        <v>155</v>
      </c>
      <c r="G222" s="106">
        <v>0</v>
      </c>
    </row>
    <row r="223" spans="1:7" x14ac:dyDescent="0.2">
      <c r="A223">
        <v>4099</v>
      </c>
      <c r="B223" s="106" t="s">
        <v>2298</v>
      </c>
      <c r="C223">
        <v>0</v>
      </c>
      <c r="D223">
        <v>0</v>
      </c>
      <c r="E223" t="s">
        <v>155</v>
      </c>
      <c r="F223" t="s">
        <v>155</v>
      </c>
      <c r="G223">
        <v>0</v>
      </c>
    </row>
    <row r="224" spans="1:7" x14ac:dyDescent="0.2">
      <c r="A224">
        <v>4100</v>
      </c>
      <c r="B224" s="106" t="s">
        <v>655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4112</v>
      </c>
      <c r="B225" s="106" t="s">
        <v>656</v>
      </c>
      <c r="C225">
        <v>0.1</v>
      </c>
      <c r="D225" s="106">
        <v>0.3</v>
      </c>
      <c r="E225">
        <v>0.1</v>
      </c>
      <c r="F225">
        <v>0.1</v>
      </c>
      <c r="G225" s="106">
        <v>0.1</v>
      </c>
    </row>
    <row r="226" spans="1:7" x14ac:dyDescent="0.2">
      <c r="A226">
        <v>4151</v>
      </c>
      <c r="B226" s="106" t="s">
        <v>1140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4182</v>
      </c>
      <c r="B227" s="106" t="s">
        <v>45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4186</v>
      </c>
      <c r="B228" s="106" t="s">
        <v>657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4189</v>
      </c>
      <c r="B229" s="106" t="s">
        <v>1807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4202</v>
      </c>
      <c r="B230" s="106" t="s">
        <v>46</v>
      </c>
      <c r="C230">
        <v>0.05</v>
      </c>
      <c r="D230">
        <v>0.15</v>
      </c>
      <c r="E230">
        <v>0.05</v>
      </c>
      <c r="F230">
        <v>0.05</v>
      </c>
      <c r="G230">
        <v>0.05</v>
      </c>
    </row>
    <row r="231" spans="1:7" x14ac:dyDescent="0.2">
      <c r="A231">
        <v>4204</v>
      </c>
      <c r="B231" s="106" t="s">
        <v>227</v>
      </c>
      <c r="C231">
        <v>0.05</v>
      </c>
      <c r="D231">
        <v>0</v>
      </c>
      <c r="E231">
        <v>0</v>
      </c>
      <c r="F231">
        <v>0</v>
      </c>
      <c r="G231">
        <v>0.05</v>
      </c>
    </row>
    <row r="232" spans="1:7" x14ac:dyDescent="0.2">
      <c r="A232">
        <v>4212</v>
      </c>
      <c r="B232" s="106" t="s">
        <v>659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4216</v>
      </c>
      <c r="B233" s="106" t="s">
        <v>1562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4218</v>
      </c>
      <c r="B234" s="106" t="s">
        <v>1581</v>
      </c>
      <c r="C234">
        <v>0.05</v>
      </c>
      <c r="D234" s="106">
        <v>0.15</v>
      </c>
      <c r="E234">
        <v>0.05</v>
      </c>
      <c r="F234">
        <v>0.05</v>
      </c>
      <c r="G234">
        <v>0.05</v>
      </c>
    </row>
    <row r="235" spans="1:7" x14ac:dyDescent="0.2">
      <c r="A235">
        <v>4246</v>
      </c>
      <c r="B235" s="106" t="s">
        <v>2299</v>
      </c>
      <c r="C235">
        <v>0</v>
      </c>
      <c r="D235" t="s">
        <v>155</v>
      </c>
      <c r="E235">
        <v>0</v>
      </c>
      <c r="F235" t="s">
        <v>155</v>
      </c>
      <c r="G235" t="s">
        <v>155</v>
      </c>
    </row>
    <row r="236" spans="1:7" x14ac:dyDescent="0.2">
      <c r="A236">
        <v>4272</v>
      </c>
      <c r="B236" s="106" t="s">
        <v>2300</v>
      </c>
      <c r="C236">
        <v>0.05</v>
      </c>
      <c r="D236" s="106">
        <v>0</v>
      </c>
      <c r="E236" s="106">
        <v>0.05</v>
      </c>
      <c r="F236" s="106" t="s">
        <v>155</v>
      </c>
      <c r="G236" s="106">
        <v>0.05</v>
      </c>
    </row>
    <row r="237" spans="1:7" x14ac:dyDescent="0.2">
      <c r="A237">
        <v>4286</v>
      </c>
      <c r="B237" s="106" t="s">
        <v>660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4298</v>
      </c>
      <c r="B238" s="106" t="s">
        <v>1248</v>
      </c>
      <c r="C238">
        <v>0.05</v>
      </c>
      <c r="D238" s="106">
        <v>0.15</v>
      </c>
      <c r="E238">
        <v>0.05</v>
      </c>
      <c r="F238" s="106">
        <v>0.05</v>
      </c>
      <c r="G238" s="106">
        <v>0.05</v>
      </c>
    </row>
    <row r="239" spans="1:7" x14ac:dyDescent="0.2">
      <c r="A239">
        <v>4299</v>
      </c>
      <c r="B239" s="106" t="s">
        <v>661</v>
      </c>
      <c r="C239">
        <v>0</v>
      </c>
      <c r="D239">
        <v>0</v>
      </c>
      <c r="E239" t="s">
        <v>155</v>
      </c>
      <c r="F239">
        <v>0.05</v>
      </c>
      <c r="G239">
        <v>0</v>
      </c>
    </row>
    <row r="240" spans="1:7" x14ac:dyDescent="0.2">
      <c r="A240">
        <v>4301</v>
      </c>
      <c r="B240" s="106" t="s">
        <v>2301</v>
      </c>
      <c r="C240">
        <v>0.05</v>
      </c>
      <c r="D240" s="106" t="s">
        <v>155</v>
      </c>
      <c r="E240" t="s">
        <v>155</v>
      </c>
      <c r="F240" s="106" t="s">
        <v>155</v>
      </c>
      <c r="G240" t="s">
        <v>155</v>
      </c>
    </row>
    <row r="241" spans="1:7" x14ac:dyDescent="0.2">
      <c r="A241">
        <v>4307</v>
      </c>
      <c r="B241" s="106" t="s">
        <v>1520</v>
      </c>
      <c r="C241">
        <v>0</v>
      </c>
      <c r="D241" t="s">
        <v>155</v>
      </c>
      <c r="E241" t="s">
        <v>155</v>
      </c>
      <c r="F241">
        <v>0</v>
      </c>
      <c r="G241">
        <v>0</v>
      </c>
    </row>
    <row r="242" spans="1:7" x14ac:dyDescent="0.2">
      <c r="A242">
        <v>4310</v>
      </c>
      <c r="B242" s="106" t="s">
        <v>1823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4321</v>
      </c>
      <c r="B243" s="106" t="s">
        <v>2302</v>
      </c>
      <c r="C243">
        <v>0</v>
      </c>
      <c r="D243" t="s">
        <v>155</v>
      </c>
      <c r="E243">
        <v>0</v>
      </c>
      <c r="F243" t="s">
        <v>155</v>
      </c>
      <c r="G243">
        <v>0</v>
      </c>
    </row>
    <row r="244" spans="1:7" x14ac:dyDescent="0.2">
      <c r="A244">
        <v>4324</v>
      </c>
      <c r="B244" s="106" t="s">
        <v>2303</v>
      </c>
      <c r="C244">
        <v>0</v>
      </c>
      <c r="D244" t="s">
        <v>155</v>
      </c>
      <c r="E244">
        <v>0</v>
      </c>
      <c r="F244" t="s">
        <v>155</v>
      </c>
      <c r="G244">
        <v>0</v>
      </c>
    </row>
    <row r="245" spans="1:7" x14ac:dyDescent="0.2">
      <c r="A245">
        <v>4337</v>
      </c>
      <c r="B245" s="106" t="s">
        <v>662</v>
      </c>
      <c r="C245">
        <v>0.1</v>
      </c>
      <c r="D245" s="106">
        <v>0.3</v>
      </c>
      <c r="E245" s="106">
        <v>0.1</v>
      </c>
      <c r="F245" s="106">
        <v>0.1</v>
      </c>
      <c r="G245" s="106">
        <v>0.1</v>
      </c>
    </row>
    <row r="246" spans="1:7" x14ac:dyDescent="0.2">
      <c r="A246">
        <v>4343</v>
      </c>
      <c r="B246" s="106" t="s">
        <v>1930</v>
      </c>
      <c r="C246">
        <v>0</v>
      </c>
      <c r="D246" s="106">
        <v>4.05</v>
      </c>
      <c r="E246" s="106">
        <v>0.05</v>
      </c>
      <c r="F246" s="106">
        <v>0</v>
      </c>
      <c r="G246" s="106">
        <v>0</v>
      </c>
    </row>
    <row r="247" spans="1:7" x14ac:dyDescent="0.2">
      <c r="A247">
        <v>4344</v>
      </c>
      <c r="B247" s="106" t="s">
        <v>663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4345</v>
      </c>
      <c r="B248" s="106" t="s">
        <v>2304</v>
      </c>
      <c r="C248">
        <v>0</v>
      </c>
      <c r="D248">
        <v>0</v>
      </c>
      <c r="E248">
        <v>0</v>
      </c>
      <c r="F248" t="s">
        <v>155</v>
      </c>
      <c r="G248" s="106">
        <v>0</v>
      </c>
    </row>
    <row r="249" spans="1:7" x14ac:dyDescent="0.2">
      <c r="A249">
        <v>4362</v>
      </c>
      <c r="B249" s="106" t="s">
        <v>2305</v>
      </c>
      <c r="C249">
        <v>0</v>
      </c>
      <c r="D249">
        <v>0</v>
      </c>
      <c r="E249" s="106" t="s">
        <v>155</v>
      </c>
      <c r="F249" t="s">
        <v>155</v>
      </c>
      <c r="G249" s="106" t="s">
        <v>155</v>
      </c>
    </row>
    <row r="250" spans="1:7" x14ac:dyDescent="0.2">
      <c r="A250">
        <v>4368</v>
      </c>
      <c r="B250" s="106" t="s">
        <v>1582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4392</v>
      </c>
      <c r="B251" s="106" t="s">
        <v>2306</v>
      </c>
      <c r="C251">
        <v>0</v>
      </c>
      <c r="D251" s="106" t="s">
        <v>155</v>
      </c>
      <c r="E251" s="106" t="s">
        <v>155</v>
      </c>
      <c r="F251" s="106" t="s">
        <v>155</v>
      </c>
      <c r="G251" s="106" t="s">
        <v>155</v>
      </c>
    </row>
    <row r="252" spans="1:7" x14ac:dyDescent="0.2">
      <c r="A252">
        <v>4401</v>
      </c>
      <c r="B252" s="106" t="s">
        <v>223</v>
      </c>
      <c r="C252">
        <v>0</v>
      </c>
      <c r="D252">
        <v>0</v>
      </c>
      <c r="E252" s="106">
        <v>0</v>
      </c>
      <c r="F252">
        <v>0.05</v>
      </c>
      <c r="G252" s="106">
        <v>0.05</v>
      </c>
    </row>
    <row r="253" spans="1:7" x14ac:dyDescent="0.2">
      <c r="A253">
        <v>4403</v>
      </c>
      <c r="B253" s="106" t="s">
        <v>2012</v>
      </c>
      <c r="C253">
        <v>0</v>
      </c>
      <c r="D253">
        <v>0</v>
      </c>
      <c r="E253">
        <v>0</v>
      </c>
      <c r="F253">
        <v>0.1</v>
      </c>
      <c r="G253">
        <v>0.1</v>
      </c>
    </row>
    <row r="254" spans="1:7" x14ac:dyDescent="0.2">
      <c r="A254">
        <v>4410</v>
      </c>
      <c r="B254" s="106" t="s">
        <v>2087</v>
      </c>
      <c r="C254">
        <v>0</v>
      </c>
      <c r="D254">
        <v>0</v>
      </c>
      <c r="E254" s="106" t="s">
        <v>155</v>
      </c>
      <c r="F254" s="106">
        <v>0</v>
      </c>
      <c r="G254" s="106" t="s">
        <v>155</v>
      </c>
    </row>
    <row r="255" spans="1:7" x14ac:dyDescent="0.2">
      <c r="A255">
        <v>4462</v>
      </c>
      <c r="B255" s="106" t="s">
        <v>1025</v>
      </c>
      <c r="C255">
        <v>0.05</v>
      </c>
      <c r="D255" s="106">
        <v>0.15</v>
      </c>
      <c r="E255">
        <v>0.05</v>
      </c>
      <c r="F255" s="106">
        <v>0.05</v>
      </c>
      <c r="G255">
        <v>0.05</v>
      </c>
    </row>
    <row r="256" spans="1:7" x14ac:dyDescent="0.2">
      <c r="A256">
        <v>4503</v>
      </c>
      <c r="B256" s="106" t="s">
        <v>664</v>
      </c>
      <c r="C256">
        <v>0</v>
      </c>
      <c r="D256">
        <v>0</v>
      </c>
      <c r="E256">
        <v>0.05</v>
      </c>
      <c r="F256" s="106">
        <v>0.05</v>
      </c>
      <c r="G256" s="106">
        <v>0.05</v>
      </c>
    </row>
    <row r="257" spans="1:7" x14ac:dyDescent="0.2">
      <c r="A257">
        <v>4519</v>
      </c>
      <c r="B257" s="106" t="s">
        <v>433</v>
      </c>
      <c r="C257">
        <v>0.2</v>
      </c>
      <c r="D257" s="106">
        <v>0.6</v>
      </c>
      <c r="E257" s="106">
        <v>0.2</v>
      </c>
      <c r="F257" s="106">
        <v>0.25</v>
      </c>
      <c r="G257" s="106">
        <v>0.2</v>
      </c>
    </row>
    <row r="258" spans="1:7" x14ac:dyDescent="0.2">
      <c r="A258">
        <v>4521</v>
      </c>
      <c r="B258" s="106" t="s">
        <v>665</v>
      </c>
      <c r="C258">
        <v>0.1</v>
      </c>
      <c r="D258">
        <v>0.3</v>
      </c>
      <c r="E258">
        <v>0.1</v>
      </c>
      <c r="F258">
        <v>0.1</v>
      </c>
      <c r="G258">
        <v>0.1</v>
      </c>
    </row>
    <row r="259" spans="1:7" x14ac:dyDescent="0.2">
      <c r="A259">
        <v>4526</v>
      </c>
      <c r="B259" s="106" t="s">
        <v>2307</v>
      </c>
      <c r="C259">
        <v>0.1</v>
      </c>
      <c r="D259">
        <v>0.3</v>
      </c>
      <c r="E259" s="106" t="s">
        <v>155</v>
      </c>
      <c r="F259" s="106" t="s">
        <v>155</v>
      </c>
      <c r="G259" s="106" t="s">
        <v>155</v>
      </c>
    </row>
    <row r="260" spans="1:7" x14ac:dyDescent="0.2">
      <c r="A260">
        <v>4530</v>
      </c>
      <c r="B260" s="106" t="s">
        <v>997</v>
      </c>
      <c r="C260">
        <v>0</v>
      </c>
      <c r="D260">
        <v>0.6</v>
      </c>
      <c r="E260" s="106">
        <v>0</v>
      </c>
      <c r="F260" s="106">
        <v>0.1</v>
      </c>
      <c r="G260" s="106">
        <v>0.1</v>
      </c>
    </row>
    <row r="261" spans="1:7" x14ac:dyDescent="0.2">
      <c r="A261">
        <v>4531</v>
      </c>
      <c r="B261" s="106" t="s">
        <v>1962</v>
      </c>
      <c r="C261">
        <v>0.05</v>
      </c>
      <c r="D261">
        <v>0.15</v>
      </c>
      <c r="E261" t="s">
        <v>155</v>
      </c>
      <c r="F261">
        <v>0.05</v>
      </c>
      <c r="G261">
        <v>1.8</v>
      </c>
    </row>
    <row r="262" spans="1:7" x14ac:dyDescent="0.2">
      <c r="A262">
        <v>4536</v>
      </c>
      <c r="B262" s="106" t="s">
        <v>1488</v>
      </c>
      <c r="C262">
        <v>0</v>
      </c>
      <c r="D262" t="s">
        <v>155</v>
      </c>
      <c r="E262">
        <v>0</v>
      </c>
      <c r="F262">
        <v>0</v>
      </c>
      <c r="G262">
        <v>0.05</v>
      </c>
    </row>
    <row r="263" spans="1:7" x14ac:dyDescent="0.2">
      <c r="A263">
        <v>4538</v>
      </c>
      <c r="B263" s="106" t="s">
        <v>666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4547</v>
      </c>
      <c r="B264" s="106" t="s">
        <v>668</v>
      </c>
      <c r="C264">
        <v>0.05</v>
      </c>
      <c r="D264">
        <v>0.15</v>
      </c>
      <c r="E264" s="106">
        <v>0.05</v>
      </c>
      <c r="F264" s="106">
        <v>0.05</v>
      </c>
      <c r="G264" s="106">
        <v>0.05</v>
      </c>
    </row>
    <row r="265" spans="1:7" x14ac:dyDescent="0.2">
      <c r="A265">
        <v>4554</v>
      </c>
      <c r="B265" s="106" t="s">
        <v>1363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4555</v>
      </c>
      <c r="B266" s="106" t="s">
        <v>669</v>
      </c>
      <c r="C266">
        <v>0.15</v>
      </c>
      <c r="D266" s="106">
        <v>0.45</v>
      </c>
      <c r="E266" s="106">
        <v>0.15</v>
      </c>
      <c r="F266" s="106">
        <v>0.15</v>
      </c>
      <c r="G266" s="106">
        <v>0.15</v>
      </c>
    </row>
    <row r="267" spans="1:7" x14ac:dyDescent="0.2">
      <c r="A267">
        <v>4569</v>
      </c>
      <c r="B267" s="106" t="s">
        <v>1468</v>
      </c>
      <c r="C267">
        <v>0</v>
      </c>
      <c r="D267" t="s">
        <v>155</v>
      </c>
      <c r="E267" t="s">
        <v>155</v>
      </c>
      <c r="F267" t="s">
        <v>155</v>
      </c>
      <c r="G267" t="s">
        <v>155</v>
      </c>
    </row>
    <row r="268" spans="1:7" x14ac:dyDescent="0.2">
      <c r="A268">
        <v>4612</v>
      </c>
      <c r="B268" s="106" t="s">
        <v>670</v>
      </c>
      <c r="C268">
        <v>0.1</v>
      </c>
      <c r="D268">
        <v>0.3</v>
      </c>
      <c r="E268">
        <v>0.05</v>
      </c>
      <c r="F268">
        <v>0.1</v>
      </c>
      <c r="G268">
        <v>0.05</v>
      </c>
    </row>
    <row r="269" spans="1:7" x14ac:dyDescent="0.2">
      <c r="A269">
        <v>4613</v>
      </c>
      <c r="B269" s="106" t="s">
        <v>224</v>
      </c>
      <c r="C269">
        <v>0.05</v>
      </c>
      <c r="D269">
        <v>0.15</v>
      </c>
      <c r="E269" s="106">
        <v>0.05</v>
      </c>
      <c r="F269">
        <v>0.05</v>
      </c>
      <c r="G269">
        <v>0.05</v>
      </c>
    </row>
    <row r="270" spans="1:7" x14ac:dyDescent="0.2">
      <c r="A270">
        <v>4617</v>
      </c>
      <c r="B270" s="106" t="s">
        <v>1824</v>
      </c>
      <c r="C270">
        <v>0</v>
      </c>
      <c r="D270" s="106">
        <v>0</v>
      </c>
      <c r="E270" s="106">
        <v>0</v>
      </c>
      <c r="F270" s="106">
        <v>0</v>
      </c>
      <c r="G270" s="106">
        <v>0</v>
      </c>
    </row>
    <row r="271" spans="1:7" x14ac:dyDescent="0.2">
      <c r="A271">
        <v>4619</v>
      </c>
      <c r="B271" s="106" t="s">
        <v>2308</v>
      </c>
      <c r="C271">
        <v>0</v>
      </c>
      <c r="D271" s="106" t="s">
        <v>155</v>
      </c>
      <c r="E271" s="106">
        <v>0</v>
      </c>
      <c r="F271" s="106" t="s">
        <v>155</v>
      </c>
      <c r="G271" s="106">
        <v>0</v>
      </c>
    </row>
    <row r="272" spans="1:7" x14ac:dyDescent="0.2">
      <c r="A272">
        <v>4658</v>
      </c>
      <c r="B272" s="106" t="s">
        <v>2309</v>
      </c>
      <c r="C272">
        <v>0</v>
      </c>
      <c r="D272" t="s">
        <v>155</v>
      </c>
      <c r="E272" t="s">
        <v>155</v>
      </c>
      <c r="F272" t="s">
        <v>155</v>
      </c>
      <c r="G272" t="s">
        <v>155</v>
      </c>
    </row>
    <row r="273" spans="1:7" x14ac:dyDescent="0.2">
      <c r="A273">
        <v>4661</v>
      </c>
      <c r="B273" s="106" t="s">
        <v>1949</v>
      </c>
      <c r="C273">
        <v>0.25</v>
      </c>
      <c r="D273">
        <v>0.75</v>
      </c>
      <c r="E273">
        <v>0.25</v>
      </c>
      <c r="F273">
        <v>0.2</v>
      </c>
      <c r="G273" s="106">
        <v>0</v>
      </c>
    </row>
    <row r="274" spans="1:7" x14ac:dyDescent="0.2">
      <c r="A274">
        <v>4665</v>
      </c>
      <c r="B274" s="106" t="s">
        <v>671</v>
      </c>
      <c r="C274">
        <v>0.05</v>
      </c>
      <c r="D274" s="106">
        <v>0.15</v>
      </c>
      <c r="E274">
        <v>0.05</v>
      </c>
      <c r="F274" s="106">
        <v>0.05</v>
      </c>
      <c r="G274" s="106">
        <v>0.05</v>
      </c>
    </row>
    <row r="275" spans="1:7" x14ac:dyDescent="0.2">
      <c r="A275">
        <v>4668</v>
      </c>
      <c r="B275" s="106" t="s">
        <v>672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4678</v>
      </c>
      <c r="B276" s="106" t="s">
        <v>998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4681</v>
      </c>
      <c r="B277" s="106" t="s">
        <v>1026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4686</v>
      </c>
      <c r="B278" s="106" t="s">
        <v>1230</v>
      </c>
      <c r="C278">
        <v>0</v>
      </c>
      <c r="D278" t="s">
        <v>155</v>
      </c>
      <c r="E278" t="s">
        <v>155</v>
      </c>
      <c r="F278" t="s">
        <v>155</v>
      </c>
      <c r="G278" t="s">
        <v>155</v>
      </c>
    </row>
    <row r="279" spans="1:7" x14ac:dyDescent="0.2">
      <c r="A279">
        <v>4704</v>
      </c>
      <c r="B279" s="106" t="s">
        <v>1173</v>
      </c>
      <c r="C279">
        <v>0.1</v>
      </c>
      <c r="D279">
        <v>0</v>
      </c>
      <c r="E279">
        <v>0</v>
      </c>
      <c r="F279">
        <v>0.1</v>
      </c>
      <c r="G279" s="106">
        <v>0.1</v>
      </c>
    </row>
    <row r="280" spans="1:7" x14ac:dyDescent="0.2">
      <c r="A280">
        <v>4718</v>
      </c>
      <c r="B280" s="106" t="s">
        <v>1364</v>
      </c>
      <c r="C280">
        <v>0.05</v>
      </c>
      <c r="D280">
        <v>0.15</v>
      </c>
      <c r="E280">
        <v>0</v>
      </c>
      <c r="F280">
        <v>0.05</v>
      </c>
      <c r="G280" s="106">
        <v>0.05</v>
      </c>
    </row>
    <row r="281" spans="1:7" x14ac:dyDescent="0.2">
      <c r="A281">
        <v>4719</v>
      </c>
      <c r="B281" s="106" t="s">
        <v>2013</v>
      </c>
      <c r="C281">
        <v>0</v>
      </c>
      <c r="D281" s="106">
        <v>0</v>
      </c>
      <c r="E281" t="s">
        <v>155</v>
      </c>
      <c r="F281">
        <v>0</v>
      </c>
      <c r="G281" s="106">
        <v>0</v>
      </c>
    </row>
    <row r="282" spans="1:7" x14ac:dyDescent="0.2">
      <c r="A282">
        <v>4726</v>
      </c>
      <c r="B282" s="106" t="s">
        <v>999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4732</v>
      </c>
      <c r="B283" s="106" t="s">
        <v>673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4746</v>
      </c>
      <c r="B284" s="106" t="s">
        <v>1563</v>
      </c>
      <c r="C284">
        <v>0.1</v>
      </c>
      <c r="D284">
        <v>0.3</v>
      </c>
      <c r="E284">
        <v>0.1</v>
      </c>
      <c r="F284">
        <v>0.1</v>
      </c>
      <c r="G284">
        <v>0.1</v>
      </c>
    </row>
    <row r="285" spans="1:7" x14ac:dyDescent="0.2">
      <c r="A285">
        <v>4751</v>
      </c>
      <c r="B285" s="106" t="s">
        <v>1365</v>
      </c>
      <c r="C285">
        <v>0.1</v>
      </c>
      <c r="D285">
        <v>0</v>
      </c>
      <c r="E285">
        <v>0.1</v>
      </c>
      <c r="F285">
        <v>0.1</v>
      </c>
      <c r="G285">
        <v>0.1</v>
      </c>
    </row>
    <row r="286" spans="1:7" x14ac:dyDescent="0.2">
      <c r="A286">
        <v>4768</v>
      </c>
      <c r="B286" s="106" t="s">
        <v>1564</v>
      </c>
      <c r="C286">
        <v>0.1</v>
      </c>
      <c r="D286" t="s">
        <v>155</v>
      </c>
      <c r="E286">
        <v>0</v>
      </c>
      <c r="F286">
        <v>0.1</v>
      </c>
      <c r="G286">
        <v>0.1</v>
      </c>
    </row>
    <row r="287" spans="1:7" x14ac:dyDescent="0.2">
      <c r="A287">
        <v>4792</v>
      </c>
      <c r="B287" s="106" t="s">
        <v>1122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4812</v>
      </c>
      <c r="B288" s="106" t="s">
        <v>674</v>
      </c>
      <c r="C288">
        <v>0.1</v>
      </c>
      <c r="D288">
        <v>0.3</v>
      </c>
      <c r="E288">
        <v>0.1</v>
      </c>
      <c r="F288">
        <v>0.1</v>
      </c>
      <c r="G288">
        <v>0.1</v>
      </c>
    </row>
    <row r="289" spans="1:7" x14ac:dyDescent="0.2">
      <c r="A289">
        <v>4820</v>
      </c>
      <c r="B289" s="106" t="s">
        <v>675</v>
      </c>
      <c r="C289">
        <v>0.1</v>
      </c>
      <c r="D289">
        <v>0.15</v>
      </c>
      <c r="E289" s="106">
        <v>0.05</v>
      </c>
      <c r="F289" s="106">
        <v>0.05</v>
      </c>
      <c r="G289" s="106">
        <v>0.05</v>
      </c>
    </row>
    <row r="290" spans="1:7" x14ac:dyDescent="0.2">
      <c r="A290">
        <v>4825</v>
      </c>
      <c r="B290" s="106" t="s">
        <v>676</v>
      </c>
      <c r="C290">
        <v>0.1</v>
      </c>
      <c r="D290">
        <v>0.3</v>
      </c>
      <c r="E290">
        <v>0.1</v>
      </c>
      <c r="F290">
        <v>0.1</v>
      </c>
      <c r="G290">
        <v>0.1</v>
      </c>
    </row>
    <row r="291" spans="1:7" x14ac:dyDescent="0.2">
      <c r="A291">
        <v>4839</v>
      </c>
      <c r="B291" s="106" t="s">
        <v>677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4847</v>
      </c>
      <c r="B292" s="106" t="s">
        <v>1825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4848</v>
      </c>
      <c r="B293" s="106" t="s">
        <v>678</v>
      </c>
      <c r="C293">
        <v>0.05</v>
      </c>
      <c r="D293">
        <v>0.15</v>
      </c>
      <c r="E293">
        <v>0.05</v>
      </c>
      <c r="F293">
        <v>0.05</v>
      </c>
      <c r="G293">
        <v>0.05</v>
      </c>
    </row>
    <row r="294" spans="1:7" x14ac:dyDescent="0.2">
      <c r="A294">
        <v>4912</v>
      </c>
      <c r="B294" s="106" t="s">
        <v>1964</v>
      </c>
      <c r="C294">
        <v>0.05</v>
      </c>
      <c r="D294">
        <v>0.15</v>
      </c>
      <c r="E294">
        <v>0.05</v>
      </c>
      <c r="F294">
        <v>0.05</v>
      </c>
      <c r="G294">
        <v>0</v>
      </c>
    </row>
    <row r="295" spans="1:7" x14ac:dyDescent="0.2">
      <c r="A295">
        <v>4917</v>
      </c>
      <c r="B295" s="106" t="s">
        <v>1534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4919</v>
      </c>
      <c r="B296" s="106" t="s">
        <v>679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4923</v>
      </c>
      <c r="B297" s="106" t="s">
        <v>1066</v>
      </c>
      <c r="C297">
        <v>0.05</v>
      </c>
      <c r="D297">
        <v>0</v>
      </c>
      <c r="E297">
        <v>0</v>
      </c>
      <c r="F297">
        <v>0</v>
      </c>
      <c r="G297">
        <v>0.05</v>
      </c>
    </row>
    <row r="298" spans="1:7" x14ac:dyDescent="0.2">
      <c r="A298">
        <v>4928</v>
      </c>
      <c r="B298" s="106" t="s">
        <v>1545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4929</v>
      </c>
      <c r="B299" s="106" t="s">
        <v>680</v>
      </c>
      <c r="C299">
        <v>0</v>
      </c>
      <c r="D299">
        <v>0</v>
      </c>
      <c r="E299">
        <v>0.05</v>
      </c>
      <c r="F299">
        <v>0.05</v>
      </c>
      <c r="G299" s="106">
        <v>0.05</v>
      </c>
    </row>
    <row r="300" spans="1:7" x14ac:dyDescent="0.2">
      <c r="A300">
        <v>4955</v>
      </c>
      <c r="B300" s="106" t="s">
        <v>681</v>
      </c>
      <c r="C300">
        <v>0.05</v>
      </c>
      <c r="D300">
        <v>0.15</v>
      </c>
      <c r="E300">
        <v>0.05</v>
      </c>
      <c r="F300">
        <v>0.05</v>
      </c>
      <c r="G300" s="106">
        <v>0.05</v>
      </c>
    </row>
    <row r="301" spans="1:7" x14ac:dyDescent="0.2">
      <c r="A301">
        <v>4958</v>
      </c>
      <c r="B301" s="106" t="s">
        <v>682</v>
      </c>
      <c r="C301">
        <v>0.05</v>
      </c>
      <c r="D301">
        <v>0.15</v>
      </c>
      <c r="E301" s="106">
        <v>0.05</v>
      </c>
      <c r="F301">
        <v>0.05</v>
      </c>
      <c r="G301" s="106">
        <v>0.05</v>
      </c>
    </row>
    <row r="302" spans="1:7" x14ac:dyDescent="0.2">
      <c r="A302">
        <v>4967</v>
      </c>
      <c r="B302" s="106" t="s">
        <v>683</v>
      </c>
      <c r="C302">
        <v>0</v>
      </c>
      <c r="D302">
        <v>0.45</v>
      </c>
      <c r="E302" s="106">
        <v>0</v>
      </c>
      <c r="F302">
        <v>0.15</v>
      </c>
      <c r="G302" s="106">
        <v>0.15</v>
      </c>
    </row>
    <row r="303" spans="1:7" x14ac:dyDescent="0.2">
      <c r="A303">
        <v>4968</v>
      </c>
      <c r="B303" s="106" t="s">
        <v>2310</v>
      </c>
      <c r="C303">
        <v>0</v>
      </c>
      <c r="D303" s="106" t="s">
        <v>155</v>
      </c>
      <c r="E303" s="106" t="s">
        <v>155</v>
      </c>
      <c r="F303" s="106" t="s">
        <v>155</v>
      </c>
      <c r="G303" s="106" t="s">
        <v>155</v>
      </c>
    </row>
    <row r="304" spans="1:7" x14ac:dyDescent="0.2">
      <c r="A304">
        <v>4975</v>
      </c>
      <c r="B304" s="106" t="s">
        <v>684</v>
      </c>
      <c r="C304">
        <v>0.05</v>
      </c>
      <c r="D304">
        <v>0.15</v>
      </c>
      <c r="E304">
        <v>0.05</v>
      </c>
      <c r="F304">
        <v>0.05</v>
      </c>
      <c r="G304">
        <v>0.05</v>
      </c>
    </row>
    <row r="305" spans="1:7" x14ac:dyDescent="0.2">
      <c r="A305">
        <v>4985</v>
      </c>
      <c r="B305" s="106" t="s">
        <v>685</v>
      </c>
      <c r="C305">
        <v>0</v>
      </c>
      <c r="D305" s="106">
        <v>0</v>
      </c>
      <c r="E305">
        <v>0</v>
      </c>
      <c r="F305">
        <v>0.1</v>
      </c>
      <c r="G305">
        <v>0.1</v>
      </c>
    </row>
    <row r="306" spans="1:7" x14ac:dyDescent="0.2">
      <c r="A306">
        <v>4992</v>
      </c>
      <c r="B306" s="106" t="s">
        <v>2014</v>
      </c>
      <c r="C306">
        <v>0</v>
      </c>
      <c r="D306" s="106">
        <v>0</v>
      </c>
      <c r="E306" t="s">
        <v>155</v>
      </c>
      <c r="F306">
        <v>0</v>
      </c>
      <c r="G306">
        <v>0</v>
      </c>
    </row>
    <row r="307" spans="1:7" x14ac:dyDescent="0.2">
      <c r="A307">
        <v>4997</v>
      </c>
      <c r="B307" s="106" t="s">
        <v>686</v>
      </c>
      <c r="C307">
        <v>0.05</v>
      </c>
      <c r="D307">
        <v>0.15</v>
      </c>
      <c r="E307">
        <v>0.05</v>
      </c>
      <c r="F307">
        <v>0.05</v>
      </c>
      <c r="G307">
        <v>0.05</v>
      </c>
    </row>
    <row r="308" spans="1:7" x14ac:dyDescent="0.2">
      <c r="A308">
        <v>5011</v>
      </c>
      <c r="B308" s="106" t="s">
        <v>1864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5018</v>
      </c>
      <c r="B309" s="106" t="s">
        <v>1965</v>
      </c>
      <c r="C309">
        <v>0.05</v>
      </c>
      <c r="D309">
        <v>9.75</v>
      </c>
      <c r="E309">
        <v>0.05</v>
      </c>
      <c r="F309">
        <v>0</v>
      </c>
      <c r="G309">
        <v>0</v>
      </c>
    </row>
    <row r="310" spans="1:7" x14ac:dyDescent="0.2">
      <c r="A310">
        <v>5101</v>
      </c>
      <c r="B310" s="106" t="s">
        <v>1848</v>
      </c>
      <c r="C310">
        <v>0</v>
      </c>
      <c r="D310" t="s">
        <v>155</v>
      </c>
      <c r="E310">
        <v>0</v>
      </c>
      <c r="F310">
        <v>0</v>
      </c>
      <c r="G310">
        <v>0</v>
      </c>
    </row>
    <row r="311" spans="1:7" x14ac:dyDescent="0.2">
      <c r="A311">
        <v>5105</v>
      </c>
      <c r="B311" s="106" t="s">
        <v>1441</v>
      </c>
      <c r="C311">
        <v>0.05</v>
      </c>
      <c r="D311">
        <v>0.15</v>
      </c>
      <c r="E311">
        <v>0.05</v>
      </c>
      <c r="F311">
        <v>0.05</v>
      </c>
      <c r="G311">
        <v>0.05</v>
      </c>
    </row>
    <row r="312" spans="1:7" x14ac:dyDescent="0.2">
      <c r="A312">
        <v>5186</v>
      </c>
      <c r="B312" s="106" t="s">
        <v>687</v>
      </c>
      <c r="C312">
        <v>0</v>
      </c>
      <c r="D312">
        <v>0</v>
      </c>
      <c r="E312">
        <v>0</v>
      </c>
      <c r="F312">
        <v>0.05</v>
      </c>
      <c r="G312">
        <v>0.05</v>
      </c>
    </row>
    <row r="313" spans="1:7" x14ac:dyDescent="0.2">
      <c r="A313">
        <v>5191</v>
      </c>
      <c r="B313" s="106" t="s">
        <v>1522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5202</v>
      </c>
      <c r="B314" s="106" t="s">
        <v>2311</v>
      </c>
      <c r="C314">
        <v>0</v>
      </c>
      <c r="D314" t="s">
        <v>155</v>
      </c>
      <c r="E314" s="106">
        <v>0</v>
      </c>
      <c r="F314" t="s">
        <v>155</v>
      </c>
      <c r="G314" s="106">
        <v>0</v>
      </c>
    </row>
    <row r="315" spans="1:7" x14ac:dyDescent="0.2">
      <c r="A315">
        <v>5210</v>
      </c>
      <c r="B315" s="106" t="s">
        <v>1785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5218</v>
      </c>
      <c r="B316" s="106" t="s">
        <v>1786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5232</v>
      </c>
      <c r="B317" s="106" t="s">
        <v>2312</v>
      </c>
      <c r="C317">
        <v>0</v>
      </c>
      <c r="D317">
        <v>0</v>
      </c>
      <c r="E317" s="106">
        <v>0</v>
      </c>
      <c r="F317" s="106" t="s">
        <v>155</v>
      </c>
      <c r="G317">
        <v>0</v>
      </c>
    </row>
    <row r="318" spans="1:7" x14ac:dyDescent="0.2">
      <c r="A318">
        <v>5269</v>
      </c>
      <c r="B318" s="106" t="s">
        <v>1657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5273</v>
      </c>
      <c r="B319" s="106" t="s">
        <v>688</v>
      </c>
      <c r="C319">
        <v>0.1</v>
      </c>
      <c r="D319">
        <v>0.3</v>
      </c>
      <c r="E319">
        <v>0.1</v>
      </c>
      <c r="F319" s="106">
        <v>0.1</v>
      </c>
      <c r="G319">
        <v>0.1</v>
      </c>
    </row>
    <row r="320" spans="1:7" x14ac:dyDescent="0.2">
      <c r="A320">
        <v>5301</v>
      </c>
      <c r="B320" s="106" t="s">
        <v>689</v>
      </c>
      <c r="C320">
        <v>0</v>
      </c>
      <c r="D320">
        <v>0.15</v>
      </c>
      <c r="E320">
        <v>0.05</v>
      </c>
      <c r="F320" s="106">
        <v>0.05</v>
      </c>
      <c r="G320">
        <v>0.05</v>
      </c>
    </row>
    <row r="321" spans="1:7" x14ac:dyDescent="0.2">
      <c r="A321">
        <v>5302</v>
      </c>
      <c r="B321" s="106" t="s">
        <v>690</v>
      </c>
      <c r="C321">
        <v>0.1</v>
      </c>
      <c r="D321">
        <v>0.3</v>
      </c>
      <c r="E321">
        <v>0.1</v>
      </c>
      <c r="F321" s="106">
        <v>0.1</v>
      </c>
      <c r="G321">
        <v>0.1</v>
      </c>
    </row>
    <row r="322" spans="1:7" x14ac:dyDescent="0.2">
      <c r="A322">
        <v>5332</v>
      </c>
      <c r="B322" s="106" t="s">
        <v>691</v>
      </c>
      <c r="C322">
        <v>0.1</v>
      </c>
      <c r="D322">
        <v>0.3</v>
      </c>
      <c r="E322">
        <v>0.1</v>
      </c>
      <c r="F322">
        <v>0.1</v>
      </c>
      <c r="G322">
        <v>0.1</v>
      </c>
    </row>
    <row r="323" spans="1:7" x14ac:dyDescent="0.2">
      <c r="A323">
        <v>5344</v>
      </c>
      <c r="B323" s="106" t="s">
        <v>692</v>
      </c>
      <c r="C323">
        <v>0.05</v>
      </c>
      <c r="D323">
        <v>0.15</v>
      </c>
      <c r="E323">
        <v>0.15</v>
      </c>
      <c r="F323">
        <v>0.15</v>
      </c>
      <c r="G323">
        <v>0.15</v>
      </c>
    </row>
    <row r="324" spans="1:7" x14ac:dyDescent="0.2">
      <c r="A324">
        <v>5352</v>
      </c>
      <c r="B324" s="106" t="s">
        <v>693</v>
      </c>
      <c r="C324">
        <v>0</v>
      </c>
      <c r="D324">
        <v>0</v>
      </c>
      <c r="E324">
        <v>0</v>
      </c>
      <c r="F324">
        <v>0.15</v>
      </c>
      <c r="G324">
        <v>0</v>
      </c>
    </row>
    <row r="325" spans="1:7" x14ac:dyDescent="0.2">
      <c r="A325">
        <v>5363</v>
      </c>
      <c r="B325" s="106" t="s">
        <v>2313</v>
      </c>
      <c r="C325">
        <v>0</v>
      </c>
      <c r="D325">
        <v>0</v>
      </c>
      <c r="E325" t="s">
        <v>155</v>
      </c>
      <c r="F325" t="s">
        <v>155</v>
      </c>
      <c r="G325" t="s">
        <v>155</v>
      </c>
    </row>
    <row r="326" spans="1:7" x14ac:dyDescent="0.2">
      <c r="A326">
        <v>5367</v>
      </c>
      <c r="B326" s="106" t="s">
        <v>1787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5384</v>
      </c>
      <c r="B327" s="106" t="s">
        <v>1174</v>
      </c>
      <c r="C327">
        <v>0</v>
      </c>
      <c r="D327">
        <v>0</v>
      </c>
      <c r="E327">
        <v>0</v>
      </c>
      <c r="F327" s="106">
        <v>0</v>
      </c>
      <c r="G327">
        <v>0</v>
      </c>
    </row>
    <row r="328" spans="1:7" x14ac:dyDescent="0.2">
      <c r="A328">
        <v>5393</v>
      </c>
      <c r="B328" s="106" t="s">
        <v>233</v>
      </c>
      <c r="C328">
        <v>0.05</v>
      </c>
      <c r="D328">
        <v>0.15</v>
      </c>
      <c r="E328">
        <v>0.05</v>
      </c>
      <c r="F328">
        <v>0.05</v>
      </c>
      <c r="G328">
        <v>0.05</v>
      </c>
    </row>
    <row r="329" spans="1:7" x14ac:dyDescent="0.2">
      <c r="A329">
        <v>5451</v>
      </c>
      <c r="B329" s="106" t="s">
        <v>694</v>
      </c>
      <c r="C329">
        <v>0.05</v>
      </c>
      <c r="D329">
        <v>0.15</v>
      </c>
      <c r="E329">
        <v>0.05</v>
      </c>
      <c r="F329">
        <v>0.05</v>
      </c>
      <c r="G329" s="106">
        <v>0.05</v>
      </c>
    </row>
    <row r="330" spans="1:7" x14ac:dyDescent="0.2">
      <c r="A330">
        <v>5463</v>
      </c>
      <c r="B330" s="106" t="s">
        <v>64</v>
      </c>
      <c r="C330">
        <v>0.05</v>
      </c>
      <c r="D330">
        <v>0.15</v>
      </c>
      <c r="E330">
        <v>0.05</v>
      </c>
      <c r="F330">
        <v>0.05</v>
      </c>
      <c r="G330">
        <v>0.05</v>
      </c>
    </row>
    <row r="331" spans="1:7" x14ac:dyDescent="0.2">
      <c r="A331">
        <v>5464</v>
      </c>
      <c r="B331" s="106" t="s">
        <v>1523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5476</v>
      </c>
      <c r="B332" s="106" t="s">
        <v>1826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5480</v>
      </c>
      <c r="B333" s="106" t="s">
        <v>695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5491</v>
      </c>
      <c r="B334" s="106" t="s">
        <v>2314</v>
      </c>
      <c r="C334">
        <v>0</v>
      </c>
      <c r="D334" t="s">
        <v>155</v>
      </c>
      <c r="E334" t="s">
        <v>155</v>
      </c>
      <c r="F334" t="s">
        <v>155</v>
      </c>
      <c r="G334" t="s">
        <v>155</v>
      </c>
    </row>
    <row r="335" spans="1:7" x14ac:dyDescent="0.2">
      <c r="A335">
        <v>5632</v>
      </c>
      <c r="B335" s="106" t="s">
        <v>697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5659</v>
      </c>
      <c r="B336" s="106" t="s">
        <v>1966</v>
      </c>
      <c r="C336">
        <v>0</v>
      </c>
      <c r="D336">
        <v>0</v>
      </c>
      <c r="E336" t="s">
        <v>155</v>
      </c>
      <c r="F336">
        <v>0</v>
      </c>
      <c r="G336">
        <v>0</v>
      </c>
    </row>
    <row r="337" spans="1:7" x14ac:dyDescent="0.2">
      <c r="A337">
        <v>5706</v>
      </c>
      <c r="B337" s="106" t="s">
        <v>1533</v>
      </c>
      <c r="C337">
        <v>0</v>
      </c>
      <c r="D337">
        <v>0</v>
      </c>
      <c r="E337">
        <v>0</v>
      </c>
      <c r="F337">
        <v>0.05</v>
      </c>
      <c r="G337">
        <v>0</v>
      </c>
    </row>
    <row r="338" spans="1:7" x14ac:dyDescent="0.2">
      <c r="A338">
        <v>5714</v>
      </c>
      <c r="B338" s="106" t="s">
        <v>698</v>
      </c>
      <c r="C338">
        <v>0</v>
      </c>
      <c r="D338">
        <v>0</v>
      </c>
      <c r="E338" t="s">
        <v>155</v>
      </c>
      <c r="F338" s="106">
        <v>0</v>
      </c>
      <c r="G338" s="106">
        <v>0</v>
      </c>
    </row>
    <row r="339" spans="1:7" x14ac:dyDescent="0.2">
      <c r="A339">
        <v>5726</v>
      </c>
      <c r="B339" s="106" t="s">
        <v>2315</v>
      </c>
      <c r="C339">
        <v>0</v>
      </c>
      <c r="D339" t="s">
        <v>155</v>
      </c>
      <c r="E339">
        <v>0</v>
      </c>
      <c r="F339" t="s">
        <v>155</v>
      </c>
      <c r="G339" t="s">
        <v>155</v>
      </c>
    </row>
    <row r="340" spans="1:7" x14ac:dyDescent="0.2">
      <c r="A340">
        <v>5727</v>
      </c>
      <c r="B340" s="106" t="s">
        <v>2316</v>
      </c>
      <c r="C340">
        <v>0</v>
      </c>
      <c r="D340" t="s">
        <v>155</v>
      </c>
      <c r="E340" t="s">
        <v>155</v>
      </c>
      <c r="F340" t="s">
        <v>155</v>
      </c>
      <c r="G340" t="s">
        <v>155</v>
      </c>
    </row>
    <row r="341" spans="1:7" x14ac:dyDescent="0.2">
      <c r="A341">
        <v>5741</v>
      </c>
      <c r="B341" s="106" t="s">
        <v>699</v>
      </c>
      <c r="C341">
        <v>0</v>
      </c>
      <c r="D341">
        <v>0</v>
      </c>
      <c r="E341">
        <v>0</v>
      </c>
      <c r="F341">
        <v>0.05</v>
      </c>
      <c r="G341">
        <v>0.05</v>
      </c>
    </row>
    <row r="342" spans="1:7" x14ac:dyDescent="0.2">
      <c r="A342">
        <v>5805</v>
      </c>
      <c r="B342" s="106" t="s">
        <v>1967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5807</v>
      </c>
      <c r="B343" s="106" t="s">
        <v>700</v>
      </c>
      <c r="C343">
        <v>0.05</v>
      </c>
      <c r="D343" s="106">
        <v>0.15</v>
      </c>
      <c r="E343">
        <v>0.05</v>
      </c>
      <c r="F343" s="106">
        <v>0.05</v>
      </c>
      <c r="G343">
        <v>0.05</v>
      </c>
    </row>
    <row r="344" spans="1:7" x14ac:dyDescent="0.2">
      <c r="A344">
        <v>5809</v>
      </c>
      <c r="B344" s="106" t="s">
        <v>2317</v>
      </c>
      <c r="C344">
        <v>0</v>
      </c>
      <c r="D344" t="s">
        <v>155</v>
      </c>
      <c r="E344" t="s">
        <v>155</v>
      </c>
      <c r="F344" t="s">
        <v>155</v>
      </c>
      <c r="G344" t="s">
        <v>155</v>
      </c>
    </row>
    <row r="345" spans="1:7" x14ac:dyDescent="0.2">
      <c r="A345">
        <v>5852</v>
      </c>
      <c r="B345" s="106" t="s">
        <v>2318</v>
      </c>
      <c r="C345">
        <v>0</v>
      </c>
      <c r="D345" t="s">
        <v>155</v>
      </c>
      <c r="E345" t="s">
        <v>155</v>
      </c>
      <c r="F345" t="s">
        <v>155</v>
      </c>
      <c r="G345" t="s">
        <v>155</v>
      </c>
    </row>
    <row r="346" spans="1:7" x14ac:dyDescent="0.2">
      <c r="A346">
        <v>5901</v>
      </c>
      <c r="B346" s="106" t="s">
        <v>225</v>
      </c>
      <c r="C346">
        <v>0.05</v>
      </c>
      <c r="D346">
        <v>0.15</v>
      </c>
      <c r="E346">
        <v>0</v>
      </c>
      <c r="F346">
        <v>0.05</v>
      </c>
      <c r="G346" s="106">
        <v>0.05</v>
      </c>
    </row>
    <row r="347" spans="1:7" x14ac:dyDescent="0.2">
      <c r="A347">
        <v>5902</v>
      </c>
      <c r="B347" s="106" t="s">
        <v>701</v>
      </c>
      <c r="C347">
        <v>0</v>
      </c>
      <c r="D347">
        <v>0.15</v>
      </c>
      <c r="E347">
        <v>0</v>
      </c>
      <c r="F347">
        <v>0.05</v>
      </c>
      <c r="G347" s="106">
        <v>0.05</v>
      </c>
    </row>
    <row r="348" spans="1:7" x14ac:dyDescent="0.2">
      <c r="A348">
        <v>5911</v>
      </c>
      <c r="B348" s="106" t="s">
        <v>1546</v>
      </c>
      <c r="C348">
        <v>0</v>
      </c>
      <c r="D348" t="s">
        <v>155</v>
      </c>
      <c r="E348" t="s">
        <v>155</v>
      </c>
      <c r="F348">
        <v>0</v>
      </c>
      <c r="G348">
        <v>0</v>
      </c>
    </row>
    <row r="349" spans="1:7" x14ac:dyDescent="0.2">
      <c r="A349">
        <v>5915</v>
      </c>
      <c r="B349" s="106" t="s">
        <v>2319</v>
      </c>
      <c r="C349">
        <v>0</v>
      </c>
      <c r="D349">
        <v>0</v>
      </c>
      <c r="E349" t="s">
        <v>155</v>
      </c>
      <c r="F349" t="s">
        <v>155</v>
      </c>
      <c r="G349" t="s">
        <v>155</v>
      </c>
    </row>
    <row r="350" spans="1:7" x14ac:dyDescent="0.2">
      <c r="A350">
        <v>5929</v>
      </c>
      <c r="B350" s="106" t="s">
        <v>1639</v>
      </c>
      <c r="C350">
        <v>0</v>
      </c>
      <c r="D350">
        <v>0.15</v>
      </c>
      <c r="E350">
        <v>0.05</v>
      </c>
      <c r="F350">
        <v>0</v>
      </c>
      <c r="G350" t="s">
        <v>155</v>
      </c>
    </row>
    <row r="351" spans="1:7" x14ac:dyDescent="0.2">
      <c r="A351">
        <v>5932</v>
      </c>
      <c r="B351" s="106" t="s">
        <v>702</v>
      </c>
      <c r="C351">
        <v>0.05</v>
      </c>
      <c r="D351">
        <v>0.15</v>
      </c>
      <c r="E351">
        <v>0.05</v>
      </c>
      <c r="F351" s="106">
        <v>0.05</v>
      </c>
      <c r="G351">
        <v>0.05</v>
      </c>
    </row>
    <row r="352" spans="1:7" x14ac:dyDescent="0.2">
      <c r="A352">
        <v>5936</v>
      </c>
      <c r="B352" s="106" t="s">
        <v>1658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5943</v>
      </c>
      <c r="B353" s="106" t="s">
        <v>2088</v>
      </c>
      <c r="C353">
        <v>0.05</v>
      </c>
      <c r="D353" s="106">
        <v>0</v>
      </c>
      <c r="E353" s="106" t="s">
        <v>155</v>
      </c>
      <c r="F353">
        <v>0.05</v>
      </c>
      <c r="G353" t="s">
        <v>155</v>
      </c>
    </row>
    <row r="354" spans="1:7" x14ac:dyDescent="0.2">
      <c r="A354">
        <v>5946</v>
      </c>
      <c r="B354" s="106" t="s">
        <v>2015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">
      <c r="A355">
        <v>5947</v>
      </c>
      <c r="B355" s="106" t="s">
        <v>228</v>
      </c>
      <c r="C355">
        <v>0</v>
      </c>
      <c r="D355">
        <v>0.45</v>
      </c>
      <c r="E355">
        <v>0.15</v>
      </c>
      <c r="F355">
        <v>0.15</v>
      </c>
      <c r="G355" s="106">
        <v>0.15</v>
      </c>
    </row>
    <row r="356" spans="1:7" x14ac:dyDescent="0.2">
      <c r="A356">
        <v>5949</v>
      </c>
      <c r="B356" s="106" t="s">
        <v>2320</v>
      </c>
      <c r="C356">
        <v>0</v>
      </c>
      <c r="D356" s="106">
        <v>0</v>
      </c>
      <c r="E356" s="106" t="s">
        <v>155</v>
      </c>
      <c r="F356" s="106" t="s">
        <v>155</v>
      </c>
      <c r="G356" s="106" t="s">
        <v>155</v>
      </c>
    </row>
    <row r="357" spans="1:7" x14ac:dyDescent="0.2">
      <c r="A357">
        <v>5951</v>
      </c>
      <c r="B357" s="106" t="s">
        <v>703</v>
      </c>
      <c r="C357">
        <v>0</v>
      </c>
      <c r="D357">
        <v>0</v>
      </c>
      <c r="E357">
        <v>0</v>
      </c>
      <c r="F357">
        <v>0.05</v>
      </c>
      <c r="G357">
        <v>0.05</v>
      </c>
    </row>
    <row r="358" spans="1:7" x14ac:dyDescent="0.2">
      <c r="A358">
        <v>5976</v>
      </c>
      <c r="B358" s="106" t="s">
        <v>704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5981</v>
      </c>
      <c r="B359" s="106" t="s">
        <v>705</v>
      </c>
      <c r="C359">
        <v>0</v>
      </c>
      <c r="D359" s="106">
        <v>0</v>
      </c>
      <c r="E359" s="106">
        <v>0</v>
      </c>
      <c r="F359" s="106">
        <v>0</v>
      </c>
      <c r="G359">
        <v>0</v>
      </c>
    </row>
    <row r="360" spans="1:7" x14ac:dyDescent="0.2">
      <c r="A360">
        <v>5985</v>
      </c>
      <c r="B360" s="106" t="s">
        <v>2321</v>
      </c>
      <c r="C360">
        <v>0</v>
      </c>
      <c r="D360">
        <v>0</v>
      </c>
      <c r="E360">
        <v>0</v>
      </c>
      <c r="F360" t="s">
        <v>155</v>
      </c>
      <c r="G360" t="s">
        <v>155</v>
      </c>
    </row>
    <row r="361" spans="1:7" x14ac:dyDescent="0.2">
      <c r="A361">
        <v>5991</v>
      </c>
      <c r="B361" s="106" t="s">
        <v>706</v>
      </c>
      <c r="C361">
        <v>0.05</v>
      </c>
      <c r="D361">
        <v>0</v>
      </c>
      <c r="E361">
        <v>0.05</v>
      </c>
      <c r="F361">
        <v>0.05</v>
      </c>
      <c r="G361">
        <v>0.05</v>
      </c>
    </row>
    <row r="362" spans="1:7" x14ac:dyDescent="0.2">
      <c r="A362">
        <v>5998</v>
      </c>
      <c r="B362" s="106" t="s">
        <v>707</v>
      </c>
      <c r="C362">
        <v>0.05</v>
      </c>
      <c r="D362">
        <v>0.15</v>
      </c>
      <c r="E362">
        <v>0.05</v>
      </c>
      <c r="F362">
        <v>0.05</v>
      </c>
      <c r="G362" s="106">
        <v>0.05</v>
      </c>
    </row>
    <row r="363" spans="1:7" x14ac:dyDescent="0.2">
      <c r="A363">
        <v>6005</v>
      </c>
      <c r="B363" s="106" t="s">
        <v>708</v>
      </c>
      <c r="C363">
        <v>0.1</v>
      </c>
      <c r="D363" s="106">
        <v>0.3</v>
      </c>
      <c r="E363">
        <v>0.15</v>
      </c>
      <c r="F363" s="106">
        <v>0.1</v>
      </c>
      <c r="G363">
        <v>0.1</v>
      </c>
    </row>
    <row r="364" spans="1:7" x14ac:dyDescent="0.2">
      <c r="A364">
        <v>6028</v>
      </c>
      <c r="B364" s="106" t="s">
        <v>549</v>
      </c>
      <c r="C364">
        <v>0.15</v>
      </c>
      <c r="D364" s="106">
        <v>0.45</v>
      </c>
      <c r="E364">
        <v>0</v>
      </c>
      <c r="F364" s="106">
        <v>0.15</v>
      </c>
      <c r="G364">
        <v>0.15</v>
      </c>
    </row>
    <row r="365" spans="1:7" x14ac:dyDescent="0.2">
      <c r="A365">
        <v>6037</v>
      </c>
      <c r="B365" s="106" t="s">
        <v>2089</v>
      </c>
      <c r="C365">
        <v>0</v>
      </c>
      <c r="D365">
        <v>0</v>
      </c>
      <c r="E365">
        <v>0</v>
      </c>
      <c r="F365" s="106">
        <v>0</v>
      </c>
      <c r="G365" t="s">
        <v>155</v>
      </c>
    </row>
    <row r="366" spans="1:7" x14ac:dyDescent="0.2">
      <c r="A366">
        <v>6047</v>
      </c>
      <c r="B366" s="106" t="s">
        <v>709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6048</v>
      </c>
      <c r="B367" s="106" t="s">
        <v>710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6054</v>
      </c>
      <c r="B368" s="106" t="s">
        <v>711</v>
      </c>
      <c r="C368">
        <v>0</v>
      </c>
      <c r="D368" s="106">
        <v>0</v>
      </c>
      <c r="E368" s="106">
        <v>0</v>
      </c>
      <c r="F368" s="106">
        <v>0.05</v>
      </c>
      <c r="G368" s="106">
        <v>0.05</v>
      </c>
    </row>
    <row r="369" spans="1:7" x14ac:dyDescent="0.2">
      <c r="A369">
        <v>6058</v>
      </c>
      <c r="B369" s="106" t="s">
        <v>712</v>
      </c>
      <c r="C369">
        <v>0</v>
      </c>
      <c r="D369" s="106">
        <v>0.15</v>
      </c>
      <c r="E369" s="106">
        <v>0</v>
      </c>
      <c r="F369" s="106">
        <v>0</v>
      </c>
      <c r="G369" s="106">
        <v>0</v>
      </c>
    </row>
    <row r="370" spans="1:7" x14ac:dyDescent="0.2">
      <c r="A370">
        <v>6093</v>
      </c>
      <c r="B370" s="106" t="s">
        <v>713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6098</v>
      </c>
      <c r="B371" s="106" t="s">
        <v>236</v>
      </c>
      <c r="C371">
        <v>0</v>
      </c>
      <c r="D371" s="106">
        <v>0</v>
      </c>
      <c r="E371">
        <v>0</v>
      </c>
      <c r="F371" s="106">
        <v>0.1</v>
      </c>
      <c r="G371" s="106">
        <v>0.1</v>
      </c>
    </row>
    <row r="372" spans="1:7" x14ac:dyDescent="0.2">
      <c r="A372">
        <v>6099</v>
      </c>
      <c r="B372" s="106" t="s">
        <v>714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6101</v>
      </c>
      <c r="B373" s="106" t="s">
        <v>715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6118</v>
      </c>
      <c r="B374" s="106" t="s">
        <v>1931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6134</v>
      </c>
      <c r="B375" s="106" t="s">
        <v>1429</v>
      </c>
      <c r="C375">
        <v>0</v>
      </c>
      <c r="D375" t="s">
        <v>155</v>
      </c>
      <c r="E375" s="106" t="s">
        <v>155</v>
      </c>
      <c r="F375">
        <v>0</v>
      </c>
      <c r="G375">
        <v>0</v>
      </c>
    </row>
    <row r="376" spans="1:7" x14ac:dyDescent="0.2">
      <c r="A376">
        <v>6140</v>
      </c>
      <c r="B376" s="106" t="s">
        <v>1865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6143</v>
      </c>
      <c r="B377" s="106" t="s">
        <v>716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6151</v>
      </c>
      <c r="B378" s="106" t="s">
        <v>717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6157</v>
      </c>
      <c r="B379" s="106" t="s">
        <v>718</v>
      </c>
      <c r="C379">
        <v>0.05</v>
      </c>
      <c r="D379" s="106">
        <v>0.15</v>
      </c>
      <c r="E379" s="106">
        <v>0.05</v>
      </c>
      <c r="F379" s="106">
        <v>0.05</v>
      </c>
      <c r="G379">
        <v>0.05</v>
      </c>
    </row>
    <row r="380" spans="1:7" x14ac:dyDescent="0.2">
      <c r="A380">
        <v>6165</v>
      </c>
      <c r="B380" s="106" t="s">
        <v>1249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6167</v>
      </c>
      <c r="B381" s="106" t="s">
        <v>2322</v>
      </c>
      <c r="C381">
        <v>0</v>
      </c>
      <c r="D381" s="106">
        <v>0</v>
      </c>
      <c r="E381">
        <v>0</v>
      </c>
      <c r="F381" s="106" t="s">
        <v>155</v>
      </c>
      <c r="G381" t="s">
        <v>155</v>
      </c>
    </row>
    <row r="382" spans="1:7" x14ac:dyDescent="0.2">
      <c r="A382">
        <v>6185</v>
      </c>
      <c r="B382" s="106" t="s">
        <v>1659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6187</v>
      </c>
      <c r="B383" s="106" t="s">
        <v>1123</v>
      </c>
      <c r="C383">
        <v>0.05</v>
      </c>
      <c r="D383">
        <v>0.15</v>
      </c>
      <c r="E383">
        <v>0.05</v>
      </c>
      <c r="F383">
        <v>0</v>
      </c>
      <c r="G383">
        <v>0</v>
      </c>
    </row>
    <row r="384" spans="1:7" x14ac:dyDescent="0.2">
      <c r="A384">
        <v>6194</v>
      </c>
      <c r="B384" s="106" t="s">
        <v>1932</v>
      </c>
      <c r="C384">
        <v>0.05</v>
      </c>
      <c r="D384">
        <v>0</v>
      </c>
      <c r="E384">
        <v>0.05</v>
      </c>
      <c r="F384" s="106">
        <v>0</v>
      </c>
      <c r="G384">
        <v>0</v>
      </c>
    </row>
    <row r="385" spans="1:7" x14ac:dyDescent="0.2">
      <c r="A385">
        <v>6196</v>
      </c>
      <c r="B385" s="106" t="s">
        <v>719</v>
      </c>
      <c r="C385">
        <v>0</v>
      </c>
      <c r="D385" s="106">
        <v>0</v>
      </c>
      <c r="E385" s="106">
        <v>0.1</v>
      </c>
      <c r="F385">
        <v>0.1</v>
      </c>
      <c r="G385">
        <v>0.1</v>
      </c>
    </row>
    <row r="386" spans="1:7" x14ac:dyDescent="0.2">
      <c r="A386">
        <v>6200</v>
      </c>
      <c r="B386" s="106" t="s">
        <v>720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6201</v>
      </c>
      <c r="B387" s="106" t="s">
        <v>1565</v>
      </c>
      <c r="C387">
        <v>0</v>
      </c>
      <c r="D387">
        <v>0</v>
      </c>
      <c r="E387" t="s">
        <v>155</v>
      </c>
      <c r="F387" s="106">
        <v>0.1</v>
      </c>
      <c r="G387">
        <v>0.1</v>
      </c>
    </row>
    <row r="388" spans="1:7" x14ac:dyDescent="0.2">
      <c r="A388">
        <v>6205</v>
      </c>
      <c r="B388" s="106" t="s">
        <v>2090</v>
      </c>
      <c r="C388">
        <v>0</v>
      </c>
      <c r="D388" s="106">
        <v>0</v>
      </c>
      <c r="E388" s="106" t="s">
        <v>155</v>
      </c>
      <c r="F388" s="106">
        <v>0.05</v>
      </c>
      <c r="G388" s="106" t="s">
        <v>155</v>
      </c>
    </row>
    <row r="389" spans="1:7" x14ac:dyDescent="0.2">
      <c r="A389">
        <v>6217</v>
      </c>
      <c r="B389" s="106" t="s">
        <v>721</v>
      </c>
      <c r="C389">
        <v>0.05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6218</v>
      </c>
      <c r="B390" s="106" t="s">
        <v>722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6237</v>
      </c>
      <c r="B391" s="106" t="s">
        <v>723</v>
      </c>
      <c r="C391">
        <v>0.05</v>
      </c>
      <c r="D391">
        <v>0.15</v>
      </c>
      <c r="E391">
        <v>0.05</v>
      </c>
      <c r="F391">
        <v>0.05</v>
      </c>
      <c r="G391">
        <v>0.05</v>
      </c>
    </row>
    <row r="392" spans="1:7" x14ac:dyDescent="0.2">
      <c r="A392">
        <v>6240</v>
      </c>
      <c r="B392" s="106" t="s">
        <v>724</v>
      </c>
      <c r="C392">
        <v>0.05</v>
      </c>
      <c r="D392">
        <v>0.15</v>
      </c>
      <c r="E392">
        <v>0.05</v>
      </c>
      <c r="F392">
        <v>0.05</v>
      </c>
      <c r="G392">
        <v>0.05</v>
      </c>
    </row>
    <row r="393" spans="1:7" x14ac:dyDescent="0.2">
      <c r="A393">
        <v>6258</v>
      </c>
      <c r="B393" s="106" t="s">
        <v>2016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6262</v>
      </c>
      <c r="B394" s="106" t="s">
        <v>725</v>
      </c>
      <c r="C394">
        <v>0</v>
      </c>
      <c r="D394" s="106" t="s">
        <v>155</v>
      </c>
      <c r="E394">
        <v>0</v>
      </c>
      <c r="F394" s="106">
        <v>0</v>
      </c>
      <c r="G394">
        <v>0</v>
      </c>
    </row>
    <row r="395" spans="1:7" x14ac:dyDescent="0.2">
      <c r="A395">
        <v>6264</v>
      </c>
      <c r="B395" s="106" t="s">
        <v>2323</v>
      </c>
      <c r="C395">
        <v>0</v>
      </c>
      <c r="D395">
        <v>0</v>
      </c>
      <c r="E395">
        <v>0</v>
      </c>
      <c r="F395" t="s">
        <v>155</v>
      </c>
      <c r="G395">
        <v>0</v>
      </c>
    </row>
    <row r="396" spans="1:7" x14ac:dyDescent="0.2">
      <c r="A396">
        <v>6272</v>
      </c>
      <c r="B396" s="106" t="s">
        <v>2324</v>
      </c>
      <c r="C396">
        <v>0</v>
      </c>
      <c r="D396" t="s">
        <v>155</v>
      </c>
      <c r="E396" t="s">
        <v>155</v>
      </c>
      <c r="F396" t="s">
        <v>155</v>
      </c>
      <c r="G396" s="106" t="s">
        <v>155</v>
      </c>
    </row>
    <row r="397" spans="1:7" x14ac:dyDescent="0.2">
      <c r="A397">
        <v>6277</v>
      </c>
      <c r="B397" s="106" t="s">
        <v>1366</v>
      </c>
      <c r="C397">
        <v>0.1</v>
      </c>
      <c r="D397">
        <v>0.3</v>
      </c>
      <c r="E397">
        <v>0.1</v>
      </c>
      <c r="F397">
        <v>0.1</v>
      </c>
      <c r="G397" s="106">
        <v>0.1</v>
      </c>
    </row>
    <row r="398" spans="1:7" x14ac:dyDescent="0.2">
      <c r="A398">
        <v>6284</v>
      </c>
      <c r="B398" s="106" t="s">
        <v>1808</v>
      </c>
      <c r="C398">
        <v>0.1</v>
      </c>
      <c r="D398">
        <v>0.3</v>
      </c>
      <c r="E398">
        <v>0.1</v>
      </c>
      <c r="F398">
        <v>0.1</v>
      </c>
      <c r="G398">
        <v>0.1</v>
      </c>
    </row>
    <row r="399" spans="1:7" x14ac:dyDescent="0.2">
      <c r="A399">
        <v>6298</v>
      </c>
      <c r="B399" s="106" t="s">
        <v>1367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6310</v>
      </c>
      <c r="B400" s="106" t="s">
        <v>2325</v>
      </c>
      <c r="C400">
        <v>0</v>
      </c>
      <c r="D400" t="s">
        <v>155</v>
      </c>
      <c r="E400" t="s">
        <v>155</v>
      </c>
      <c r="F400" t="s">
        <v>155</v>
      </c>
      <c r="G400" t="s">
        <v>155</v>
      </c>
    </row>
    <row r="401" spans="1:7" x14ac:dyDescent="0.2">
      <c r="A401">
        <v>6315</v>
      </c>
      <c r="B401" s="106" t="s">
        <v>1788</v>
      </c>
      <c r="C401">
        <v>0</v>
      </c>
      <c r="D401">
        <v>0</v>
      </c>
      <c r="E401">
        <v>0</v>
      </c>
      <c r="F401">
        <v>0.05</v>
      </c>
      <c r="G401">
        <v>0.05</v>
      </c>
    </row>
    <row r="402" spans="1:7" x14ac:dyDescent="0.2">
      <c r="A402">
        <v>6316</v>
      </c>
      <c r="B402" s="106" t="s">
        <v>726</v>
      </c>
      <c r="C402">
        <v>0.5</v>
      </c>
      <c r="D402" s="106">
        <v>0.15</v>
      </c>
      <c r="E402" s="106">
        <v>0.5</v>
      </c>
      <c r="F402" s="106">
        <v>0.05</v>
      </c>
      <c r="G402" s="106">
        <v>0.1</v>
      </c>
    </row>
    <row r="403" spans="1:7" x14ac:dyDescent="0.2">
      <c r="A403">
        <v>6325</v>
      </c>
      <c r="B403" s="106" t="s">
        <v>727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6330</v>
      </c>
      <c r="B404" s="106" t="s">
        <v>728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6345</v>
      </c>
      <c r="B405" s="106" t="s">
        <v>2326</v>
      </c>
      <c r="C405">
        <v>0</v>
      </c>
      <c r="D405" s="106" t="s">
        <v>155</v>
      </c>
      <c r="E405">
        <v>0</v>
      </c>
      <c r="F405" t="s">
        <v>155</v>
      </c>
      <c r="G405" s="106">
        <v>0</v>
      </c>
    </row>
    <row r="406" spans="1:7" x14ac:dyDescent="0.2">
      <c r="A406">
        <v>6349</v>
      </c>
      <c r="B406" s="106" t="s">
        <v>729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6362</v>
      </c>
      <c r="B407" s="106" t="s">
        <v>731</v>
      </c>
      <c r="C407">
        <v>0</v>
      </c>
      <c r="D407">
        <v>0.15</v>
      </c>
      <c r="E407">
        <v>0.05</v>
      </c>
      <c r="F407" s="106">
        <v>0.05</v>
      </c>
      <c r="G407" s="106">
        <v>0.05</v>
      </c>
    </row>
    <row r="408" spans="1:7" x14ac:dyDescent="0.2">
      <c r="A408">
        <v>6381</v>
      </c>
      <c r="B408" s="106" t="s">
        <v>732</v>
      </c>
      <c r="C408">
        <v>0.05</v>
      </c>
      <c r="D408">
        <v>0.15</v>
      </c>
      <c r="E408" s="106">
        <v>0.05</v>
      </c>
      <c r="F408">
        <v>0.05</v>
      </c>
      <c r="G408">
        <v>0.05</v>
      </c>
    </row>
    <row r="409" spans="1:7" x14ac:dyDescent="0.2">
      <c r="A409">
        <v>6383</v>
      </c>
      <c r="B409" s="106" t="s">
        <v>552</v>
      </c>
      <c r="C409">
        <v>0.15</v>
      </c>
      <c r="D409">
        <v>0.45</v>
      </c>
      <c r="E409" s="106">
        <v>0.15</v>
      </c>
      <c r="F409">
        <v>0.15</v>
      </c>
      <c r="G409">
        <v>0.15</v>
      </c>
    </row>
    <row r="410" spans="1:7" x14ac:dyDescent="0.2">
      <c r="A410">
        <v>6393</v>
      </c>
      <c r="B410" s="106" t="s">
        <v>2327</v>
      </c>
      <c r="C410">
        <v>0</v>
      </c>
      <c r="D410">
        <v>0</v>
      </c>
      <c r="E410">
        <v>0</v>
      </c>
      <c r="F410" t="s">
        <v>155</v>
      </c>
      <c r="G410">
        <v>0</v>
      </c>
    </row>
    <row r="411" spans="1:7" x14ac:dyDescent="0.2">
      <c r="A411">
        <v>6395</v>
      </c>
      <c r="B411" s="106" t="s">
        <v>1369</v>
      </c>
      <c r="C411">
        <v>0</v>
      </c>
      <c r="D411">
        <v>0.15</v>
      </c>
      <c r="E411">
        <v>0</v>
      </c>
      <c r="F411">
        <v>0</v>
      </c>
      <c r="G411" s="106">
        <v>0</v>
      </c>
    </row>
    <row r="412" spans="1:7" x14ac:dyDescent="0.2">
      <c r="A412">
        <v>6407</v>
      </c>
      <c r="B412" s="106" t="s">
        <v>733</v>
      </c>
      <c r="C412">
        <v>0.05</v>
      </c>
      <c r="D412">
        <v>0.15</v>
      </c>
      <c r="E412">
        <v>0.05</v>
      </c>
      <c r="F412">
        <v>0.05</v>
      </c>
      <c r="G412">
        <v>0.05</v>
      </c>
    </row>
    <row r="413" spans="1:7" x14ac:dyDescent="0.2">
      <c r="A413">
        <v>6412</v>
      </c>
      <c r="B413" s="106" t="s">
        <v>734</v>
      </c>
      <c r="C413">
        <v>0</v>
      </c>
      <c r="D413" t="s">
        <v>155</v>
      </c>
      <c r="E413">
        <v>0</v>
      </c>
      <c r="F413">
        <v>0.05</v>
      </c>
      <c r="G413">
        <v>0.05</v>
      </c>
    </row>
    <row r="414" spans="1:7" x14ac:dyDescent="0.2">
      <c r="A414">
        <v>6413</v>
      </c>
      <c r="B414" s="106" t="s">
        <v>1950</v>
      </c>
      <c r="C414">
        <v>0.05</v>
      </c>
      <c r="D414">
        <v>0.15</v>
      </c>
      <c r="E414">
        <v>0.05</v>
      </c>
      <c r="F414">
        <v>0.05</v>
      </c>
      <c r="G414">
        <v>0.05</v>
      </c>
    </row>
    <row r="415" spans="1:7" x14ac:dyDescent="0.2">
      <c r="A415">
        <v>6417</v>
      </c>
      <c r="B415" s="106" t="s">
        <v>1525</v>
      </c>
      <c r="C415">
        <v>0</v>
      </c>
      <c r="D415" s="106">
        <v>0</v>
      </c>
      <c r="E415">
        <v>0.05</v>
      </c>
      <c r="F415" s="106">
        <v>0.1</v>
      </c>
      <c r="G415">
        <v>0.1</v>
      </c>
    </row>
    <row r="416" spans="1:7" x14ac:dyDescent="0.2">
      <c r="A416">
        <v>6420</v>
      </c>
      <c r="B416" s="106" t="s">
        <v>1809</v>
      </c>
      <c r="C416">
        <v>0.1</v>
      </c>
      <c r="D416">
        <v>0.3</v>
      </c>
      <c r="E416">
        <v>0.1</v>
      </c>
      <c r="F416" s="106">
        <v>0.1</v>
      </c>
      <c r="G416" s="106">
        <v>0.1</v>
      </c>
    </row>
    <row r="417" spans="1:7" x14ac:dyDescent="0.2">
      <c r="A417">
        <v>6428</v>
      </c>
      <c r="B417" s="106" t="s">
        <v>735</v>
      </c>
      <c r="C417">
        <v>0</v>
      </c>
      <c r="D417" s="106">
        <v>0.15</v>
      </c>
      <c r="E417" s="106">
        <v>0</v>
      </c>
      <c r="F417">
        <v>0</v>
      </c>
      <c r="G417" s="106">
        <v>0</v>
      </c>
    </row>
    <row r="418" spans="1:7" x14ac:dyDescent="0.2">
      <c r="A418">
        <v>6430</v>
      </c>
      <c r="B418" s="106" t="s">
        <v>1933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6448</v>
      </c>
      <c r="B419" s="106" t="s">
        <v>437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6454</v>
      </c>
      <c r="B420" s="106" t="s">
        <v>736</v>
      </c>
      <c r="C420">
        <v>0.05</v>
      </c>
      <c r="D420">
        <v>0.15</v>
      </c>
      <c r="E420">
        <v>0</v>
      </c>
      <c r="F420" s="106">
        <v>0.05</v>
      </c>
      <c r="G420">
        <v>0.05</v>
      </c>
    </row>
    <row r="421" spans="1:7" x14ac:dyDescent="0.2">
      <c r="A421">
        <v>6457</v>
      </c>
      <c r="B421" s="106" t="s">
        <v>1526</v>
      </c>
      <c r="C421">
        <v>0</v>
      </c>
      <c r="D421" t="s">
        <v>155</v>
      </c>
      <c r="E421">
        <v>0</v>
      </c>
      <c r="F421" t="s">
        <v>155</v>
      </c>
      <c r="G421">
        <v>0</v>
      </c>
    </row>
    <row r="422" spans="1:7" x14ac:dyDescent="0.2">
      <c r="A422">
        <v>6461</v>
      </c>
      <c r="B422" s="106" t="s">
        <v>2091</v>
      </c>
      <c r="C422">
        <v>0</v>
      </c>
      <c r="D422">
        <v>0</v>
      </c>
      <c r="E422" t="s">
        <v>155</v>
      </c>
      <c r="F422">
        <v>0</v>
      </c>
      <c r="G422" t="s">
        <v>155</v>
      </c>
    </row>
    <row r="423" spans="1:7" x14ac:dyDescent="0.2">
      <c r="A423">
        <v>6463</v>
      </c>
      <c r="B423" s="106" t="s">
        <v>737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6465</v>
      </c>
      <c r="B424" s="106" t="s">
        <v>432</v>
      </c>
      <c r="C424">
        <v>0.15</v>
      </c>
      <c r="D424">
        <v>0.6</v>
      </c>
      <c r="E424">
        <v>0.2</v>
      </c>
      <c r="F424">
        <v>0.2</v>
      </c>
      <c r="G424" s="106">
        <v>0.2</v>
      </c>
    </row>
    <row r="425" spans="1:7" x14ac:dyDescent="0.2">
      <c r="A425">
        <v>6479</v>
      </c>
      <c r="B425" s="106" t="s">
        <v>546</v>
      </c>
      <c r="C425">
        <v>0.05</v>
      </c>
      <c r="D425" s="106">
        <v>0.15</v>
      </c>
      <c r="E425">
        <v>0.05</v>
      </c>
      <c r="F425" s="106">
        <v>0.05</v>
      </c>
      <c r="G425" s="106">
        <v>0.05</v>
      </c>
    </row>
    <row r="426" spans="1:7" x14ac:dyDescent="0.2">
      <c r="A426">
        <v>6482</v>
      </c>
      <c r="B426" s="106" t="s">
        <v>2328</v>
      </c>
      <c r="C426">
        <v>0</v>
      </c>
      <c r="D426" s="106" t="s">
        <v>155</v>
      </c>
      <c r="E426" t="s">
        <v>155</v>
      </c>
      <c r="F426" s="106" t="s">
        <v>155</v>
      </c>
      <c r="G426" t="s">
        <v>155</v>
      </c>
    </row>
    <row r="427" spans="1:7" x14ac:dyDescent="0.2">
      <c r="A427">
        <v>6490</v>
      </c>
      <c r="B427" s="106" t="s">
        <v>738</v>
      </c>
      <c r="C427">
        <v>0</v>
      </c>
      <c r="D427">
        <v>0</v>
      </c>
      <c r="E427">
        <v>0.05</v>
      </c>
      <c r="F427">
        <v>0.05</v>
      </c>
      <c r="G427">
        <v>0.05</v>
      </c>
    </row>
    <row r="428" spans="1:7" x14ac:dyDescent="0.2">
      <c r="A428">
        <v>6505</v>
      </c>
      <c r="B428" s="106" t="s">
        <v>739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6535</v>
      </c>
      <c r="B429" s="106" t="s">
        <v>740</v>
      </c>
      <c r="C429">
        <v>0</v>
      </c>
      <c r="D429" t="s">
        <v>155</v>
      </c>
      <c r="E429">
        <v>0</v>
      </c>
      <c r="F429">
        <v>0</v>
      </c>
      <c r="G429">
        <v>0</v>
      </c>
    </row>
    <row r="430" spans="1:7" x14ac:dyDescent="0.2">
      <c r="A430">
        <v>6546</v>
      </c>
      <c r="B430" s="106" t="s">
        <v>1810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6547</v>
      </c>
      <c r="B431" s="106" t="s">
        <v>1292</v>
      </c>
      <c r="C431">
        <v>0.05</v>
      </c>
      <c r="D431">
        <v>0</v>
      </c>
      <c r="E431">
        <v>0</v>
      </c>
      <c r="F431" s="106">
        <v>0.05</v>
      </c>
      <c r="G431" s="106">
        <v>0</v>
      </c>
    </row>
    <row r="432" spans="1:7" x14ac:dyDescent="0.2">
      <c r="A432">
        <v>6551</v>
      </c>
      <c r="B432" s="106" t="s">
        <v>2017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6552</v>
      </c>
      <c r="B433" s="106" t="s">
        <v>1124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6584</v>
      </c>
      <c r="B434" s="106" t="s">
        <v>1310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6586</v>
      </c>
      <c r="B435" s="106" t="s">
        <v>741</v>
      </c>
      <c r="C435">
        <v>0</v>
      </c>
      <c r="D435">
        <v>0.3</v>
      </c>
      <c r="E435">
        <v>0</v>
      </c>
      <c r="F435">
        <v>0.1</v>
      </c>
      <c r="G435">
        <v>0.1</v>
      </c>
    </row>
    <row r="436" spans="1:7" x14ac:dyDescent="0.2">
      <c r="A436">
        <v>6588</v>
      </c>
      <c r="B436" s="106" t="s">
        <v>434</v>
      </c>
      <c r="C436">
        <v>0.1</v>
      </c>
      <c r="D436">
        <v>0.3</v>
      </c>
      <c r="E436">
        <v>0.1</v>
      </c>
      <c r="F436">
        <v>0.1</v>
      </c>
      <c r="G436" s="106">
        <v>0.1</v>
      </c>
    </row>
    <row r="437" spans="1:7" x14ac:dyDescent="0.2">
      <c r="A437">
        <v>6615</v>
      </c>
      <c r="B437" s="106" t="s">
        <v>1934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6630</v>
      </c>
      <c r="B438" s="106" t="s">
        <v>1566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6641</v>
      </c>
      <c r="B439" s="106" t="s">
        <v>2039</v>
      </c>
      <c r="C439">
        <v>0</v>
      </c>
      <c r="D439" s="106" t="s">
        <v>155</v>
      </c>
      <c r="E439" s="106" t="s">
        <v>155</v>
      </c>
      <c r="F439" t="s">
        <v>155</v>
      </c>
      <c r="G439" s="106" t="s">
        <v>155</v>
      </c>
    </row>
    <row r="440" spans="1:7" x14ac:dyDescent="0.2">
      <c r="A440">
        <v>6645</v>
      </c>
      <c r="B440" s="106" t="s">
        <v>742</v>
      </c>
      <c r="C440">
        <v>0.1</v>
      </c>
      <c r="D440" s="106">
        <v>0.3</v>
      </c>
      <c r="E440">
        <v>0.1</v>
      </c>
      <c r="F440" s="106">
        <v>0.15</v>
      </c>
      <c r="G440">
        <v>0.15</v>
      </c>
    </row>
    <row r="441" spans="1:7" x14ac:dyDescent="0.2">
      <c r="A441">
        <v>6653</v>
      </c>
      <c r="B441" s="106" t="s">
        <v>1968</v>
      </c>
      <c r="C441">
        <v>0</v>
      </c>
      <c r="D441" t="s">
        <v>155</v>
      </c>
      <c r="E441" t="s">
        <v>155</v>
      </c>
      <c r="F441">
        <v>0</v>
      </c>
      <c r="G441">
        <v>0</v>
      </c>
    </row>
    <row r="442" spans="1:7" x14ac:dyDescent="0.2">
      <c r="A442">
        <v>6654</v>
      </c>
      <c r="B442" s="106" t="s">
        <v>1042</v>
      </c>
      <c r="C442">
        <v>0.05</v>
      </c>
      <c r="D442">
        <v>0.15</v>
      </c>
      <c r="E442" s="106">
        <v>0.05</v>
      </c>
      <c r="F442">
        <v>0.05</v>
      </c>
      <c r="G442">
        <v>0.05</v>
      </c>
    </row>
    <row r="443" spans="1:7" x14ac:dyDescent="0.2">
      <c r="A443">
        <v>6676</v>
      </c>
      <c r="B443" s="106" t="s">
        <v>1935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6702</v>
      </c>
      <c r="B444" s="106" t="s">
        <v>232</v>
      </c>
      <c r="C444">
        <v>0.2</v>
      </c>
      <c r="D444">
        <v>0.6</v>
      </c>
      <c r="E444">
        <v>0.2</v>
      </c>
      <c r="F444">
        <v>0.25</v>
      </c>
      <c r="G444" s="106">
        <v>0.25</v>
      </c>
    </row>
    <row r="445" spans="1:7" x14ac:dyDescent="0.2">
      <c r="A445">
        <v>6704</v>
      </c>
      <c r="B445" s="106" t="s">
        <v>1969</v>
      </c>
      <c r="C445">
        <v>0.05</v>
      </c>
      <c r="D445">
        <v>0.15</v>
      </c>
      <c r="E445">
        <v>0.05</v>
      </c>
      <c r="F445">
        <v>0.05</v>
      </c>
      <c r="G445" s="106">
        <v>0.05</v>
      </c>
    </row>
    <row r="446" spans="1:7" x14ac:dyDescent="0.2">
      <c r="A446">
        <v>6706</v>
      </c>
      <c r="B446" s="106" t="s">
        <v>2018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6715</v>
      </c>
      <c r="B447" s="106" t="s">
        <v>1293</v>
      </c>
      <c r="C447">
        <v>0.05</v>
      </c>
      <c r="D447" t="s">
        <v>155</v>
      </c>
      <c r="E447" t="s">
        <v>155</v>
      </c>
      <c r="F447">
        <v>0</v>
      </c>
      <c r="G447">
        <v>0</v>
      </c>
    </row>
    <row r="448" spans="1:7" x14ac:dyDescent="0.2">
      <c r="A448">
        <v>6724</v>
      </c>
      <c r="B448" s="106" t="s">
        <v>743</v>
      </c>
      <c r="C448">
        <v>0.05</v>
      </c>
      <c r="D448" s="106">
        <v>0.15</v>
      </c>
      <c r="E448" s="106">
        <v>0.05</v>
      </c>
      <c r="F448">
        <v>0.05</v>
      </c>
      <c r="G448">
        <v>0.05</v>
      </c>
    </row>
    <row r="449" spans="1:7" x14ac:dyDescent="0.2">
      <c r="A449">
        <v>6742</v>
      </c>
      <c r="B449" s="106" t="s">
        <v>1311</v>
      </c>
      <c r="C449">
        <v>0</v>
      </c>
      <c r="D449" t="s">
        <v>155</v>
      </c>
      <c r="E449">
        <v>0</v>
      </c>
      <c r="F449">
        <v>0</v>
      </c>
      <c r="G449">
        <v>0</v>
      </c>
    </row>
    <row r="450" spans="1:7" x14ac:dyDescent="0.2">
      <c r="A450">
        <v>6748</v>
      </c>
      <c r="B450" s="106" t="s">
        <v>744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6752</v>
      </c>
      <c r="B451" s="106" t="s">
        <v>52</v>
      </c>
      <c r="C451">
        <v>0</v>
      </c>
      <c r="D451">
        <v>0</v>
      </c>
      <c r="E451" t="s">
        <v>155</v>
      </c>
      <c r="F451">
        <v>0</v>
      </c>
      <c r="G451">
        <v>0</v>
      </c>
    </row>
    <row r="452" spans="1:7" x14ac:dyDescent="0.2">
      <c r="A452">
        <v>6754</v>
      </c>
      <c r="B452" s="106" t="s">
        <v>745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6755</v>
      </c>
      <c r="B453" s="106" t="s">
        <v>526</v>
      </c>
      <c r="C453">
        <v>0.05</v>
      </c>
      <c r="D453">
        <v>0.15</v>
      </c>
      <c r="E453">
        <v>0.05</v>
      </c>
      <c r="F453">
        <v>0.05</v>
      </c>
      <c r="G453">
        <v>0.05</v>
      </c>
    </row>
    <row r="454" spans="1:7" x14ac:dyDescent="0.2">
      <c r="A454">
        <v>6763</v>
      </c>
      <c r="B454" s="106" t="s">
        <v>746</v>
      </c>
      <c r="C454">
        <v>0.05</v>
      </c>
      <c r="D454">
        <v>0.15</v>
      </c>
      <c r="E454">
        <v>0.05</v>
      </c>
      <c r="F454">
        <v>0.05</v>
      </c>
      <c r="G454">
        <v>0.05</v>
      </c>
    </row>
    <row r="455" spans="1:7" x14ac:dyDescent="0.2">
      <c r="A455">
        <v>6768</v>
      </c>
      <c r="B455" s="106" t="s">
        <v>2329</v>
      </c>
      <c r="C455">
        <v>0</v>
      </c>
      <c r="D455" t="s">
        <v>155</v>
      </c>
      <c r="E455" t="s">
        <v>155</v>
      </c>
      <c r="F455" t="s">
        <v>155</v>
      </c>
      <c r="G455" t="s">
        <v>155</v>
      </c>
    </row>
    <row r="456" spans="1:7" x14ac:dyDescent="0.2">
      <c r="A456">
        <v>6771</v>
      </c>
      <c r="B456" s="106" t="s">
        <v>2330</v>
      </c>
      <c r="C456">
        <v>0</v>
      </c>
      <c r="D456">
        <v>0</v>
      </c>
      <c r="E456">
        <v>0</v>
      </c>
      <c r="F456" t="s">
        <v>155</v>
      </c>
      <c r="G456">
        <v>0</v>
      </c>
    </row>
    <row r="457" spans="1:7" x14ac:dyDescent="0.2">
      <c r="A457">
        <v>6785</v>
      </c>
      <c r="B457" s="106" t="s">
        <v>2019</v>
      </c>
      <c r="C457">
        <v>0</v>
      </c>
      <c r="D457" s="106" t="s">
        <v>155</v>
      </c>
      <c r="E457">
        <v>0</v>
      </c>
      <c r="F457">
        <v>0</v>
      </c>
      <c r="G457" s="106">
        <v>0.05</v>
      </c>
    </row>
    <row r="458" spans="1:7" x14ac:dyDescent="0.2">
      <c r="A458">
        <v>6789</v>
      </c>
      <c r="B458" s="106" t="s">
        <v>1811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6794</v>
      </c>
      <c r="B459" s="106" t="s">
        <v>2331</v>
      </c>
      <c r="C459">
        <v>0</v>
      </c>
      <c r="D459">
        <v>0</v>
      </c>
      <c r="E459">
        <v>0</v>
      </c>
      <c r="F459" t="s">
        <v>155</v>
      </c>
      <c r="G459">
        <v>0</v>
      </c>
    </row>
    <row r="460" spans="1:7" x14ac:dyDescent="0.2">
      <c r="A460">
        <v>6806</v>
      </c>
      <c r="B460" s="106" t="s">
        <v>747</v>
      </c>
      <c r="C460">
        <v>0</v>
      </c>
      <c r="D460">
        <v>0.6</v>
      </c>
      <c r="E460">
        <v>0.25</v>
      </c>
      <c r="F460">
        <v>0.25</v>
      </c>
      <c r="G460">
        <v>0.25</v>
      </c>
    </row>
    <row r="461" spans="1:7" x14ac:dyDescent="0.2">
      <c r="A461">
        <v>6807</v>
      </c>
      <c r="B461" s="106" t="s">
        <v>235</v>
      </c>
      <c r="C461">
        <v>0</v>
      </c>
      <c r="D461" s="106">
        <v>0</v>
      </c>
      <c r="E461">
        <v>0</v>
      </c>
      <c r="F461">
        <v>0</v>
      </c>
      <c r="G461">
        <v>0</v>
      </c>
    </row>
    <row r="462" spans="1:7" x14ac:dyDescent="0.2">
      <c r="A462">
        <v>6815</v>
      </c>
      <c r="B462" s="106" t="s">
        <v>2332</v>
      </c>
      <c r="C462">
        <v>0.05</v>
      </c>
      <c r="D462" t="s">
        <v>155</v>
      </c>
      <c r="E462" t="s">
        <v>155</v>
      </c>
      <c r="F462" t="s">
        <v>155</v>
      </c>
      <c r="G462" t="s">
        <v>155</v>
      </c>
    </row>
    <row r="463" spans="1:7" x14ac:dyDescent="0.2">
      <c r="A463">
        <v>6817</v>
      </c>
      <c r="B463" s="106" t="s">
        <v>748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6820</v>
      </c>
      <c r="B464" s="106" t="s">
        <v>2333</v>
      </c>
      <c r="C464">
        <v>0</v>
      </c>
      <c r="D464">
        <v>0</v>
      </c>
      <c r="E464" t="s">
        <v>155</v>
      </c>
      <c r="F464" t="s">
        <v>155</v>
      </c>
      <c r="G464">
        <v>0</v>
      </c>
    </row>
    <row r="465" spans="1:7" x14ac:dyDescent="0.2">
      <c r="A465">
        <v>6823</v>
      </c>
      <c r="B465" s="106" t="s">
        <v>749</v>
      </c>
      <c r="C465">
        <v>0</v>
      </c>
      <c r="D465">
        <v>0</v>
      </c>
      <c r="E465">
        <v>0.05</v>
      </c>
      <c r="F465">
        <v>0</v>
      </c>
      <c r="G465">
        <v>0</v>
      </c>
    </row>
    <row r="466" spans="1:7" x14ac:dyDescent="0.2">
      <c r="A466">
        <v>6839</v>
      </c>
      <c r="B466" s="106" t="s">
        <v>750</v>
      </c>
      <c r="C466">
        <v>0.05</v>
      </c>
      <c r="D466">
        <v>0.15</v>
      </c>
      <c r="E466">
        <v>0.05</v>
      </c>
      <c r="F466">
        <v>0.05</v>
      </c>
      <c r="G466">
        <v>0.05</v>
      </c>
    </row>
    <row r="467" spans="1:7" x14ac:dyDescent="0.2">
      <c r="A467">
        <v>6841</v>
      </c>
      <c r="B467" s="106" t="s">
        <v>1585</v>
      </c>
      <c r="C467">
        <v>0</v>
      </c>
      <c r="D467" s="106" t="s">
        <v>155</v>
      </c>
      <c r="E467" s="106" t="s">
        <v>155</v>
      </c>
      <c r="F467" s="106" t="s">
        <v>155</v>
      </c>
      <c r="G467" s="106">
        <v>0</v>
      </c>
    </row>
    <row r="468" spans="1:7" x14ac:dyDescent="0.2">
      <c r="A468">
        <v>6848</v>
      </c>
      <c r="B468" s="106" t="s">
        <v>751</v>
      </c>
      <c r="C468">
        <v>0.05</v>
      </c>
      <c r="D468" s="106">
        <v>0.15</v>
      </c>
      <c r="E468" s="106">
        <v>0.05</v>
      </c>
      <c r="F468" s="106">
        <v>0.05</v>
      </c>
      <c r="G468" s="106">
        <v>0.05</v>
      </c>
    </row>
    <row r="469" spans="1:7" x14ac:dyDescent="0.2">
      <c r="A469">
        <v>6850</v>
      </c>
      <c r="B469" s="106" t="s">
        <v>1371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6856</v>
      </c>
      <c r="B470" s="106" t="s">
        <v>231</v>
      </c>
      <c r="C470">
        <v>0</v>
      </c>
      <c r="D470">
        <v>0</v>
      </c>
      <c r="E470" t="s">
        <v>155</v>
      </c>
      <c r="F470">
        <v>0.1</v>
      </c>
      <c r="G470">
        <v>0.15</v>
      </c>
    </row>
    <row r="471" spans="1:7" x14ac:dyDescent="0.2">
      <c r="A471">
        <v>6879</v>
      </c>
      <c r="B471" s="106" t="s">
        <v>1660</v>
      </c>
      <c r="C471">
        <v>0</v>
      </c>
      <c r="D471" t="s">
        <v>155</v>
      </c>
      <c r="E471" t="s">
        <v>155</v>
      </c>
      <c r="F471">
        <v>0</v>
      </c>
      <c r="G471">
        <v>0</v>
      </c>
    </row>
    <row r="472" spans="1:7" x14ac:dyDescent="0.2">
      <c r="A472">
        <v>6908</v>
      </c>
      <c r="B472" s="106" t="s">
        <v>2138</v>
      </c>
      <c r="C472">
        <v>0</v>
      </c>
      <c r="D472" t="s">
        <v>155</v>
      </c>
      <c r="E472">
        <v>0</v>
      </c>
      <c r="F472" t="s">
        <v>155</v>
      </c>
      <c r="G472">
        <v>0</v>
      </c>
    </row>
    <row r="473" spans="1:7" x14ac:dyDescent="0.2">
      <c r="A473">
        <v>6923</v>
      </c>
      <c r="B473" s="106" t="s">
        <v>55</v>
      </c>
      <c r="C473">
        <v>0.05</v>
      </c>
      <c r="D473">
        <v>0.15</v>
      </c>
      <c r="E473">
        <v>0.05</v>
      </c>
      <c r="F473">
        <v>0.05</v>
      </c>
      <c r="G473">
        <v>0.05</v>
      </c>
    </row>
    <row r="474" spans="1:7" x14ac:dyDescent="0.2">
      <c r="A474">
        <v>6926</v>
      </c>
      <c r="B474" s="106" t="s">
        <v>753</v>
      </c>
      <c r="C474">
        <v>0.05</v>
      </c>
      <c r="D474" s="106">
        <v>0.15</v>
      </c>
      <c r="E474" s="106">
        <v>0.05</v>
      </c>
      <c r="F474">
        <v>0.05</v>
      </c>
      <c r="G474" s="106">
        <v>0.05</v>
      </c>
    </row>
    <row r="475" spans="1:7" x14ac:dyDescent="0.2">
      <c r="A475">
        <v>6941</v>
      </c>
      <c r="B475" s="106" t="s">
        <v>754</v>
      </c>
      <c r="C475">
        <v>0</v>
      </c>
      <c r="D475">
        <v>0.15</v>
      </c>
      <c r="E475">
        <v>0</v>
      </c>
      <c r="F475">
        <v>0.05</v>
      </c>
      <c r="G475">
        <v>0.05</v>
      </c>
    </row>
    <row r="476" spans="1:7" x14ac:dyDescent="0.2">
      <c r="A476">
        <v>6947</v>
      </c>
      <c r="B476" s="106" t="s">
        <v>755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 x14ac:dyDescent="0.2">
      <c r="A477">
        <v>6951</v>
      </c>
      <c r="B477" s="106" t="s">
        <v>226</v>
      </c>
      <c r="C477">
        <v>0</v>
      </c>
      <c r="D477">
        <v>0.15</v>
      </c>
      <c r="E477">
        <v>0.05</v>
      </c>
      <c r="F477">
        <v>0.05</v>
      </c>
      <c r="G477">
        <v>0.1</v>
      </c>
    </row>
    <row r="478" spans="1:7" x14ac:dyDescent="0.2">
      <c r="A478">
        <v>6952</v>
      </c>
      <c r="B478" s="106" t="s">
        <v>435</v>
      </c>
      <c r="C478">
        <v>0.05</v>
      </c>
      <c r="D478">
        <v>0.15</v>
      </c>
      <c r="E478">
        <v>0.05</v>
      </c>
      <c r="F478">
        <v>0.05</v>
      </c>
      <c r="G478">
        <v>0.05</v>
      </c>
    </row>
    <row r="479" spans="1:7" x14ac:dyDescent="0.2">
      <c r="A479">
        <v>6962</v>
      </c>
      <c r="B479" s="106" t="s">
        <v>756</v>
      </c>
      <c r="C479">
        <v>0.05</v>
      </c>
      <c r="D479">
        <v>5.4</v>
      </c>
      <c r="E479">
        <v>0.05</v>
      </c>
      <c r="F479">
        <v>0.05</v>
      </c>
      <c r="G479">
        <v>0.05</v>
      </c>
    </row>
    <row r="480" spans="1:7" x14ac:dyDescent="0.2">
      <c r="A480">
        <v>6965</v>
      </c>
      <c r="B480" s="106" t="s">
        <v>1586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6971</v>
      </c>
      <c r="B481" s="106" t="s">
        <v>758</v>
      </c>
      <c r="C481">
        <v>0</v>
      </c>
      <c r="D481">
        <v>0</v>
      </c>
      <c r="E481" t="s">
        <v>155</v>
      </c>
      <c r="F481">
        <v>0.15</v>
      </c>
      <c r="G481">
        <v>0.15</v>
      </c>
    </row>
    <row r="482" spans="1:7" x14ac:dyDescent="0.2">
      <c r="A482">
        <v>6976</v>
      </c>
      <c r="B482" s="106" t="s">
        <v>759</v>
      </c>
      <c r="C482">
        <v>0</v>
      </c>
      <c r="D482">
        <v>0</v>
      </c>
      <c r="E482">
        <v>0.05</v>
      </c>
      <c r="F482">
        <v>0.05</v>
      </c>
      <c r="G482">
        <v>0.1</v>
      </c>
    </row>
    <row r="483" spans="1:7" x14ac:dyDescent="0.2">
      <c r="A483">
        <v>6989</v>
      </c>
      <c r="B483" s="106" t="s">
        <v>1147</v>
      </c>
      <c r="C483">
        <v>0</v>
      </c>
      <c r="D483">
        <v>0</v>
      </c>
      <c r="E483">
        <v>0</v>
      </c>
      <c r="F483">
        <v>0</v>
      </c>
      <c r="G483" s="106">
        <v>0</v>
      </c>
    </row>
    <row r="484" spans="1:7" x14ac:dyDescent="0.2">
      <c r="A484">
        <v>6997</v>
      </c>
      <c r="B484" s="106" t="s">
        <v>1661</v>
      </c>
      <c r="C484">
        <v>0</v>
      </c>
      <c r="D484" t="s">
        <v>155</v>
      </c>
      <c r="E484" t="s">
        <v>155</v>
      </c>
      <c r="F484">
        <v>0</v>
      </c>
      <c r="G484" s="106">
        <v>0</v>
      </c>
    </row>
    <row r="485" spans="1:7" x14ac:dyDescent="0.2">
      <c r="A485">
        <v>7011</v>
      </c>
      <c r="B485" s="106" t="s">
        <v>1567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7014</v>
      </c>
      <c r="B486" s="106" t="s">
        <v>1936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7022</v>
      </c>
      <c r="B487" s="106" t="s">
        <v>2020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7105</v>
      </c>
      <c r="B488" s="106" t="s">
        <v>760</v>
      </c>
      <c r="C488">
        <v>0.1</v>
      </c>
      <c r="D488">
        <v>0.15</v>
      </c>
      <c r="E488">
        <v>0.05</v>
      </c>
      <c r="F488">
        <v>0.05</v>
      </c>
      <c r="G488">
        <v>0.1</v>
      </c>
    </row>
    <row r="489" spans="1:7" x14ac:dyDescent="0.2">
      <c r="A489">
        <v>7150</v>
      </c>
      <c r="B489" s="106" t="s">
        <v>761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7184</v>
      </c>
      <c r="B490" s="106" t="s">
        <v>762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7186</v>
      </c>
      <c r="B491" s="106" t="s">
        <v>541</v>
      </c>
      <c r="C491">
        <v>0</v>
      </c>
      <c r="D491">
        <v>0.15</v>
      </c>
      <c r="E491" s="106">
        <v>0</v>
      </c>
      <c r="F491" s="106">
        <v>0.05</v>
      </c>
      <c r="G491">
        <v>0</v>
      </c>
    </row>
    <row r="492" spans="1:7" x14ac:dyDescent="0.2">
      <c r="A492">
        <v>7187</v>
      </c>
      <c r="B492" s="106" t="s">
        <v>1970</v>
      </c>
      <c r="C492">
        <v>0</v>
      </c>
      <c r="D492" t="s">
        <v>155</v>
      </c>
      <c r="E492">
        <v>0</v>
      </c>
      <c r="F492">
        <v>0</v>
      </c>
      <c r="G492">
        <v>0</v>
      </c>
    </row>
    <row r="493" spans="1:7" x14ac:dyDescent="0.2">
      <c r="A493">
        <v>7189</v>
      </c>
      <c r="B493" s="106" t="s">
        <v>42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 x14ac:dyDescent="0.2">
      <c r="A494">
        <v>7190</v>
      </c>
      <c r="B494" s="106" t="s">
        <v>763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7192</v>
      </c>
      <c r="B495" s="106" t="s">
        <v>1148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7201</v>
      </c>
      <c r="B496" s="106" t="s">
        <v>1250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7205</v>
      </c>
      <c r="B497" s="106" t="s">
        <v>57</v>
      </c>
      <c r="C497">
        <v>0.05</v>
      </c>
      <c r="D497">
        <v>0.15</v>
      </c>
      <c r="E497">
        <v>0.05</v>
      </c>
      <c r="F497">
        <v>0.05</v>
      </c>
      <c r="G497">
        <v>0.05</v>
      </c>
    </row>
    <row r="498" spans="1:7" x14ac:dyDescent="0.2">
      <c r="A498">
        <v>7211</v>
      </c>
      <c r="B498" s="106" t="s">
        <v>26</v>
      </c>
      <c r="C498">
        <v>0</v>
      </c>
      <c r="D498" s="106">
        <v>0</v>
      </c>
      <c r="E498">
        <v>0</v>
      </c>
      <c r="F498">
        <v>0</v>
      </c>
      <c r="G498" t="s">
        <v>155</v>
      </c>
    </row>
    <row r="499" spans="1:7" x14ac:dyDescent="0.2">
      <c r="A499">
        <v>7212</v>
      </c>
      <c r="B499" s="106" t="s">
        <v>1866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7222</v>
      </c>
      <c r="B500" s="106" t="s">
        <v>765</v>
      </c>
      <c r="C500">
        <v>0.05</v>
      </c>
      <c r="D500">
        <v>0.15</v>
      </c>
      <c r="E500">
        <v>0.05</v>
      </c>
      <c r="F500">
        <v>0.05</v>
      </c>
      <c r="G500">
        <v>0.05</v>
      </c>
    </row>
    <row r="501" spans="1:7" x14ac:dyDescent="0.2">
      <c r="A501">
        <v>7236</v>
      </c>
      <c r="B501" s="106" t="s">
        <v>2334</v>
      </c>
      <c r="C501">
        <v>0</v>
      </c>
      <c r="D501">
        <v>0</v>
      </c>
      <c r="E501">
        <v>0</v>
      </c>
      <c r="F501" t="s">
        <v>155</v>
      </c>
      <c r="G501" s="106">
        <v>0</v>
      </c>
    </row>
    <row r="502" spans="1:7" x14ac:dyDescent="0.2">
      <c r="A502">
        <v>7239</v>
      </c>
      <c r="B502" s="106" t="s">
        <v>767</v>
      </c>
      <c r="C502">
        <v>0.05</v>
      </c>
      <c r="D502">
        <v>0.15</v>
      </c>
      <c r="E502">
        <v>0.05</v>
      </c>
      <c r="F502">
        <v>0.05</v>
      </c>
      <c r="G502">
        <v>0.05</v>
      </c>
    </row>
    <row r="503" spans="1:7" x14ac:dyDescent="0.2">
      <c r="A503">
        <v>7240</v>
      </c>
      <c r="B503" s="106" t="s">
        <v>768</v>
      </c>
      <c r="C503">
        <v>0</v>
      </c>
      <c r="D503">
        <v>0</v>
      </c>
      <c r="E503">
        <v>0</v>
      </c>
      <c r="F503">
        <v>0.05</v>
      </c>
      <c r="G503">
        <v>0.05</v>
      </c>
    </row>
    <row r="504" spans="1:7" x14ac:dyDescent="0.2">
      <c r="A504">
        <v>7244</v>
      </c>
      <c r="B504" s="106" t="s">
        <v>2335</v>
      </c>
      <c r="C504">
        <v>0</v>
      </c>
      <c r="D504" t="s">
        <v>155</v>
      </c>
      <c r="E504">
        <v>0</v>
      </c>
      <c r="F504" t="s">
        <v>155</v>
      </c>
      <c r="G504">
        <v>0</v>
      </c>
    </row>
    <row r="505" spans="1:7" x14ac:dyDescent="0.2">
      <c r="A505">
        <v>7256</v>
      </c>
      <c r="B505" s="106" t="s">
        <v>2092</v>
      </c>
      <c r="C505">
        <v>0</v>
      </c>
      <c r="D505">
        <v>0</v>
      </c>
      <c r="E505">
        <v>0</v>
      </c>
      <c r="F505">
        <v>0</v>
      </c>
      <c r="G505" t="s">
        <v>155</v>
      </c>
    </row>
    <row r="506" spans="1:7" x14ac:dyDescent="0.2">
      <c r="A506">
        <v>7261</v>
      </c>
      <c r="B506" s="106" t="s">
        <v>1568</v>
      </c>
      <c r="C506">
        <v>0</v>
      </c>
      <c r="D506" s="106">
        <v>0</v>
      </c>
      <c r="E506" s="106" t="s">
        <v>155</v>
      </c>
      <c r="F506" s="106">
        <v>0</v>
      </c>
      <c r="G506" s="106">
        <v>0</v>
      </c>
    </row>
    <row r="507" spans="1:7" x14ac:dyDescent="0.2">
      <c r="A507">
        <v>7267</v>
      </c>
      <c r="B507" s="106" t="s">
        <v>58</v>
      </c>
      <c r="C507">
        <v>0.05</v>
      </c>
      <c r="D507" s="106">
        <v>0.15</v>
      </c>
      <c r="E507" s="106">
        <v>0.05</v>
      </c>
      <c r="F507" s="106">
        <v>0.05</v>
      </c>
      <c r="G507" s="106">
        <v>0.05</v>
      </c>
    </row>
    <row r="508" spans="1:7" x14ac:dyDescent="0.2">
      <c r="A508">
        <v>7269</v>
      </c>
      <c r="B508" s="106" t="s">
        <v>1125</v>
      </c>
      <c r="C508">
        <v>0.1</v>
      </c>
      <c r="D508">
        <v>0.3</v>
      </c>
      <c r="E508" s="106">
        <v>0.1</v>
      </c>
      <c r="F508" s="106">
        <v>0.1</v>
      </c>
      <c r="G508" s="106">
        <v>0.1</v>
      </c>
    </row>
    <row r="509" spans="1:7" x14ac:dyDescent="0.2">
      <c r="A509">
        <v>7277</v>
      </c>
      <c r="B509" s="106" t="s">
        <v>769</v>
      </c>
      <c r="C509">
        <v>0.05</v>
      </c>
      <c r="D509">
        <v>0.15</v>
      </c>
      <c r="E509">
        <v>0.05</v>
      </c>
      <c r="F509">
        <v>0.05</v>
      </c>
      <c r="G509">
        <v>0.05</v>
      </c>
    </row>
    <row r="510" spans="1:7" x14ac:dyDescent="0.2">
      <c r="A510">
        <v>7278</v>
      </c>
      <c r="B510" s="106" t="s">
        <v>43</v>
      </c>
      <c r="C510">
        <v>0</v>
      </c>
      <c r="D510" t="s">
        <v>155</v>
      </c>
      <c r="E510" t="s">
        <v>155</v>
      </c>
      <c r="F510">
        <v>0</v>
      </c>
      <c r="G510" s="106">
        <v>0</v>
      </c>
    </row>
    <row r="511" spans="1:7" x14ac:dyDescent="0.2">
      <c r="A511">
        <v>7280</v>
      </c>
      <c r="B511" s="106" t="s">
        <v>770</v>
      </c>
      <c r="C511">
        <v>0</v>
      </c>
      <c r="D511">
        <v>0.15</v>
      </c>
      <c r="E511">
        <v>0.05</v>
      </c>
      <c r="F511">
        <v>0.05</v>
      </c>
      <c r="G511">
        <v>0.05</v>
      </c>
    </row>
    <row r="512" spans="1:7" x14ac:dyDescent="0.2">
      <c r="A512">
        <v>7282</v>
      </c>
      <c r="B512" s="106" t="s">
        <v>1453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7291</v>
      </c>
      <c r="B513" s="106" t="s">
        <v>2336</v>
      </c>
      <c r="C513">
        <v>0</v>
      </c>
      <c r="D513" t="s">
        <v>155</v>
      </c>
      <c r="E513" t="s">
        <v>155</v>
      </c>
      <c r="F513" t="s">
        <v>155</v>
      </c>
      <c r="G513" t="s">
        <v>155</v>
      </c>
    </row>
    <row r="514" spans="1:7" x14ac:dyDescent="0.2">
      <c r="A514">
        <v>7294</v>
      </c>
      <c r="B514" s="106" t="s">
        <v>1000</v>
      </c>
      <c r="C514">
        <v>0.05</v>
      </c>
      <c r="D514">
        <v>0.15</v>
      </c>
      <c r="E514">
        <v>0.05</v>
      </c>
      <c r="F514">
        <v>0.05</v>
      </c>
      <c r="G514">
        <v>0.05</v>
      </c>
    </row>
    <row r="515" spans="1:7" x14ac:dyDescent="0.2">
      <c r="A515">
        <v>7296</v>
      </c>
      <c r="B515" s="106" t="s">
        <v>2337</v>
      </c>
      <c r="C515">
        <v>0</v>
      </c>
      <c r="D515" t="s">
        <v>155</v>
      </c>
      <c r="E515" t="s">
        <v>155</v>
      </c>
      <c r="F515" t="s">
        <v>155</v>
      </c>
      <c r="G515" t="s">
        <v>155</v>
      </c>
    </row>
    <row r="516" spans="1:7" x14ac:dyDescent="0.2">
      <c r="A516">
        <v>7313</v>
      </c>
      <c r="B516" s="106" t="s">
        <v>1163</v>
      </c>
      <c r="C516">
        <v>0</v>
      </c>
      <c r="D516">
        <v>0</v>
      </c>
      <c r="E516" t="s">
        <v>155</v>
      </c>
      <c r="F516">
        <v>0.05</v>
      </c>
      <c r="G516">
        <v>0</v>
      </c>
    </row>
    <row r="517" spans="1:7" x14ac:dyDescent="0.2">
      <c r="A517">
        <v>7416</v>
      </c>
      <c r="B517" s="106" t="s">
        <v>771</v>
      </c>
      <c r="C517">
        <v>0.05</v>
      </c>
      <c r="D517">
        <v>0.15</v>
      </c>
      <c r="E517">
        <v>0.05</v>
      </c>
      <c r="F517">
        <v>0.05</v>
      </c>
      <c r="G517">
        <v>0.05</v>
      </c>
    </row>
    <row r="518" spans="1:7" x14ac:dyDescent="0.2">
      <c r="A518">
        <v>7421</v>
      </c>
      <c r="B518" s="106" t="s">
        <v>1937</v>
      </c>
      <c r="C518">
        <v>0.05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7427</v>
      </c>
      <c r="B519" s="106" t="s">
        <v>772</v>
      </c>
      <c r="C519">
        <v>0.05</v>
      </c>
      <c r="D519" s="106">
        <v>9.3000000000000007</v>
      </c>
      <c r="E519" s="106">
        <v>0.05</v>
      </c>
      <c r="F519">
        <v>0.05</v>
      </c>
      <c r="G519">
        <v>0.05</v>
      </c>
    </row>
    <row r="520" spans="1:7" x14ac:dyDescent="0.2">
      <c r="A520">
        <v>7442</v>
      </c>
      <c r="B520" s="106" t="s">
        <v>773</v>
      </c>
      <c r="C520">
        <v>0.05</v>
      </c>
      <c r="D520" s="106">
        <v>0.15</v>
      </c>
      <c r="E520" s="106">
        <v>0.05</v>
      </c>
      <c r="F520">
        <v>0.05</v>
      </c>
      <c r="G520" s="106">
        <v>0.05</v>
      </c>
    </row>
    <row r="521" spans="1:7" x14ac:dyDescent="0.2">
      <c r="A521">
        <v>7445</v>
      </c>
      <c r="B521" s="106" t="s">
        <v>774</v>
      </c>
      <c r="C521">
        <v>0.05</v>
      </c>
      <c r="D521" s="106">
        <v>0.15</v>
      </c>
      <c r="E521" s="106">
        <v>0.05</v>
      </c>
      <c r="F521">
        <v>0.05</v>
      </c>
      <c r="G521">
        <v>0.05</v>
      </c>
    </row>
    <row r="522" spans="1:7" x14ac:dyDescent="0.2">
      <c r="A522">
        <v>7451</v>
      </c>
      <c r="B522" s="106" t="s">
        <v>775</v>
      </c>
      <c r="C522">
        <v>0.05</v>
      </c>
      <c r="D522">
        <v>0.15</v>
      </c>
      <c r="E522">
        <v>0.05</v>
      </c>
      <c r="F522">
        <v>0.05</v>
      </c>
      <c r="G522">
        <v>0.05</v>
      </c>
    </row>
    <row r="523" spans="1:7" x14ac:dyDescent="0.2">
      <c r="A523">
        <v>7459</v>
      </c>
      <c r="B523" s="106" t="s">
        <v>776</v>
      </c>
      <c r="C523">
        <v>0.05</v>
      </c>
      <c r="D523">
        <v>0.15</v>
      </c>
      <c r="E523">
        <v>0.05</v>
      </c>
      <c r="F523">
        <v>0</v>
      </c>
      <c r="G523">
        <v>0.05</v>
      </c>
    </row>
    <row r="524" spans="1:7" x14ac:dyDescent="0.2">
      <c r="A524">
        <v>7463</v>
      </c>
      <c r="B524" s="106" t="s">
        <v>777</v>
      </c>
      <c r="C524">
        <v>0</v>
      </c>
      <c r="D524">
        <v>0</v>
      </c>
      <c r="E524">
        <v>0.05</v>
      </c>
      <c r="F524">
        <v>0.05</v>
      </c>
      <c r="G524">
        <v>0.05</v>
      </c>
    </row>
    <row r="525" spans="1:7" x14ac:dyDescent="0.2">
      <c r="A525">
        <v>7467</v>
      </c>
      <c r="B525" s="106" t="s">
        <v>2338</v>
      </c>
      <c r="C525">
        <v>0</v>
      </c>
      <c r="D525" t="s">
        <v>155</v>
      </c>
      <c r="E525" t="s">
        <v>155</v>
      </c>
      <c r="F525" t="s">
        <v>155</v>
      </c>
      <c r="G525" t="s">
        <v>155</v>
      </c>
    </row>
    <row r="526" spans="1:7" x14ac:dyDescent="0.2">
      <c r="A526">
        <v>7475</v>
      </c>
      <c r="B526" s="106" t="s">
        <v>778</v>
      </c>
      <c r="C526">
        <v>0.05</v>
      </c>
      <c r="D526">
        <v>0.15</v>
      </c>
      <c r="E526">
        <v>0</v>
      </c>
      <c r="F526">
        <v>0.05</v>
      </c>
      <c r="G526">
        <v>0.05</v>
      </c>
    </row>
    <row r="527" spans="1:7" x14ac:dyDescent="0.2">
      <c r="A527">
        <v>7480</v>
      </c>
      <c r="B527" s="106" t="s">
        <v>779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7482</v>
      </c>
      <c r="B528" s="106" t="s">
        <v>780</v>
      </c>
      <c r="C528">
        <v>0.05</v>
      </c>
      <c r="D528" s="106">
        <v>0.15</v>
      </c>
      <c r="E528" s="106">
        <v>0.05</v>
      </c>
      <c r="F528">
        <v>0.05</v>
      </c>
      <c r="G528">
        <v>0.05</v>
      </c>
    </row>
    <row r="529" spans="1:7" x14ac:dyDescent="0.2">
      <c r="A529">
        <v>7487</v>
      </c>
      <c r="B529" s="106" t="s">
        <v>2021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7494</v>
      </c>
      <c r="B530" s="106" t="s">
        <v>781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7506</v>
      </c>
      <c r="B531" s="106" t="s">
        <v>782</v>
      </c>
      <c r="C531">
        <v>0.05</v>
      </c>
      <c r="D531">
        <v>0.15</v>
      </c>
      <c r="E531">
        <v>0.05</v>
      </c>
      <c r="F531" s="106">
        <v>0.05</v>
      </c>
      <c r="G531">
        <v>0.05</v>
      </c>
    </row>
    <row r="532" spans="1:7" x14ac:dyDescent="0.2">
      <c r="A532">
        <v>7508</v>
      </c>
      <c r="B532" s="106" t="s">
        <v>2022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7512</v>
      </c>
      <c r="B533" s="106" t="s">
        <v>1789</v>
      </c>
      <c r="C533">
        <v>0.05</v>
      </c>
      <c r="D533">
        <v>2.1</v>
      </c>
      <c r="E533">
        <v>0.05</v>
      </c>
      <c r="F533">
        <v>0.05</v>
      </c>
      <c r="G533">
        <v>0.05</v>
      </c>
    </row>
    <row r="534" spans="1:7" x14ac:dyDescent="0.2">
      <c r="A534">
        <v>7513</v>
      </c>
      <c r="B534" s="106" t="s">
        <v>2339</v>
      </c>
      <c r="C534">
        <v>0</v>
      </c>
      <c r="D534">
        <v>0</v>
      </c>
      <c r="E534" t="s">
        <v>155</v>
      </c>
      <c r="F534" t="s">
        <v>155</v>
      </c>
      <c r="G534" t="s">
        <v>155</v>
      </c>
    </row>
    <row r="535" spans="1:7" x14ac:dyDescent="0.2">
      <c r="A535">
        <v>7522</v>
      </c>
      <c r="B535" s="106" t="s">
        <v>1587</v>
      </c>
      <c r="C535">
        <v>0.05</v>
      </c>
      <c r="D535">
        <v>0.15</v>
      </c>
      <c r="E535">
        <v>0.05</v>
      </c>
      <c r="F535">
        <v>0.05</v>
      </c>
      <c r="G535">
        <v>0.05</v>
      </c>
    </row>
    <row r="536" spans="1:7" x14ac:dyDescent="0.2">
      <c r="A536">
        <v>7524</v>
      </c>
      <c r="B536" s="106" t="s">
        <v>783</v>
      </c>
      <c r="C536">
        <v>0.05</v>
      </c>
      <c r="D536">
        <v>0.15</v>
      </c>
      <c r="E536" s="106">
        <v>0.05</v>
      </c>
      <c r="F536">
        <v>0.05</v>
      </c>
      <c r="G536" s="106">
        <v>0.05</v>
      </c>
    </row>
    <row r="537" spans="1:7" x14ac:dyDescent="0.2">
      <c r="A537">
        <v>7525</v>
      </c>
      <c r="B537" s="106" t="s">
        <v>1027</v>
      </c>
      <c r="C537">
        <v>0.05</v>
      </c>
      <c r="D537">
        <v>0.15</v>
      </c>
      <c r="E537" s="106">
        <v>0.05</v>
      </c>
      <c r="F537">
        <v>0.05</v>
      </c>
      <c r="G537" s="106">
        <v>0.05</v>
      </c>
    </row>
    <row r="538" spans="1:7" x14ac:dyDescent="0.2">
      <c r="A538">
        <v>7532</v>
      </c>
      <c r="B538" s="106" t="s">
        <v>1662</v>
      </c>
      <c r="C538">
        <v>0.05</v>
      </c>
      <c r="D538">
        <v>0.15</v>
      </c>
      <c r="E538">
        <v>0.05</v>
      </c>
      <c r="F538">
        <v>0.05</v>
      </c>
      <c r="G538">
        <v>0.05</v>
      </c>
    </row>
    <row r="539" spans="1:7" x14ac:dyDescent="0.2">
      <c r="A539">
        <v>7537</v>
      </c>
      <c r="B539" s="106" t="s">
        <v>1971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7545</v>
      </c>
      <c r="B540" s="106" t="s">
        <v>1812</v>
      </c>
      <c r="C540">
        <v>0.05</v>
      </c>
      <c r="D540">
        <v>0.15</v>
      </c>
      <c r="E540" t="s">
        <v>155</v>
      </c>
      <c r="F540">
        <v>0</v>
      </c>
      <c r="G540">
        <v>0.05</v>
      </c>
    </row>
    <row r="541" spans="1:7" x14ac:dyDescent="0.2">
      <c r="A541">
        <v>7550</v>
      </c>
      <c r="B541" s="106" t="s">
        <v>1663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 x14ac:dyDescent="0.2">
      <c r="A542">
        <v>7552</v>
      </c>
      <c r="B542" s="106" t="s">
        <v>1790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7554</v>
      </c>
      <c r="B543" s="106" t="s">
        <v>1664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7570</v>
      </c>
      <c r="B544" s="106" t="s">
        <v>1938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7581</v>
      </c>
      <c r="B545" s="106" t="s">
        <v>1939</v>
      </c>
      <c r="C545">
        <v>0.05</v>
      </c>
      <c r="D545">
        <v>0.15</v>
      </c>
      <c r="E545">
        <v>0</v>
      </c>
      <c r="F545">
        <v>0.05</v>
      </c>
      <c r="G545">
        <v>0</v>
      </c>
    </row>
    <row r="546" spans="1:7" x14ac:dyDescent="0.2">
      <c r="A546">
        <v>7599</v>
      </c>
      <c r="B546" s="106" t="s">
        <v>1251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7601</v>
      </c>
      <c r="B547" s="106" t="s">
        <v>2023</v>
      </c>
      <c r="C547">
        <v>0.05</v>
      </c>
      <c r="D547">
        <v>0.15</v>
      </c>
      <c r="E547" s="106">
        <v>0.05</v>
      </c>
      <c r="F547" s="106">
        <v>0.05</v>
      </c>
      <c r="G547">
        <v>0.05</v>
      </c>
    </row>
    <row r="548" spans="1:7" x14ac:dyDescent="0.2">
      <c r="A548">
        <v>7605</v>
      </c>
      <c r="B548" s="106" t="s">
        <v>2093</v>
      </c>
      <c r="C548">
        <v>0</v>
      </c>
      <c r="D548">
        <v>0</v>
      </c>
      <c r="E548" t="s">
        <v>155</v>
      </c>
      <c r="F548">
        <v>0</v>
      </c>
      <c r="G548" t="s">
        <v>155</v>
      </c>
    </row>
    <row r="549" spans="1:7" x14ac:dyDescent="0.2">
      <c r="A549">
        <v>7609</v>
      </c>
      <c r="B549" s="106" t="s">
        <v>2094</v>
      </c>
      <c r="C549">
        <v>0.05</v>
      </c>
      <c r="D549" s="106">
        <v>0</v>
      </c>
      <c r="E549">
        <v>0</v>
      </c>
      <c r="F549" s="106">
        <v>0</v>
      </c>
      <c r="G549" s="106" t="s">
        <v>155</v>
      </c>
    </row>
    <row r="550" spans="1:7" x14ac:dyDescent="0.2">
      <c r="A550">
        <v>7611</v>
      </c>
      <c r="B550" s="106" t="s">
        <v>1951</v>
      </c>
      <c r="C550">
        <v>0.05</v>
      </c>
      <c r="D550" s="106">
        <v>2.85</v>
      </c>
      <c r="E550">
        <v>0</v>
      </c>
      <c r="F550" s="106">
        <v>0</v>
      </c>
      <c r="G550" s="106">
        <v>0</v>
      </c>
    </row>
    <row r="551" spans="1:7" x14ac:dyDescent="0.2">
      <c r="A551">
        <v>7613</v>
      </c>
      <c r="B551" s="106" t="s">
        <v>2340</v>
      </c>
      <c r="C551">
        <v>0</v>
      </c>
      <c r="D551" t="s">
        <v>155</v>
      </c>
      <c r="E551">
        <v>0</v>
      </c>
      <c r="F551" t="s">
        <v>155</v>
      </c>
      <c r="G551">
        <v>0</v>
      </c>
    </row>
    <row r="552" spans="1:7" x14ac:dyDescent="0.2">
      <c r="A552">
        <v>7615</v>
      </c>
      <c r="B552" s="106" t="s">
        <v>784</v>
      </c>
      <c r="C552">
        <v>0.05</v>
      </c>
      <c r="D552">
        <v>0</v>
      </c>
      <c r="E552">
        <v>0</v>
      </c>
      <c r="F552">
        <v>0</v>
      </c>
      <c r="G552">
        <v>0.05</v>
      </c>
    </row>
    <row r="553" spans="1:7" x14ac:dyDescent="0.2">
      <c r="A553">
        <v>7616</v>
      </c>
      <c r="B553" s="106" t="s">
        <v>785</v>
      </c>
      <c r="C553">
        <v>0.05</v>
      </c>
      <c r="D553">
        <v>0.15</v>
      </c>
      <c r="E553">
        <v>0.05</v>
      </c>
      <c r="F553">
        <v>0.05</v>
      </c>
      <c r="G553">
        <v>0.05</v>
      </c>
    </row>
    <row r="554" spans="1:7" x14ac:dyDescent="0.2">
      <c r="A554">
        <v>7618</v>
      </c>
      <c r="B554" s="106" t="s">
        <v>1067</v>
      </c>
      <c r="C554">
        <v>0</v>
      </c>
      <c r="D554">
        <v>0</v>
      </c>
      <c r="E554">
        <v>0.05</v>
      </c>
      <c r="F554">
        <v>0.05</v>
      </c>
      <c r="G554">
        <v>0.05</v>
      </c>
    </row>
    <row r="555" spans="1:7" x14ac:dyDescent="0.2">
      <c r="A555">
        <v>7628</v>
      </c>
      <c r="B555" s="106" t="s">
        <v>786</v>
      </c>
      <c r="C555">
        <v>0.05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7630</v>
      </c>
      <c r="B556" s="106" t="s">
        <v>787</v>
      </c>
      <c r="C556">
        <v>0.1</v>
      </c>
      <c r="D556">
        <v>6.6</v>
      </c>
      <c r="E556" s="106">
        <v>0.1</v>
      </c>
      <c r="F556">
        <v>0.1</v>
      </c>
      <c r="G556">
        <v>0.1</v>
      </c>
    </row>
    <row r="557" spans="1:7" x14ac:dyDescent="0.2">
      <c r="A557">
        <v>7637</v>
      </c>
      <c r="B557" s="106" t="s">
        <v>788</v>
      </c>
      <c r="C557">
        <v>0</v>
      </c>
      <c r="D557" s="106">
        <v>0</v>
      </c>
      <c r="E557" s="106">
        <v>0.05</v>
      </c>
      <c r="F557" s="106">
        <v>0.05</v>
      </c>
      <c r="G557" s="106">
        <v>0</v>
      </c>
    </row>
    <row r="558" spans="1:7" x14ac:dyDescent="0.2">
      <c r="A558">
        <v>7640</v>
      </c>
      <c r="B558" s="106" t="s">
        <v>789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7723</v>
      </c>
      <c r="B559" s="106" t="s">
        <v>790</v>
      </c>
      <c r="C559">
        <v>0.05</v>
      </c>
      <c r="D559">
        <v>0.15</v>
      </c>
      <c r="E559">
        <v>0.05</v>
      </c>
      <c r="F559">
        <v>0.05</v>
      </c>
      <c r="G559">
        <v>0.05</v>
      </c>
    </row>
    <row r="560" spans="1:7" x14ac:dyDescent="0.2">
      <c r="A560">
        <v>7725</v>
      </c>
      <c r="B560" s="106" t="s">
        <v>2095</v>
      </c>
      <c r="C560">
        <v>0</v>
      </c>
      <c r="D560" t="s">
        <v>155</v>
      </c>
      <c r="E560" t="s">
        <v>155</v>
      </c>
      <c r="F560" s="106">
        <v>0</v>
      </c>
      <c r="G560" s="106" t="s">
        <v>155</v>
      </c>
    </row>
    <row r="561" spans="1:7" x14ac:dyDescent="0.2">
      <c r="A561">
        <v>7727</v>
      </c>
      <c r="B561" s="106" t="s">
        <v>1028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7733</v>
      </c>
      <c r="B562" s="106" t="s">
        <v>791</v>
      </c>
      <c r="C562">
        <v>0</v>
      </c>
      <c r="D562">
        <v>0.15</v>
      </c>
      <c r="E562">
        <v>0</v>
      </c>
      <c r="F562">
        <v>0.05</v>
      </c>
      <c r="G562">
        <v>0.05</v>
      </c>
    </row>
    <row r="563" spans="1:7" x14ac:dyDescent="0.2">
      <c r="A563">
        <v>7734</v>
      </c>
      <c r="B563" s="106" t="s">
        <v>1312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7743</v>
      </c>
      <c r="B564" s="106" t="s">
        <v>1665</v>
      </c>
      <c r="C564">
        <v>0</v>
      </c>
      <c r="D564" t="s">
        <v>155</v>
      </c>
      <c r="E564">
        <v>0</v>
      </c>
      <c r="F564">
        <v>0</v>
      </c>
      <c r="G564">
        <v>0</v>
      </c>
    </row>
    <row r="565" spans="1:7" x14ac:dyDescent="0.2">
      <c r="A565">
        <v>7752</v>
      </c>
      <c r="B565" s="106" t="s">
        <v>792</v>
      </c>
      <c r="C565">
        <v>0.05</v>
      </c>
      <c r="D565">
        <v>0.15</v>
      </c>
      <c r="E565">
        <v>0.05</v>
      </c>
      <c r="F565">
        <v>0.05</v>
      </c>
      <c r="G565">
        <v>0.05</v>
      </c>
    </row>
    <row r="566" spans="1:7" x14ac:dyDescent="0.2">
      <c r="A566">
        <v>7769</v>
      </c>
      <c r="B566" s="106" t="s">
        <v>1867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">
      <c r="A567">
        <v>7780</v>
      </c>
      <c r="B567" s="106" t="s">
        <v>2341</v>
      </c>
      <c r="C567">
        <v>0</v>
      </c>
      <c r="D567" s="106">
        <v>0</v>
      </c>
      <c r="E567" t="s">
        <v>155</v>
      </c>
      <c r="F567" s="106" t="s">
        <v>155</v>
      </c>
      <c r="G567">
        <v>0</v>
      </c>
    </row>
    <row r="568" spans="1:7" x14ac:dyDescent="0.2">
      <c r="A568">
        <v>7782</v>
      </c>
      <c r="B568" s="106" t="s">
        <v>1952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7811</v>
      </c>
      <c r="B569" s="106" t="s">
        <v>1666</v>
      </c>
      <c r="C569">
        <v>0.05</v>
      </c>
      <c r="D569" s="106">
        <v>4.5</v>
      </c>
      <c r="E569">
        <v>0.05</v>
      </c>
      <c r="F569">
        <v>0.05</v>
      </c>
      <c r="G569" s="106">
        <v>0</v>
      </c>
    </row>
    <row r="570" spans="1:7" x14ac:dyDescent="0.2">
      <c r="A570">
        <v>7817</v>
      </c>
      <c r="B570" s="106" t="s">
        <v>1868</v>
      </c>
      <c r="C570">
        <v>0</v>
      </c>
      <c r="D570">
        <v>0</v>
      </c>
      <c r="E570" s="106" t="s">
        <v>155</v>
      </c>
      <c r="F570" s="106">
        <v>0</v>
      </c>
      <c r="G570" s="106">
        <v>0</v>
      </c>
    </row>
    <row r="571" spans="1:7" x14ac:dyDescent="0.2">
      <c r="A571">
        <v>7819</v>
      </c>
      <c r="B571" s="106" t="s">
        <v>1126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7821</v>
      </c>
      <c r="B572" s="106" t="s">
        <v>1547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7822</v>
      </c>
      <c r="B573" s="106" t="s">
        <v>793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7823</v>
      </c>
      <c r="B574" s="106" t="s">
        <v>2342</v>
      </c>
      <c r="C574">
        <v>0</v>
      </c>
      <c r="D574" t="s">
        <v>155</v>
      </c>
      <c r="E574" t="s">
        <v>155</v>
      </c>
      <c r="F574" t="s">
        <v>155</v>
      </c>
      <c r="G574">
        <v>0</v>
      </c>
    </row>
    <row r="575" spans="1:7" x14ac:dyDescent="0.2">
      <c r="A575">
        <v>7840</v>
      </c>
      <c r="B575" s="106" t="s">
        <v>794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7844</v>
      </c>
      <c r="B576" s="106" t="s">
        <v>795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7846</v>
      </c>
      <c r="B577" s="106" t="s">
        <v>796</v>
      </c>
      <c r="C577">
        <v>0.1</v>
      </c>
      <c r="D577">
        <v>0.3</v>
      </c>
      <c r="E577" s="106">
        <v>0.1</v>
      </c>
      <c r="F577" s="106">
        <v>0.1</v>
      </c>
      <c r="G577" s="106">
        <v>0.1</v>
      </c>
    </row>
    <row r="578" spans="1:7" x14ac:dyDescent="0.2">
      <c r="A578">
        <v>7856</v>
      </c>
      <c r="B578" s="106" t="s">
        <v>797</v>
      </c>
      <c r="C578">
        <v>0</v>
      </c>
      <c r="D578" t="s">
        <v>155</v>
      </c>
      <c r="E578" s="106">
        <v>0</v>
      </c>
      <c r="F578">
        <v>0.05</v>
      </c>
      <c r="G578" s="106">
        <v>0.05</v>
      </c>
    </row>
    <row r="579" spans="1:7" x14ac:dyDescent="0.2">
      <c r="A579">
        <v>7860</v>
      </c>
      <c r="B579" s="106" t="s">
        <v>798</v>
      </c>
      <c r="C579">
        <v>0.05</v>
      </c>
      <c r="D579">
        <v>0</v>
      </c>
      <c r="E579">
        <v>0</v>
      </c>
      <c r="F579" s="106">
        <v>0.05</v>
      </c>
      <c r="G579">
        <v>0.05</v>
      </c>
    </row>
    <row r="580" spans="1:7" x14ac:dyDescent="0.2">
      <c r="A580">
        <v>7862</v>
      </c>
      <c r="B580" s="106" t="s">
        <v>1953</v>
      </c>
      <c r="C580">
        <v>0.05</v>
      </c>
      <c r="D580">
        <v>0</v>
      </c>
      <c r="E580">
        <v>0</v>
      </c>
      <c r="F580">
        <v>0</v>
      </c>
      <c r="G580">
        <v>0</v>
      </c>
    </row>
    <row r="581" spans="1:7" x14ac:dyDescent="0.2">
      <c r="A581">
        <v>7885</v>
      </c>
      <c r="B581" s="106" t="s">
        <v>799</v>
      </c>
      <c r="C581">
        <v>0.05</v>
      </c>
      <c r="D581">
        <v>0.15</v>
      </c>
      <c r="E581">
        <v>0.05</v>
      </c>
      <c r="F581">
        <v>0.05</v>
      </c>
      <c r="G581">
        <v>0.05</v>
      </c>
    </row>
    <row r="582" spans="1:7" x14ac:dyDescent="0.2">
      <c r="A582">
        <v>7898</v>
      </c>
      <c r="B582" s="106" t="s">
        <v>1827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7905</v>
      </c>
      <c r="B583" s="106" t="s">
        <v>1869</v>
      </c>
      <c r="C583">
        <v>0.05</v>
      </c>
      <c r="D583">
        <v>0.15</v>
      </c>
      <c r="E583">
        <v>0.05</v>
      </c>
      <c r="F583">
        <v>0.05</v>
      </c>
      <c r="G583">
        <v>0.05</v>
      </c>
    </row>
    <row r="584" spans="1:7" x14ac:dyDescent="0.2">
      <c r="A584">
        <v>7911</v>
      </c>
      <c r="B584" s="106" t="s">
        <v>800</v>
      </c>
      <c r="C584">
        <v>0.05</v>
      </c>
      <c r="D584">
        <v>0.15</v>
      </c>
      <c r="E584">
        <v>0.05</v>
      </c>
      <c r="F584" s="106">
        <v>0.05</v>
      </c>
      <c r="G584">
        <v>0.05</v>
      </c>
    </row>
    <row r="585" spans="1:7" x14ac:dyDescent="0.2">
      <c r="A585">
        <v>7916</v>
      </c>
      <c r="B585" s="106" t="s">
        <v>801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7931</v>
      </c>
      <c r="B586" s="106" t="s">
        <v>1972</v>
      </c>
      <c r="C586">
        <v>0</v>
      </c>
      <c r="D586" t="s">
        <v>155</v>
      </c>
      <c r="E586" t="s">
        <v>155</v>
      </c>
      <c r="F586">
        <v>0</v>
      </c>
      <c r="G586">
        <v>0</v>
      </c>
    </row>
    <row r="587" spans="1:7" x14ac:dyDescent="0.2">
      <c r="A587">
        <v>7937</v>
      </c>
      <c r="B587" s="106" t="s">
        <v>802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 x14ac:dyDescent="0.2">
      <c r="A588">
        <v>7942</v>
      </c>
      <c r="B588" s="106" t="s">
        <v>2343</v>
      </c>
      <c r="C588">
        <v>0</v>
      </c>
      <c r="D588">
        <v>0</v>
      </c>
      <c r="E588">
        <v>0</v>
      </c>
      <c r="F588" t="s">
        <v>155</v>
      </c>
      <c r="G588" t="s">
        <v>155</v>
      </c>
    </row>
    <row r="589" spans="1:7" x14ac:dyDescent="0.2">
      <c r="A589">
        <v>7949</v>
      </c>
      <c r="B589" s="106" t="s">
        <v>1372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7951</v>
      </c>
      <c r="B590" s="106" t="s">
        <v>1527</v>
      </c>
      <c r="C590">
        <v>0.1</v>
      </c>
      <c r="D590" s="106">
        <v>0.15</v>
      </c>
      <c r="E590" t="s">
        <v>155</v>
      </c>
      <c r="F590">
        <v>0.1</v>
      </c>
      <c r="G590">
        <v>0.1</v>
      </c>
    </row>
    <row r="591" spans="1:7" x14ac:dyDescent="0.2">
      <c r="A591">
        <v>7952</v>
      </c>
      <c r="B591" s="106" t="s">
        <v>2344</v>
      </c>
      <c r="C591">
        <v>0</v>
      </c>
      <c r="D591" s="106" t="s">
        <v>155</v>
      </c>
      <c r="E591">
        <v>0</v>
      </c>
      <c r="F591" t="s">
        <v>155</v>
      </c>
      <c r="G591">
        <v>0</v>
      </c>
    </row>
    <row r="592" spans="1:7" x14ac:dyDescent="0.2">
      <c r="A592">
        <v>7962</v>
      </c>
      <c r="B592" s="106" t="s">
        <v>803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">
      <c r="A593">
        <v>7965</v>
      </c>
      <c r="B593" s="106" t="s">
        <v>804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 x14ac:dyDescent="0.2">
      <c r="A594">
        <v>7966</v>
      </c>
      <c r="B594" s="106" t="s">
        <v>1127</v>
      </c>
      <c r="C594">
        <v>0.05</v>
      </c>
      <c r="D594">
        <v>0.15</v>
      </c>
      <c r="E594">
        <v>0.05</v>
      </c>
      <c r="F594">
        <v>0.05</v>
      </c>
      <c r="G594">
        <v>0.05</v>
      </c>
    </row>
    <row r="595" spans="1:7" x14ac:dyDescent="0.2">
      <c r="A595">
        <v>7976</v>
      </c>
      <c r="B595" s="106" t="s">
        <v>1260</v>
      </c>
      <c r="C595">
        <v>0</v>
      </c>
      <c r="D595">
        <v>0</v>
      </c>
      <c r="E595">
        <v>0</v>
      </c>
      <c r="F595" s="106">
        <v>0</v>
      </c>
      <c r="G595">
        <v>0.05</v>
      </c>
    </row>
    <row r="596" spans="1:7" x14ac:dyDescent="0.2">
      <c r="A596">
        <v>7979</v>
      </c>
      <c r="B596" s="106" t="s">
        <v>1588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7984</v>
      </c>
      <c r="B597" s="106" t="s">
        <v>805</v>
      </c>
      <c r="C597">
        <v>0.05</v>
      </c>
      <c r="D597">
        <v>0.15</v>
      </c>
      <c r="E597" t="s">
        <v>155</v>
      </c>
      <c r="F597">
        <v>0.05</v>
      </c>
      <c r="G597" t="s">
        <v>155</v>
      </c>
    </row>
    <row r="598" spans="1:7" x14ac:dyDescent="0.2">
      <c r="A598">
        <v>7987</v>
      </c>
      <c r="B598" s="106" t="s">
        <v>1128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7988</v>
      </c>
      <c r="B599" s="106" t="s">
        <v>806</v>
      </c>
      <c r="C599">
        <v>0.05</v>
      </c>
      <c r="D599">
        <v>0.15</v>
      </c>
      <c r="E599">
        <v>0.05</v>
      </c>
      <c r="F599" s="106">
        <v>0.05</v>
      </c>
      <c r="G599">
        <v>0.05</v>
      </c>
    </row>
    <row r="600" spans="1:7" x14ac:dyDescent="0.2">
      <c r="A600">
        <v>7999</v>
      </c>
      <c r="B600" s="106" t="s">
        <v>807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 x14ac:dyDescent="0.2">
      <c r="A601">
        <v>8008</v>
      </c>
      <c r="B601" s="106" t="s">
        <v>808</v>
      </c>
      <c r="C601">
        <v>0.05</v>
      </c>
      <c r="D601">
        <v>6.3</v>
      </c>
      <c r="E601">
        <v>0.05</v>
      </c>
      <c r="F601">
        <v>0.05</v>
      </c>
      <c r="G601">
        <v>0.05</v>
      </c>
    </row>
    <row r="602" spans="1:7" x14ac:dyDescent="0.2">
      <c r="A602">
        <v>8011</v>
      </c>
      <c r="B602" s="106" t="s">
        <v>809</v>
      </c>
      <c r="C602">
        <v>0.05</v>
      </c>
      <c r="D602" s="106">
        <v>3.6</v>
      </c>
      <c r="E602">
        <v>0.05</v>
      </c>
      <c r="F602" s="106">
        <v>0.05</v>
      </c>
      <c r="G602">
        <v>0.05</v>
      </c>
    </row>
    <row r="603" spans="1:7" x14ac:dyDescent="0.2">
      <c r="A603">
        <v>8015</v>
      </c>
      <c r="B603" s="106" t="s">
        <v>810</v>
      </c>
      <c r="C603">
        <v>0.05</v>
      </c>
      <c r="D603" s="106">
        <v>0.15</v>
      </c>
      <c r="E603" s="106">
        <v>0.05</v>
      </c>
      <c r="F603" s="106">
        <v>0.1</v>
      </c>
      <c r="G603" s="106">
        <v>0.1</v>
      </c>
    </row>
    <row r="604" spans="1:7" x14ac:dyDescent="0.2">
      <c r="A604">
        <v>8016</v>
      </c>
      <c r="B604" s="106" t="s">
        <v>811</v>
      </c>
      <c r="C604">
        <v>0.05</v>
      </c>
      <c r="D604" s="106">
        <v>3.75</v>
      </c>
      <c r="E604" s="106">
        <v>0.05</v>
      </c>
      <c r="F604" s="106">
        <v>0.05</v>
      </c>
      <c r="G604" s="106">
        <v>0.05</v>
      </c>
    </row>
    <row r="605" spans="1:7" x14ac:dyDescent="0.2">
      <c r="A605">
        <v>8028</v>
      </c>
      <c r="B605" s="106" t="s">
        <v>1313</v>
      </c>
      <c r="C605">
        <v>0.05</v>
      </c>
      <c r="D605">
        <v>0.15</v>
      </c>
      <c r="E605">
        <v>0</v>
      </c>
      <c r="F605">
        <v>0.05</v>
      </c>
      <c r="G605">
        <v>0.05</v>
      </c>
    </row>
    <row r="606" spans="1:7" x14ac:dyDescent="0.2">
      <c r="A606">
        <v>8032</v>
      </c>
      <c r="B606" s="106" t="s">
        <v>1314</v>
      </c>
      <c r="C606">
        <v>0.05</v>
      </c>
      <c r="D606">
        <v>0</v>
      </c>
      <c r="E606">
        <v>0</v>
      </c>
      <c r="F606">
        <v>0</v>
      </c>
      <c r="G606">
        <v>0.05</v>
      </c>
    </row>
    <row r="607" spans="1:7" x14ac:dyDescent="0.2">
      <c r="A607">
        <v>8038</v>
      </c>
      <c r="B607" s="106" t="s">
        <v>1252</v>
      </c>
      <c r="C607">
        <v>0.05</v>
      </c>
      <c r="D607">
        <v>0.15</v>
      </c>
      <c r="E607" s="106">
        <v>0.05</v>
      </c>
      <c r="F607" s="106">
        <v>0.05</v>
      </c>
      <c r="G607">
        <v>0.05</v>
      </c>
    </row>
    <row r="608" spans="1:7" x14ac:dyDescent="0.2">
      <c r="A608">
        <v>8041</v>
      </c>
      <c r="B608" s="106" t="s">
        <v>2345</v>
      </c>
      <c r="C608">
        <v>0</v>
      </c>
      <c r="D608">
        <v>0</v>
      </c>
      <c r="E608" s="106">
        <v>0</v>
      </c>
      <c r="F608" s="106" t="s">
        <v>155</v>
      </c>
      <c r="G608" s="106" t="s">
        <v>155</v>
      </c>
    </row>
    <row r="609" spans="1:7" x14ac:dyDescent="0.2">
      <c r="A609">
        <v>8043</v>
      </c>
      <c r="B609" s="106" t="s">
        <v>2346</v>
      </c>
      <c r="C609">
        <v>0</v>
      </c>
      <c r="D609">
        <v>0</v>
      </c>
      <c r="E609">
        <v>0</v>
      </c>
      <c r="F609" t="s">
        <v>155</v>
      </c>
      <c r="G609" t="s">
        <v>155</v>
      </c>
    </row>
    <row r="610" spans="1:7" x14ac:dyDescent="0.2">
      <c r="A610">
        <v>8051</v>
      </c>
      <c r="B610" s="106" t="s">
        <v>1001</v>
      </c>
      <c r="C610">
        <v>0.05</v>
      </c>
      <c r="D610">
        <v>0.15</v>
      </c>
      <c r="E610">
        <v>0.05</v>
      </c>
      <c r="F610">
        <v>0.05</v>
      </c>
      <c r="G610">
        <v>0.05</v>
      </c>
    </row>
    <row r="611" spans="1:7" x14ac:dyDescent="0.2">
      <c r="A611">
        <v>8059</v>
      </c>
      <c r="B611" s="106" t="s">
        <v>813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8060</v>
      </c>
      <c r="B612" s="106" t="s">
        <v>1029</v>
      </c>
      <c r="C612">
        <v>0</v>
      </c>
      <c r="D612" t="s">
        <v>155</v>
      </c>
      <c r="E612">
        <v>0.05</v>
      </c>
      <c r="F612" t="s">
        <v>155</v>
      </c>
      <c r="G612">
        <v>0.05</v>
      </c>
    </row>
    <row r="613" spans="1:7" x14ac:dyDescent="0.2">
      <c r="A613">
        <v>8074</v>
      </c>
      <c r="B613" s="106" t="s">
        <v>2024</v>
      </c>
      <c r="C613">
        <v>0</v>
      </c>
      <c r="D613" t="s">
        <v>155</v>
      </c>
      <c r="E613" t="s">
        <v>155</v>
      </c>
      <c r="F613">
        <v>0</v>
      </c>
      <c r="G613">
        <v>0</v>
      </c>
    </row>
    <row r="614" spans="1:7" x14ac:dyDescent="0.2">
      <c r="A614">
        <v>8077</v>
      </c>
      <c r="B614" s="106" t="s">
        <v>814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8079</v>
      </c>
      <c r="B615" s="106" t="s">
        <v>815</v>
      </c>
      <c r="C615">
        <v>0.1</v>
      </c>
      <c r="D615">
        <v>0.3</v>
      </c>
      <c r="E615">
        <v>0.1</v>
      </c>
      <c r="F615">
        <v>0.1</v>
      </c>
      <c r="G615">
        <v>0.1</v>
      </c>
    </row>
    <row r="616" spans="1:7" x14ac:dyDescent="0.2">
      <c r="A616">
        <v>8087</v>
      </c>
      <c r="B616" s="106" t="s">
        <v>1589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8089</v>
      </c>
      <c r="B617" s="106" t="s">
        <v>816</v>
      </c>
      <c r="C617">
        <v>0.05</v>
      </c>
      <c r="D617">
        <v>0.15</v>
      </c>
      <c r="E617">
        <v>0.05</v>
      </c>
      <c r="F617">
        <v>0.05</v>
      </c>
      <c r="G617">
        <v>0.05</v>
      </c>
    </row>
    <row r="618" spans="1:7" x14ac:dyDescent="0.2">
      <c r="A618">
        <v>8093</v>
      </c>
      <c r="B618" s="106" t="s">
        <v>817</v>
      </c>
      <c r="C618">
        <v>0.05</v>
      </c>
      <c r="D618" s="106">
        <v>0.15</v>
      </c>
      <c r="E618">
        <v>0.05</v>
      </c>
      <c r="F618" s="106">
        <v>0.05</v>
      </c>
      <c r="G618" s="106">
        <v>0.05</v>
      </c>
    </row>
    <row r="619" spans="1:7" x14ac:dyDescent="0.2">
      <c r="A619">
        <v>8098</v>
      </c>
      <c r="B619" s="106" t="s">
        <v>1973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8101</v>
      </c>
      <c r="B620" s="106" t="s">
        <v>818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8103</v>
      </c>
      <c r="B621" s="106" t="s">
        <v>819</v>
      </c>
      <c r="C621">
        <v>0.05</v>
      </c>
      <c r="D621" s="106">
        <v>0</v>
      </c>
      <c r="E621">
        <v>0.05</v>
      </c>
      <c r="F621">
        <v>0</v>
      </c>
      <c r="G621">
        <v>0.05</v>
      </c>
    </row>
    <row r="622" spans="1:7" x14ac:dyDescent="0.2">
      <c r="A622">
        <v>8111</v>
      </c>
      <c r="B622" s="106" t="s">
        <v>1667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8113</v>
      </c>
      <c r="B623" s="106" t="s">
        <v>1548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8114</v>
      </c>
      <c r="B624" s="106" t="s">
        <v>820</v>
      </c>
      <c r="C624">
        <v>0.15</v>
      </c>
      <c r="D624">
        <v>0.15</v>
      </c>
      <c r="E624">
        <v>0.55000000000000004</v>
      </c>
      <c r="F624">
        <v>0.55000000000000004</v>
      </c>
      <c r="G624">
        <v>0.05</v>
      </c>
    </row>
    <row r="625" spans="1:7" x14ac:dyDescent="0.2">
      <c r="A625">
        <v>8118</v>
      </c>
      <c r="B625" s="106" t="s">
        <v>2347</v>
      </c>
      <c r="C625">
        <v>0</v>
      </c>
      <c r="D625" t="s">
        <v>155</v>
      </c>
      <c r="E625" t="s">
        <v>155</v>
      </c>
      <c r="F625" s="106" t="s">
        <v>155</v>
      </c>
      <c r="G625" s="106" t="s">
        <v>155</v>
      </c>
    </row>
    <row r="626" spans="1:7" x14ac:dyDescent="0.2">
      <c r="A626">
        <v>8131</v>
      </c>
      <c r="B626" s="106" t="s">
        <v>1668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8132</v>
      </c>
      <c r="B627" s="106" t="s">
        <v>821</v>
      </c>
      <c r="C627">
        <v>0.05</v>
      </c>
      <c r="D627">
        <v>0.15</v>
      </c>
      <c r="E627">
        <v>0.05</v>
      </c>
      <c r="F627">
        <v>0.05</v>
      </c>
      <c r="G627">
        <v>0.05</v>
      </c>
    </row>
    <row r="628" spans="1:7" x14ac:dyDescent="0.2">
      <c r="A628">
        <v>8136</v>
      </c>
      <c r="B628" s="106" t="s">
        <v>1315</v>
      </c>
      <c r="C628">
        <v>0.05</v>
      </c>
      <c r="D628">
        <v>0.15</v>
      </c>
      <c r="E628">
        <v>0.05</v>
      </c>
      <c r="F628">
        <v>0.05</v>
      </c>
      <c r="G628">
        <v>0.05</v>
      </c>
    </row>
    <row r="629" spans="1:7" x14ac:dyDescent="0.2">
      <c r="A629">
        <v>8140</v>
      </c>
      <c r="B629" s="106" t="s">
        <v>822</v>
      </c>
      <c r="C629">
        <v>0.05</v>
      </c>
      <c r="D629">
        <v>0.15</v>
      </c>
      <c r="E629">
        <v>0.05</v>
      </c>
      <c r="F629">
        <v>0.05</v>
      </c>
      <c r="G629">
        <v>0.05</v>
      </c>
    </row>
    <row r="630" spans="1:7" x14ac:dyDescent="0.2">
      <c r="A630">
        <v>8141</v>
      </c>
      <c r="B630" s="106" t="s">
        <v>823</v>
      </c>
      <c r="C630">
        <v>0</v>
      </c>
      <c r="D630" s="106">
        <v>0</v>
      </c>
      <c r="E630">
        <v>0</v>
      </c>
      <c r="F630">
        <v>0</v>
      </c>
      <c r="G630">
        <v>0</v>
      </c>
    </row>
    <row r="631" spans="1:7" x14ac:dyDescent="0.2">
      <c r="A631">
        <v>8142</v>
      </c>
      <c r="B631" s="106" t="s">
        <v>824</v>
      </c>
      <c r="C631">
        <v>0</v>
      </c>
      <c r="D631" s="106">
        <v>0.15</v>
      </c>
      <c r="E631" s="106">
        <v>0.05</v>
      </c>
      <c r="F631" s="106">
        <v>0.05</v>
      </c>
      <c r="G631" s="106">
        <v>0.05</v>
      </c>
    </row>
    <row r="632" spans="1:7" x14ac:dyDescent="0.2">
      <c r="A632">
        <v>8150</v>
      </c>
      <c r="B632" s="106" t="s">
        <v>825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8153</v>
      </c>
      <c r="B633" s="106" t="s">
        <v>826</v>
      </c>
      <c r="C633">
        <v>0.05</v>
      </c>
      <c r="D633">
        <v>0.15</v>
      </c>
      <c r="E633" s="106">
        <v>0.05</v>
      </c>
      <c r="F633">
        <v>0.05</v>
      </c>
      <c r="G633" s="106">
        <v>0.05</v>
      </c>
    </row>
    <row r="634" spans="1:7" x14ac:dyDescent="0.2">
      <c r="A634">
        <v>8158</v>
      </c>
      <c r="B634" s="106" t="s">
        <v>827</v>
      </c>
      <c r="C634">
        <v>0.05</v>
      </c>
      <c r="D634">
        <v>0</v>
      </c>
      <c r="E634">
        <v>0</v>
      </c>
      <c r="F634">
        <v>0.05</v>
      </c>
      <c r="G634">
        <v>0</v>
      </c>
    </row>
    <row r="635" spans="1:7" x14ac:dyDescent="0.2">
      <c r="A635">
        <v>8160</v>
      </c>
      <c r="B635" s="106" t="s">
        <v>828</v>
      </c>
      <c r="C635">
        <v>0.05</v>
      </c>
      <c r="D635">
        <v>0.15</v>
      </c>
      <c r="E635">
        <v>0.05</v>
      </c>
      <c r="F635">
        <v>0.05</v>
      </c>
      <c r="G635">
        <v>0.05</v>
      </c>
    </row>
    <row r="636" spans="1:7" x14ac:dyDescent="0.2">
      <c r="A636">
        <v>8163</v>
      </c>
      <c r="B636" s="106" t="s">
        <v>829</v>
      </c>
      <c r="C636">
        <v>0.05</v>
      </c>
      <c r="D636" s="106">
        <v>0</v>
      </c>
      <c r="E636" s="106">
        <v>0</v>
      </c>
      <c r="F636" s="106">
        <v>0.05</v>
      </c>
      <c r="G636" s="106">
        <v>0.05</v>
      </c>
    </row>
    <row r="637" spans="1:7" x14ac:dyDescent="0.2">
      <c r="A637">
        <v>8165</v>
      </c>
      <c r="B637" s="106" t="s">
        <v>1870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8166</v>
      </c>
      <c r="B638" s="106" t="s">
        <v>1569</v>
      </c>
      <c r="C638">
        <v>0.05</v>
      </c>
      <c r="D638">
        <v>0.3</v>
      </c>
      <c r="E638">
        <v>0.05</v>
      </c>
      <c r="F638">
        <v>0.05</v>
      </c>
      <c r="G638">
        <v>0.05</v>
      </c>
    </row>
    <row r="639" spans="1:7" x14ac:dyDescent="0.2">
      <c r="A639">
        <v>8174</v>
      </c>
      <c r="B639" s="106" t="s">
        <v>1791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 x14ac:dyDescent="0.2">
      <c r="A640">
        <v>8179</v>
      </c>
      <c r="B640" s="106" t="s">
        <v>830</v>
      </c>
      <c r="C640">
        <v>0.05</v>
      </c>
      <c r="D640">
        <v>0.15</v>
      </c>
      <c r="E640">
        <v>0.05</v>
      </c>
      <c r="F640">
        <v>0.05</v>
      </c>
      <c r="G640">
        <v>0</v>
      </c>
    </row>
    <row r="641" spans="1:7" x14ac:dyDescent="0.2">
      <c r="A641">
        <v>8182</v>
      </c>
      <c r="B641" s="106" t="s">
        <v>831</v>
      </c>
      <c r="C641">
        <v>0.05</v>
      </c>
      <c r="D641">
        <v>0.15</v>
      </c>
      <c r="E641">
        <v>0.05</v>
      </c>
      <c r="F641">
        <v>0.05</v>
      </c>
      <c r="G641">
        <v>0.05</v>
      </c>
    </row>
    <row r="642" spans="1:7" x14ac:dyDescent="0.2">
      <c r="A642">
        <v>8185</v>
      </c>
      <c r="B642" s="106" t="s">
        <v>1164</v>
      </c>
      <c r="C642">
        <v>0.05</v>
      </c>
      <c r="D642">
        <v>4.8</v>
      </c>
      <c r="E642" s="106">
        <v>0.05</v>
      </c>
      <c r="F642" s="106">
        <v>0.05</v>
      </c>
      <c r="G642" s="106">
        <v>0.05</v>
      </c>
    </row>
    <row r="643" spans="1:7" x14ac:dyDescent="0.2">
      <c r="A643">
        <v>8194</v>
      </c>
      <c r="B643" s="106" t="s">
        <v>1373</v>
      </c>
      <c r="C643">
        <v>0</v>
      </c>
      <c r="D643">
        <v>0.15</v>
      </c>
      <c r="E643" s="106">
        <v>0.05</v>
      </c>
      <c r="F643" s="106">
        <v>0.05</v>
      </c>
      <c r="G643" s="106">
        <v>0.05</v>
      </c>
    </row>
    <row r="644" spans="1:7" x14ac:dyDescent="0.2">
      <c r="A644">
        <v>8200</v>
      </c>
      <c r="B644" s="106" t="s">
        <v>832</v>
      </c>
      <c r="C644">
        <v>0.05</v>
      </c>
      <c r="D644">
        <v>1.2</v>
      </c>
      <c r="E644">
        <v>0.05</v>
      </c>
      <c r="F644">
        <v>0.05</v>
      </c>
      <c r="G644">
        <v>0.05</v>
      </c>
    </row>
    <row r="645" spans="1:7" x14ac:dyDescent="0.2">
      <c r="A645">
        <v>8203</v>
      </c>
      <c r="B645" s="106" t="s">
        <v>1295</v>
      </c>
      <c r="C645">
        <v>0.05</v>
      </c>
      <c r="D645" s="106">
        <v>2.85</v>
      </c>
      <c r="E645">
        <v>0.05</v>
      </c>
      <c r="F645">
        <v>0</v>
      </c>
      <c r="G645">
        <v>0</v>
      </c>
    </row>
    <row r="646" spans="1:7" x14ac:dyDescent="0.2">
      <c r="A646">
        <v>8214</v>
      </c>
      <c r="B646" s="106" t="s">
        <v>1871</v>
      </c>
      <c r="C646">
        <v>0</v>
      </c>
      <c r="D646" s="106">
        <v>0</v>
      </c>
      <c r="E646" t="s">
        <v>155</v>
      </c>
      <c r="F646">
        <v>0</v>
      </c>
      <c r="G646">
        <v>0</v>
      </c>
    </row>
    <row r="647" spans="1:7" x14ac:dyDescent="0.2">
      <c r="A647">
        <v>8217</v>
      </c>
      <c r="B647" s="106" t="s">
        <v>833</v>
      </c>
      <c r="C647">
        <v>0.05</v>
      </c>
      <c r="D647">
        <v>0.15</v>
      </c>
      <c r="E647">
        <v>0.05</v>
      </c>
      <c r="F647">
        <v>0.05</v>
      </c>
      <c r="G647">
        <v>0.05</v>
      </c>
    </row>
    <row r="648" spans="1:7" x14ac:dyDescent="0.2">
      <c r="A648">
        <v>8227</v>
      </c>
      <c r="B648" s="106" t="s">
        <v>834</v>
      </c>
      <c r="C648">
        <v>0</v>
      </c>
      <c r="D648">
        <v>0</v>
      </c>
      <c r="E648">
        <v>0</v>
      </c>
      <c r="F648">
        <v>0.15</v>
      </c>
      <c r="G648">
        <v>0</v>
      </c>
    </row>
    <row r="649" spans="1:7" x14ac:dyDescent="0.2">
      <c r="A649">
        <v>8230</v>
      </c>
      <c r="B649" s="106" t="s">
        <v>835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 x14ac:dyDescent="0.2">
      <c r="A650">
        <v>8233</v>
      </c>
      <c r="B650" s="106" t="s">
        <v>1253</v>
      </c>
      <c r="C650">
        <v>0.05</v>
      </c>
      <c r="D650">
        <v>1.5</v>
      </c>
      <c r="E650">
        <v>0.05</v>
      </c>
      <c r="F650">
        <v>0</v>
      </c>
      <c r="G650">
        <v>0.05</v>
      </c>
    </row>
    <row r="651" spans="1:7" x14ac:dyDescent="0.2">
      <c r="A651">
        <v>8237</v>
      </c>
      <c r="B651" s="106" t="s">
        <v>836</v>
      </c>
      <c r="C651">
        <v>0.05</v>
      </c>
      <c r="D651">
        <v>0.75</v>
      </c>
      <c r="E651">
        <v>0.05</v>
      </c>
      <c r="F651">
        <v>0.05</v>
      </c>
      <c r="G651">
        <v>0.05</v>
      </c>
    </row>
    <row r="652" spans="1:7" x14ac:dyDescent="0.2">
      <c r="A652">
        <v>8244</v>
      </c>
      <c r="B652" s="106" t="s">
        <v>838</v>
      </c>
      <c r="C652">
        <v>0.05</v>
      </c>
      <c r="D652">
        <v>3.3</v>
      </c>
      <c r="E652">
        <v>0.1</v>
      </c>
      <c r="F652">
        <v>0.1</v>
      </c>
      <c r="G652">
        <v>0.1</v>
      </c>
    </row>
    <row r="653" spans="1:7" x14ac:dyDescent="0.2">
      <c r="A653">
        <v>8251</v>
      </c>
      <c r="B653" s="106" t="s">
        <v>1254</v>
      </c>
      <c r="C653">
        <v>0.05</v>
      </c>
      <c r="D653">
        <v>0.15</v>
      </c>
      <c r="E653">
        <v>0.05</v>
      </c>
      <c r="F653">
        <v>0.05</v>
      </c>
      <c r="G653">
        <v>0.05</v>
      </c>
    </row>
    <row r="654" spans="1:7" x14ac:dyDescent="0.2">
      <c r="A654">
        <v>8252</v>
      </c>
      <c r="B654" s="106" t="s">
        <v>839</v>
      </c>
      <c r="C654">
        <v>0.05</v>
      </c>
      <c r="D654">
        <v>0.15</v>
      </c>
      <c r="E654">
        <v>0.05</v>
      </c>
      <c r="F654">
        <v>0.05</v>
      </c>
      <c r="G654" s="106">
        <v>0.05</v>
      </c>
    </row>
    <row r="655" spans="1:7" x14ac:dyDescent="0.2">
      <c r="A655">
        <v>8253</v>
      </c>
      <c r="B655" s="106" t="s">
        <v>525</v>
      </c>
      <c r="C655">
        <v>0.05</v>
      </c>
      <c r="D655">
        <v>0</v>
      </c>
      <c r="E655" s="106">
        <v>0.05</v>
      </c>
      <c r="F655">
        <v>0.05</v>
      </c>
      <c r="G655">
        <v>0.05</v>
      </c>
    </row>
    <row r="656" spans="1:7" x14ac:dyDescent="0.2">
      <c r="A656">
        <v>8260</v>
      </c>
      <c r="B656" s="106" t="s">
        <v>1590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8267</v>
      </c>
      <c r="B657" s="106" t="s">
        <v>218</v>
      </c>
      <c r="C657">
        <v>0.05</v>
      </c>
      <c r="D657">
        <v>2.85</v>
      </c>
      <c r="E657">
        <v>0.05</v>
      </c>
      <c r="F657">
        <v>0.05</v>
      </c>
      <c r="G657">
        <v>0.05</v>
      </c>
    </row>
    <row r="658" spans="1:7" x14ac:dyDescent="0.2">
      <c r="A658">
        <v>8275</v>
      </c>
      <c r="B658" s="106" t="s">
        <v>840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 x14ac:dyDescent="0.2">
      <c r="A659">
        <v>8276</v>
      </c>
      <c r="B659" s="106" t="s">
        <v>841</v>
      </c>
      <c r="C659">
        <v>0</v>
      </c>
      <c r="D659">
        <v>0</v>
      </c>
      <c r="E659">
        <v>0</v>
      </c>
      <c r="F659">
        <v>0</v>
      </c>
      <c r="G659">
        <v>0.05</v>
      </c>
    </row>
    <row r="660" spans="1:7" x14ac:dyDescent="0.2">
      <c r="A660">
        <v>8278</v>
      </c>
      <c r="B660" s="106" t="s">
        <v>842</v>
      </c>
      <c r="C660">
        <v>0</v>
      </c>
      <c r="D660" s="106">
        <v>1.65</v>
      </c>
      <c r="E660">
        <v>0</v>
      </c>
      <c r="F660" s="106">
        <v>0</v>
      </c>
      <c r="G660">
        <v>0.05</v>
      </c>
    </row>
    <row r="661" spans="1:7" x14ac:dyDescent="0.2">
      <c r="A661">
        <v>8279</v>
      </c>
      <c r="B661" s="106" t="s">
        <v>843</v>
      </c>
      <c r="C661">
        <v>0.1</v>
      </c>
      <c r="D661">
        <v>0.3</v>
      </c>
      <c r="E661">
        <v>0.1</v>
      </c>
      <c r="F661">
        <v>0.1</v>
      </c>
      <c r="G661">
        <v>0.1</v>
      </c>
    </row>
    <row r="662" spans="1:7" x14ac:dyDescent="0.2">
      <c r="A662">
        <v>8282</v>
      </c>
      <c r="B662" s="106" t="s">
        <v>2348</v>
      </c>
      <c r="C662">
        <v>0</v>
      </c>
      <c r="D662" t="s">
        <v>155</v>
      </c>
      <c r="E662">
        <v>0</v>
      </c>
      <c r="F662" t="s">
        <v>155</v>
      </c>
      <c r="G662">
        <v>0</v>
      </c>
    </row>
    <row r="663" spans="1:7" x14ac:dyDescent="0.2">
      <c r="A663">
        <v>8289</v>
      </c>
      <c r="B663" s="106" t="s">
        <v>844</v>
      </c>
      <c r="C663">
        <v>0</v>
      </c>
      <c r="D663">
        <v>0.15</v>
      </c>
      <c r="E663">
        <v>0</v>
      </c>
      <c r="F663">
        <v>0</v>
      </c>
      <c r="G663">
        <v>0</v>
      </c>
    </row>
    <row r="664" spans="1:7" x14ac:dyDescent="0.2">
      <c r="A664">
        <v>8309</v>
      </c>
      <c r="B664" s="106" t="s">
        <v>845</v>
      </c>
      <c r="C664">
        <v>0</v>
      </c>
      <c r="D664" t="s">
        <v>155</v>
      </c>
      <c r="E664">
        <v>0</v>
      </c>
      <c r="F664">
        <v>0</v>
      </c>
      <c r="G664">
        <v>0</v>
      </c>
    </row>
    <row r="665" spans="1:7" x14ac:dyDescent="0.2">
      <c r="A665">
        <v>8331</v>
      </c>
      <c r="B665" s="106" t="s">
        <v>846</v>
      </c>
      <c r="C665">
        <v>0</v>
      </c>
      <c r="D665" s="106">
        <v>0.15</v>
      </c>
      <c r="E665">
        <v>0.05</v>
      </c>
      <c r="F665" s="106">
        <v>0.05</v>
      </c>
      <c r="G665" s="106">
        <v>0.05</v>
      </c>
    </row>
    <row r="666" spans="1:7" x14ac:dyDescent="0.2">
      <c r="A666">
        <v>8337</v>
      </c>
      <c r="B666" s="106" t="s">
        <v>847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8338</v>
      </c>
      <c r="B667" s="106" t="s">
        <v>848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8341</v>
      </c>
      <c r="B668" s="106" t="s">
        <v>849</v>
      </c>
      <c r="C668">
        <v>0</v>
      </c>
      <c r="D668">
        <v>0</v>
      </c>
      <c r="E668">
        <v>0</v>
      </c>
      <c r="F668">
        <v>0</v>
      </c>
      <c r="G668">
        <v>0.05</v>
      </c>
    </row>
    <row r="669" spans="1:7" x14ac:dyDescent="0.2">
      <c r="A669">
        <v>8342</v>
      </c>
      <c r="B669" s="106" t="s">
        <v>850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 x14ac:dyDescent="0.2">
      <c r="A670">
        <v>8343</v>
      </c>
      <c r="B670" s="106" t="s">
        <v>2349</v>
      </c>
      <c r="C670">
        <v>0</v>
      </c>
      <c r="D670">
        <v>0</v>
      </c>
      <c r="E670">
        <v>0</v>
      </c>
      <c r="F670" t="s">
        <v>155</v>
      </c>
      <c r="G670">
        <v>0</v>
      </c>
    </row>
    <row r="671" spans="1:7" x14ac:dyDescent="0.2">
      <c r="A671">
        <v>8344</v>
      </c>
      <c r="B671" s="106" t="s">
        <v>851</v>
      </c>
      <c r="C671">
        <v>0.05</v>
      </c>
      <c r="D671">
        <v>0.15</v>
      </c>
      <c r="E671">
        <v>0.05</v>
      </c>
      <c r="F671" s="106">
        <v>0.05</v>
      </c>
      <c r="G671">
        <v>0.05</v>
      </c>
    </row>
    <row r="672" spans="1:7" x14ac:dyDescent="0.2">
      <c r="A672">
        <v>8345</v>
      </c>
      <c r="B672" s="106" t="s">
        <v>1872</v>
      </c>
      <c r="C672">
        <v>0</v>
      </c>
      <c r="D672">
        <v>0</v>
      </c>
      <c r="E672">
        <v>0.05</v>
      </c>
      <c r="F672">
        <v>0.05</v>
      </c>
      <c r="G672">
        <v>0.05</v>
      </c>
    </row>
    <row r="673" spans="1:7" x14ac:dyDescent="0.2">
      <c r="A673">
        <v>8346</v>
      </c>
      <c r="B673" s="106" t="s">
        <v>852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8349</v>
      </c>
      <c r="B674" s="106" t="s">
        <v>1529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8350</v>
      </c>
      <c r="B675" s="106" t="s">
        <v>853</v>
      </c>
      <c r="C675">
        <v>0.05</v>
      </c>
      <c r="D675" s="106">
        <v>0.15</v>
      </c>
      <c r="E675">
        <v>0.05</v>
      </c>
      <c r="F675" s="106">
        <v>0</v>
      </c>
      <c r="G675" s="106">
        <v>0</v>
      </c>
    </row>
    <row r="676" spans="1:7" x14ac:dyDescent="0.2">
      <c r="A676">
        <v>8355</v>
      </c>
      <c r="B676" s="106" t="s">
        <v>854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">
      <c r="A677">
        <v>8359</v>
      </c>
      <c r="B677" s="106" t="s">
        <v>551</v>
      </c>
      <c r="C677">
        <v>0</v>
      </c>
      <c r="D677">
        <v>0</v>
      </c>
      <c r="E677">
        <v>0</v>
      </c>
      <c r="F677">
        <v>0</v>
      </c>
      <c r="G677" s="106">
        <v>0</v>
      </c>
    </row>
    <row r="678" spans="1:7" x14ac:dyDescent="0.2">
      <c r="A678">
        <v>8362</v>
      </c>
      <c r="B678" s="106" t="s">
        <v>855</v>
      </c>
      <c r="C678">
        <v>0.05</v>
      </c>
      <c r="D678" s="106">
        <v>0.15</v>
      </c>
      <c r="E678">
        <v>0.05</v>
      </c>
      <c r="F678">
        <v>0.05</v>
      </c>
      <c r="G678" s="106">
        <v>0.05</v>
      </c>
    </row>
    <row r="679" spans="1:7" x14ac:dyDescent="0.2">
      <c r="A679">
        <v>8363</v>
      </c>
      <c r="B679" s="106" t="s">
        <v>856</v>
      </c>
      <c r="C679">
        <v>0.05</v>
      </c>
      <c r="D679" s="106">
        <v>0.15</v>
      </c>
      <c r="E679">
        <v>0.05</v>
      </c>
      <c r="F679">
        <v>0.1</v>
      </c>
      <c r="G679">
        <v>0.1</v>
      </c>
    </row>
    <row r="680" spans="1:7" x14ac:dyDescent="0.2">
      <c r="A680">
        <v>8364</v>
      </c>
      <c r="B680" s="106" t="s">
        <v>857</v>
      </c>
      <c r="C680">
        <v>0.05</v>
      </c>
      <c r="D680">
        <v>0.15</v>
      </c>
      <c r="E680">
        <v>0.05</v>
      </c>
      <c r="F680">
        <v>0.05</v>
      </c>
      <c r="G680">
        <v>0.05</v>
      </c>
    </row>
    <row r="681" spans="1:7" x14ac:dyDescent="0.2">
      <c r="A681">
        <v>8365</v>
      </c>
      <c r="B681" s="106" t="s">
        <v>858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8366</v>
      </c>
      <c r="B682" s="106" t="s">
        <v>859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 x14ac:dyDescent="0.2">
      <c r="A683">
        <v>8367</v>
      </c>
      <c r="B683" s="106" t="s">
        <v>860</v>
      </c>
      <c r="C683">
        <v>0.05</v>
      </c>
      <c r="D683">
        <v>0.15</v>
      </c>
      <c r="E683">
        <v>0.05</v>
      </c>
      <c r="F683">
        <v>0.05</v>
      </c>
      <c r="G683">
        <v>0.05</v>
      </c>
    </row>
    <row r="684" spans="1:7" x14ac:dyDescent="0.2">
      <c r="A684">
        <v>8368</v>
      </c>
      <c r="B684" s="106" t="s">
        <v>2025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8369</v>
      </c>
      <c r="B685" s="106" t="s">
        <v>861</v>
      </c>
      <c r="C685">
        <v>0.1</v>
      </c>
      <c r="D685">
        <v>0.3</v>
      </c>
      <c r="E685">
        <v>0.1</v>
      </c>
      <c r="F685">
        <v>0.1</v>
      </c>
      <c r="G685" s="106">
        <v>0.1</v>
      </c>
    </row>
    <row r="686" spans="1:7" x14ac:dyDescent="0.2">
      <c r="A686">
        <v>8370</v>
      </c>
      <c r="B686" s="106" t="s">
        <v>862</v>
      </c>
      <c r="C686">
        <v>0</v>
      </c>
      <c r="D686">
        <v>0</v>
      </c>
      <c r="E686">
        <v>0.05</v>
      </c>
      <c r="F686">
        <v>0.05</v>
      </c>
      <c r="G686">
        <v>0.05</v>
      </c>
    </row>
    <row r="687" spans="1:7" x14ac:dyDescent="0.2">
      <c r="A687">
        <v>8382</v>
      </c>
      <c r="B687" s="106" t="s">
        <v>863</v>
      </c>
      <c r="C687">
        <v>0.05</v>
      </c>
      <c r="D687">
        <v>0</v>
      </c>
      <c r="E687">
        <v>0.05</v>
      </c>
      <c r="F687">
        <v>0.05</v>
      </c>
      <c r="G687">
        <v>0.05</v>
      </c>
    </row>
    <row r="688" spans="1:7" x14ac:dyDescent="0.2">
      <c r="A688">
        <v>8383</v>
      </c>
      <c r="B688" s="106" t="s">
        <v>864</v>
      </c>
      <c r="C688">
        <v>0.05</v>
      </c>
      <c r="D688">
        <v>0.15</v>
      </c>
      <c r="E688">
        <v>0</v>
      </c>
      <c r="F688">
        <v>0.05</v>
      </c>
      <c r="G688">
        <v>0</v>
      </c>
    </row>
    <row r="689" spans="1:7" x14ac:dyDescent="0.2">
      <c r="A689">
        <v>8385</v>
      </c>
      <c r="B689" s="106" t="s">
        <v>865</v>
      </c>
      <c r="C689">
        <v>0</v>
      </c>
      <c r="D689">
        <v>0</v>
      </c>
      <c r="E689" t="s">
        <v>155</v>
      </c>
      <c r="F689">
        <v>0</v>
      </c>
      <c r="G689" s="106" t="s">
        <v>155</v>
      </c>
    </row>
    <row r="690" spans="1:7" x14ac:dyDescent="0.2">
      <c r="A690">
        <v>8388</v>
      </c>
      <c r="B690" s="106" t="s">
        <v>2026</v>
      </c>
      <c r="C690">
        <v>0</v>
      </c>
      <c r="D690" t="s">
        <v>155</v>
      </c>
      <c r="E690">
        <v>0.05</v>
      </c>
      <c r="F690" s="106">
        <v>0.05</v>
      </c>
      <c r="G690" s="106">
        <v>0.05</v>
      </c>
    </row>
    <row r="691" spans="1:7" x14ac:dyDescent="0.2">
      <c r="A691">
        <v>8392</v>
      </c>
      <c r="B691" s="106" t="s">
        <v>1873</v>
      </c>
      <c r="C691">
        <v>0.05</v>
      </c>
      <c r="D691" t="s">
        <v>155</v>
      </c>
      <c r="E691">
        <v>0.05</v>
      </c>
      <c r="F691">
        <v>0</v>
      </c>
      <c r="G691">
        <v>0</v>
      </c>
    </row>
    <row r="692" spans="1:7" x14ac:dyDescent="0.2">
      <c r="A692">
        <v>8393</v>
      </c>
      <c r="B692" s="106" t="s">
        <v>2350</v>
      </c>
      <c r="C692">
        <v>0</v>
      </c>
      <c r="D692" t="s">
        <v>155</v>
      </c>
      <c r="E692">
        <v>0</v>
      </c>
      <c r="F692" t="s">
        <v>155</v>
      </c>
      <c r="G692">
        <v>0</v>
      </c>
    </row>
    <row r="693" spans="1:7" x14ac:dyDescent="0.2">
      <c r="A693">
        <v>8395</v>
      </c>
      <c r="B693" s="106" t="s">
        <v>2096</v>
      </c>
      <c r="C693">
        <v>0</v>
      </c>
      <c r="D693">
        <v>0</v>
      </c>
      <c r="E693">
        <v>0</v>
      </c>
      <c r="F693">
        <v>0</v>
      </c>
      <c r="G693" t="s">
        <v>155</v>
      </c>
    </row>
    <row r="694" spans="1:7" x14ac:dyDescent="0.2">
      <c r="A694">
        <v>8397</v>
      </c>
      <c r="B694" s="106" t="s">
        <v>866</v>
      </c>
      <c r="C694">
        <v>0.05</v>
      </c>
      <c r="D694">
        <v>0.15</v>
      </c>
      <c r="E694">
        <v>0.05</v>
      </c>
      <c r="F694">
        <v>0.05</v>
      </c>
      <c r="G694">
        <v>0.05</v>
      </c>
    </row>
    <row r="695" spans="1:7" x14ac:dyDescent="0.2">
      <c r="A695">
        <v>8399</v>
      </c>
      <c r="B695" s="106" t="s">
        <v>867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8410</v>
      </c>
      <c r="B696" s="106" t="s">
        <v>1419</v>
      </c>
      <c r="C696">
        <v>0</v>
      </c>
      <c r="D696" t="s">
        <v>155</v>
      </c>
      <c r="E696" t="s">
        <v>155</v>
      </c>
      <c r="F696">
        <v>0</v>
      </c>
      <c r="G696" s="106">
        <v>0</v>
      </c>
    </row>
    <row r="697" spans="1:7" x14ac:dyDescent="0.2">
      <c r="A697">
        <v>8416</v>
      </c>
      <c r="B697" s="106" t="s">
        <v>868</v>
      </c>
      <c r="C697">
        <v>0</v>
      </c>
      <c r="D697" t="s">
        <v>155</v>
      </c>
      <c r="E697">
        <v>0</v>
      </c>
      <c r="F697">
        <v>0</v>
      </c>
      <c r="G697" s="106">
        <v>0</v>
      </c>
    </row>
    <row r="698" spans="1:7" x14ac:dyDescent="0.2">
      <c r="A698">
        <v>8425</v>
      </c>
      <c r="B698" s="106" t="s">
        <v>2097</v>
      </c>
      <c r="C698">
        <v>0</v>
      </c>
      <c r="D698">
        <v>0</v>
      </c>
      <c r="E698" t="s">
        <v>155</v>
      </c>
      <c r="F698">
        <v>0.05</v>
      </c>
      <c r="G698" t="s">
        <v>155</v>
      </c>
    </row>
    <row r="699" spans="1:7" x14ac:dyDescent="0.2">
      <c r="A699">
        <v>8439</v>
      </c>
      <c r="B699" s="106" t="s">
        <v>2351</v>
      </c>
      <c r="C699">
        <v>0</v>
      </c>
      <c r="D699">
        <v>0</v>
      </c>
      <c r="E699" t="s">
        <v>155</v>
      </c>
      <c r="F699" t="s">
        <v>155</v>
      </c>
      <c r="G699" t="s">
        <v>155</v>
      </c>
    </row>
    <row r="700" spans="1:7" x14ac:dyDescent="0.2">
      <c r="A700">
        <v>8521</v>
      </c>
      <c r="B700" s="106" t="s">
        <v>1549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8522</v>
      </c>
      <c r="B701" s="106" t="s">
        <v>869</v>
      </c>
      <c r="C701">
        <v>0.05</v>
      </c>
      <c r="D701" s="106">
        <v>0.15</v>
      </c>
      <c r="E701" s="106">
        <v>0.05</v>
      </c>
      <c r="F701" s="106">
        <v>0.1</v>
      </c>
      <c r="G701" s="106">
        <v>0.1</v>
      </c>
    </row>
    <row r="702" spans="1:7" x14ac:dyDescent="0.2">
      <c r="A702">
        <v>8530</v>
      </c>
      <c r="B702" s="106" t="s">
        <v>870</v>
      </c>
      <c r="C702">
        <v>0.05</v>
      </c>
      <c r="D702" s="106">
        <v>0.3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8537</v>
      </c>
      <c r="B703" s="106" t="s">
        <v>871</v>
      </c>
      <c r="C703">
        <v>0.05</v>
      </c>
      <c r="D703">
        <v>0.15</v>
      </c>
      <c r="E703">
        <v>0.05</v>
      </c>
      <c r="F703">
        <v>0.05</v>
      </c>
      <c r="G703">
        <v>0.05</v>
      </c>
    </row>
    <row r="704" spans="1:7" x14ac:dyDescent="0.2">
      <c r="A704">
        <v>8541</v>
      </c>
      <c r="B704" s="106" t="s">
        <v>1316</v>
      </c>
      <c r="C704">
        <v>0.05</v>
      </c>
      <c r="D704">
        <v>0.15</v>
      </c>
      <c r="E704">
        <v>0.05</v>
      </c>
      <c r="F704">
        <v>0.05</v>
      </c>
      <c r="G704">
        <v>0.05</v>
      </c>
    </row>
    <row r="705" spans="1:7" x14ac:dyDescent="0.2">
      <c r="A705">
        <v>8542</v>
      </c>
      <c r="B705" s="106" t="s">
        <v>872</v>
      </c>
      <c r="C705">
        <v>0.05</v>
      </c>
      <c r="D705">
        <v>0.15</v>
      </c>
      <c r="E705">
        <v>0.05</v>
      </c>
      <c r="F705">
        <v>0.05</v>
      </c>
      <c r="G705">
        <v>0.05</v>
      </c>
    </row>
    <row r="706" spans="1:7" x14ac:dyDescent="0.2">
      <c r="A706">
        <v>8551</v>
      </c>
      <c r="B706" s="106" t="s">
        <v>873</v>
      </c>
      <c r="C706">
        <v>0.05</v>
      </c>
      <c r="D706">
        <v>0.15</v>
      </c>
      <c r="E706">
        <v>0.05</v>
      </c>
      <c r="F706">
        <v>0.05</v>
      </c>
      <c r="G706">
        <v>0.05</v>
      </c>
    </row>
    <row r="707" spans="1:7" x14ac:dyDescent="0.2">
      <c r="A707">
        <v>8558</v>
      </c>
      <c r="B707" s="106" t="s">
        <v>874</v>
      </c>
      <c r="C707">
        <v>0</v>
      </c>
      <c r="D707" t="s">
        <v>155</v>
      </c>
      <c r="E707">
        <v>0</v>
      </c>
      <c r="F707">
        <v>0</v>
      </c>
      <c r="G707">
        <v>0</v>
      </c>
    </row>
    <row r="708" spans="1:7" x14ac:dyDescent="0.2">
      <c r="A708">
        <v>8563</v>
      </c>
      <c r="B708" s="106" t="s">
        <v>875</v>
      </c>
      <c r="C708">
        <v>0</v>
      </c>
      <c r="D708">
        <v>0</v>
      </c>
      <c r="E708" s="106">
        <v>0</v>
      </c>
      <c r="F708" s="106">
        <v>0</v>
      </c>
      <c r="G708" s="106">
        <v>0</v>
      </c>
    </row>
    <row r="709" spans="1:7" x14ac:dyDescent="0.2">
      <c r="A709">
        <v>8572</v>
      </c>
      <c r="B709" s="106" t="s">
        <v>1178</v>
      </c>
      <c r="C709">
        <v>0</v>
      </c>
      <c r="D709" s="106" t="s">
        <v>155</v>
      </c>
      <c r="E709">
        <v>0</v>
      </c>
      <c r="F709" s="106">
        <v>0</v>
      </c>
      <c r="G709" s="106" t="s">
        <v>155</v>
      </c>
    </row>
    <row r="710" spans="1:7" x14ac:dyDescent="0.2">
      <c r="A710">
        <v>8589</v>
      </c>
      <c r="B710" s="106" t="s">
        <v>1792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8595</v>
      </c>
      <c r="B711" s="106" t="s">
        <v>1376</v>
      </c>
      <c r="C711">
        <v>0</v>
      </c>
      <c r="D711">
        <v>0</v>
      </c>
      <c r="E711">
        <v>0</v>
      </c>
      <c r="F711" s="106">
        <v>0</v>
      </c>
      <c r="G711">
        <v>0</v>
      </c>
    </row>
    <row r="712" spans="1:7" x14ac:dyDescent="0.2">
      <c r="A712">
        <v>8614</v>
      </c>
      <c r="B712" s="106" t="s">
        <v>2027</v>
      </c>
      <c r="C712">
        <v>0</v>
      </c>
      <c r="D712" t="s">
        <v>155</v>
      </c>
      <c r="E712">
        <v>0</v>
      </c>
      <c r="F712" s="106">
        <v>0</v>
      </c>
      <c r="G712">
        <v>0</v>
      </c>
    </row>
    <row r="713" spans="1:7" x14ac:dyDescent="0.2">
      <c r="A713">
        <v>8622</v>
      </c>
      <c r="B713" s="106" t="s">
        <v>2098</v>
      </c>
      <c r="C713">
        <v>0</v>
      </c>
      <c r="D713" t="s">
        <v>155</v>
      </c>
      <c r="E713" t="s">
        <v>155</v>
      </c>
      <c r="F713">
        <v>0</v>
      </c>
      <c r="G713" t="s">
        <v>155</v>
      </c>
    </row>
    <row r="714" spans="1:7" x14ac:dyDescent="0.2">
      <c r="A714">
        <v>8624</v>
      </c>
      <c r="B714" s="106" t="s">
        <v>1377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8628</v>
      </c>
      <c r="B715" s="106" t="s">
        <v>876</v>
      </c>
      <c r="C715">
        <v>0</v>
      </c>
      <c r="D715">
        <v>0.15</v>
      </c>
      <c r="E715">
        <v>0.05</v>
      </c>
      <c r="F715">
        <v>0.05</v>
      </c>
      <c r="G715">
        <v>0.05</v>
      </c>
    </row>
    <row r="716" spans="1:7" x14ac:dyDescent="0.2">
      <c r="A716">
        <v>8630</v>
      </c>
      <c r="B716" s="106" t="s">
        <v>1874</v>
      </c>
      <c r="C716">
        <v>0.1</v>
      </c>
      <c r="D716">
        <v>0.3</v>
      </c>
      <c r="E716">
        <v>0.1</v>
      </c>
      <c r="F716">
        <v>0.1</v>
      </c>
      <c r="G716">
        <v>0.1</v>
      </c>
    </row>
    <row r="717" spans="1:7" x14ac:dyDescent="0.2">
      <c r="A717">
        <v>8692</v>
      </c>
      <c r="B717" s="106" t="s">
        <v>1156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8697</v>
      </c>
      <c r="B718" s="106" t="s">
        <v>877</v>
      </c>
      <c r="C718">
        <v>0.05</v>
      </c>
      <c r="D718">
        <v>0.15</v>
      </c>
      <c r="E718">
        <v>0.05</v>
      </c>
      <c r="F718">
        <v>0.05</v>
      </c>
      <c r="G718">
        <v>0.05</v>
      </c>
    </row>
    <row r="719" spans="1:7" x14ac:dyDescent="0.2">
      <c r="A719">
        <v>8698</v>
      </c>
      <c r="B719" s="106" t="s">
        <v>1669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8708</v>
      </c>
      <c r="B720" s="106" t="s">
        <v>878</v>
      </c>
      <c r="C720">
        <v>0.05</v>
      </c>
      <c r="D720">
        <v>0.15</v>
      </c>
      <c r="E720">
        <v>0.05</v>
      </c>
      <c r="F720" s="106">
        <v>0.05</v>
      </c>
      <c r="G720" s="106">
        <v>0.05</v>
      </c>
    </row>
    <row r="721" spans="1:7" x14ac:dyDescent="0.2">
      <c r="A721">
        <v>8715</v>
      </c>
      <c r="B721" s="106" t="s">
        <v>1813</v>
      </c>
      <c r="C721">
        <v>0.1</v>
      </c>
      <c r="D721">
        <v>0.3</v>
      </c>
      <c r="E721">
        <v>0.1</v>
      </c>
      <c r="F721">
        <v>0.1</v>
      </c>
      <c r="G721">
        <v>0.1</v>
      </c>
    </row>
    <row r="722" spans="1:7" x14ac:dyDescent="0.2">
      <c r="A722">
        <v>8725</v>
      </c>
      <c r="B722" s="106" t="s">
        <v>879</v>
      </c>
      <c r="C722">
        <v>0.05</v>
      </c>
      <c r="D722">
        <v>0.3</v>
      </c>
      <c r="E722">
        <v>0.05</v>
      </c>
      <c r="F722">
        <v>0</v>
      </c>
      <c r="G722">
        <v>0</v>
      </c>
    </row>
    <row r="723" spans="1:7" x14ac:dyDescent="0.2">
      <c r="A723">
        <v>8769</v>
      </c>
      <c r="B723" s="106" t="s">
        <v>1068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">
      <c r="A724">
        <v>8793</v>
      </c>
      <c r="B724" s="106" t="s">
        <v>1875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">
      <c r="A725">
        <v>8798</v>
      </c>
      <c r="B725" s="106" t="s">
        <v>880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">
      <c r="A726">
        <v>8803</v>
      </c>
      <c r="B726" s="106" t="s">
        <v>881</v>
      </c>
      <c r="C726">
        <v>0.1</v>
      </c>
      <c r="D726">
        <v>0.3</v>
      </c>
      <c r="E726">
        <v>0.1</v>
      </c>
      <c r="F726">
        <v>0.1</v>
      </c>
      <c r="G726">
        <v>0.1</v>
      </c>
    </row>
    <row r="727" spans="1:7" x14ac:dyDescent="0.2">
      <c r="A727">
        <v>8804</v>
      </c>
      <c r="B727" s="106" t="s">
        <v>882</v>
      </c>
      <c r="C727">
        <v>0.05</v>
      </c>
      <c r="D727" s="106">
        <v>0.15</v>
      </c>
      <c r="E727">
        <v>0.05</v>
      </c>
      <c r="F727">
        <v>0.05</v>
      </c>
      <c r="G727">
        <v>0.05</v>
      </c>
    </row>
    <row r="728" spans="1:7" x14ac:dyDescent="0.2">
      <c r="A728">
        <v>8841</v>
      </c>
      <c r="B728" s="106" t="s">
        <v>2028</v>
      </c>
      <c r="C728">
        <v>0</v>
      </c>
      <c r="D728" t="s">
        <v>155</v>
      </c>
      <c r="E728">
        <v>0</v>
      </c>
      <c r="F728">
        <v>0</v>
      </c>
      <c r="G728">
        <v>0</v>
      </c>
    </row>
    <row r="729" spans="1:7" x14ac:dyDescent="0.2">
      <c r="A729">
        <v>8892</v>
      </c>
      <c r="B729" s="106" t="s">
        <v>883</v>
      </c>
      <c r="C729">
        <v>0</v>
      </c>
      <c r="D729">
        <v>0.15</v>
      </c>
      <c r="E729" s="106">
        <v>0</v>
      </c>
      <c r="F729" s="106">
        <v>0</v>
      </c>
      <c r="G729" s="106">
        <v>0</v>
      </c>
    </row>
    <row r="730" spans="1:7" x14ac:dyDescent="0.2">
      <c r="A730">
        <v>8904</v>
      </c>
      <c r="B730" s="106" t="s">
        <v>1129</v>
      </c>
      <c r="C730">
        <v>0</v>
      </c>
      <c r="D730">
        <v>0.15</v>
      </c>
      <c r="E730">
        <v>0.05</v>
      </c>
      <c r="F730" s="106">
        <v>0.05</v>
      </c>
      <c r="G730" s="106">
        <v>0</v>
      </c>
    </row>
    <row r="731" spans="1:7" x14ac:dyDescent="0.2">
      <c r="A731">
        <v>8905</v>
      </c>
      <c r="B731" s="106" t="s">
        <v>1474</v>
      </c>
      <c r="C731">
        <v>0.05</v>
      </c>
      <c r="D731">
        <v>3.3</v>
      </c>
      <c r="E731">
        <v>0.05</v>
      </c>
      <c r="F731" s="106">
        <v>0</v>
      </c>
      <c r="G731" s="106">
        <v>0</v>
      </c>
    </row>
    <row r="732" spans="1:7" x14ac:dyDescent="0.2">
      <c r="A732">
        <v>8917</v>
      </c>
      <c r="B732" s="106" t="s">
        <v>884</v>
      </c>
      <c r="C732">
        <v>0</v>
      </c>
      <c r="D732" s="106">
        <v>0</v>
      </c>
      <c r="E732" s="106">
        <v>0</v>
      </c>
      <c r="F732" s="106">
        <v>0</v>
      </c>
      <c r="G732">
        <v>0</v>
      </c>
    </row>
    <row r="733" spans="1:7" x14ac:dyDescent="0.2">
      <c r="A733">
        <v>8920</v>
      </c>
      <c r="B733" s="106" t="s">
        <v>2352</v>
      </c>
      <c r="C733">
        <v>0</v>
      </c>
      <c r="D733" s="106">
        <v>0</v>
      </c>
      <c r="E733" s="106">
        <v>0</v>
      </c>
      <c r="F733" s="106" t="s">
        <v>155</v>
      </c>
      <c r="G733" t="s">
        <v>155</v>
      </c>
    </row>
    <row r="734" spans="1:7" x14ac:dyDescent="0.2">
      <c r="A734">
        <v>8923</v>
      </c>
      <c r="B734" s="106" t="s">
        <v>1975</v>
      </c>
      <c r="C734">
        <v>0</v>
      </c>
      <c r="D734" t="s">
        <v>155</v>
      </c>
      <c r="E734">
        <v>0</v>
      </c>
      <c r="F734">
        <v>0</v>
      </c>
      <c r="G734">
        <v>0</v>
      </c>
    </row>
    <row r="735" spans="1:7" x14ac:dyDescent="0.2">
      <c r="A735">
        <v>8928</v>
      </c>
      <c r="B735" s="106" t="s">
        <v>885</v>
      </c>
      <c r="C735">
        <v>0</v>
      </c>
      <c r="D735" t="s">
        <v>155</v>
      </c>
      <c r="E735">
        <v>0</v>
      </c>
      <c r="F735">
        <v>0</v>
      </c>
      <c r="G735">
        <v>0</v>
      </c>
    </row>
    <row r="736" spans="1:7" x14ac:dyDescent="0.2">
      <c r="A736">
        <v>8999</v>
      </c>
      <c r="B736" s="106" t="s">
        <v>1814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9001</v>
      </c>
      <c r="B737" s="106" t="s">
        <v>886</v>
      </c>
      <c r="C737">
        <v>0.05</v>
      </c>
      <c r="D737">
        <v>0.15</v>
      </c>
      <c r="E737">
        <v>0.1</v>
      </c>
      <c r="F737">
        <v>0.1</v>
      </c>
      <c r="G737">
        <v>0.1</v>
      </c>
    </row>
    <row r="738" spans="1:7" x14ac:dyDescent="0.2">
      <c r="A738">
        <v>9007</v>
      </c>
      <c r="B738" s="106" t="s">
        <v>1876</v>
      </c>
      <c r="C738">
        <v>0</v>
      </c>
      <c r="D738">
        <v>0</v>
      </c>
      <c r="E738" s="106" t="s">
        <v>155</v>
      </c>
      <c r="F738" s="106">
        <v>0</v>
      </c>
      <c r="G738" s="106">
        <v>0</v>
      </c>
    </row>
    <row r="739" spans="1:7" x14ac:dyDescent="0.2">
      <c r="A739">
        <v>9009</v>
      </c>
      <c r="B739" s="106" t="s">
        <v>1877</v>
      </c>
      <c r="C739">
        <v>0.1</v>
      </c>
      <c r="D739">
        <v>0.3</v>
      </c>
      <c r="E739" s="106">
        <v>0.05</v>
      </c>
      <c r="F739">
        <v>0.1</v>
      </c>
      <c r="G739" s="106">
        <v>0.1</v>
      </c>
    </row>
    <row r="740" spans="1:7" x14ac:dyDescent="0.2">
      <c r="A740">
        <v>9010</v>
      </c>
      <c r="B740" s="106" t="s">
        <v>887</v>
      </c>
      <c r="C740">
        <v>0.2</v>
      </c>
      <c r="D740">
        <v>0.3</v>
      </c>
      <c r="E740" s="106">
        <v>0.1</v>
      </c>
      <c r="F740">
        <v>0.1</v>
      </c>
      <c r="G740" s="106">
        <v>0.1</v>
      </c>
    </row>
    <row r="741" spans="1:7" x14ac:dyDescent="0.2">
      <c r="A741">
        <v>9014</v>
      </c>
      <c r="B741" s="106" t="s">
        <v>888</v>
      </c>
      <c r="C741">
        <v>0.05</v>
      </c>
      <c r="D741">
        <v>0.15</v>
      </c>
      <c r="E741">
        <v>0.05</v>
      </c>
      <c r="F741">
        <v>0.05</v>
      </c>
      <c r="G741">
        <v>0.05</v>
      </c>
    </row>
    <row r="742" spans="1:7" x14ac:dyDescent="0.2">
      <c r="A742">
        <v>9022</v>
      </c>
      <c r="B742" s="106" t="s">
        <v>2353</v>
      </c>
      <c r="C742">
        <v>0</v>
      </c>
      <c r="D742">
        <v>0</v>
      </c>
      <c r="E742">
        <v>0</v>
      </c>
      <c r="F742" t="s">
        <v>155</v>
      </c>
      <c r="G742" t="s">
        <v>155</v>
      </c>
    </row>
    <row r="743" spans="1:7" x14ac:dyDescent="0.2">
      <c r="A743">
        <v>9031</v>
      </c>
      <c r="B743" s="106" t="s">
        <v>889</v>
      </c>
      <c r="C743">
        <v>0.05</v>
      </c>
      <c r="D743">
        <v>0.15</v>
      </c>
      <c r="E743">
        <v>0.05</v>
      </c>
      <c r="F743">
        <v>0.05</v>
      </c>
      <c r="G743">
        <v>0.05</v>
      </c>
    </row>
    <row r="744" spans="1:7" x14ac:dyDescent="0.2">
      <c r="A744">
        <v>9041</v>
      </c>
      <c r="B744" s="106" t="s">
        <v>890</v>
      </c>
      <c r="C744">
        <v>0.1</v>
      </c>
      <c r="D744">
        <v>0.3</v>
      </c>
      <c r="E744">
        <v>0.1</v>
      </c>
      <c r="F744">
        <v>0.1</v>
      </c>
      <c r="G744">
        <v>0</v>
      </c>
    </row>
    <row r="745" spans="1:7" x14ac:dyDescent="0.2">
      <c r="A745">
        <v>9042</v>
      </c>
      <c r="B745" s="106" t="s">
        <v>891</v>
      </c>
      <c r="C745">
        <v>0</v>
      </c>
      <c r="D745" s="106">
        <v>0</v>
      </c>
      <c r="E745" t="s">
        <v>155</v>
      </c>
      <c r="F745" s="106">
        <v>0</v>
      </c>
      <c r="G745" s="106">
        <v>0.05</v>
      </c>
    </row>
    <row r="746" spans="1:7" x14ac:dyDescent="0.2">
      <c r="A746">
        <v>9045</v>
      </c>
      <c r="B746" s="106" t="s">
        <v>1670</v>
      </c>
      <c r="C746">
        <v>0.1</v>
      </c>
      <c r="D746" s="106">
        <v>0.3</v>
      </c>
      <c r="E746">
        <v>0.1</v>
      </c>
      <c r="F746" s="106">
        <v>0.1</v>
      </c>
      <c r="G746" s="106">
        <v>0.1</v>
      </c>
    </row>
    <row r="747" spans="1:7" x14ac:dyDescent="0.2">
      <c r="A747">
        <v>9046</v>
      </c>
      <c r="B747" s="106" t="s">
        <v>1954</v>
      </c>
      <c r="C747">
        <v>0.1</v>
      </c>
      <c r="D747" t="s">
        <v>155</v>
      </c>
      <c r="E747">
        <v>0</v>
      </c>
      <c r="F747">
        <v>0</v>
      </c>
      <c r="G747">
        <v>0</v>
      </c>
    </row>
    <row r="748" spans="1:7" x14ac:dyDescent="0.2">
      <c r="A748">
        <v>9048</v>
      </c>
      <c r="B748" s="106" t="s">
        <v>892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9052</v>
      </c>
      <c r="B749" s="106" t="s">
        <v>2029</v>
      </c>
      <c r="C749">
        <v>0</v>
      </c>
      <c r="D749" s="106" t="s">
        <v>155</v>
      </c>
      <c r="E749">
        <v>0</v>
      </c>
      <c r="F749" s="106">
        <v>0</v>
      </c>
      <c r="G749">
        <v>0</v>
      </c>
    </row>
    <row r="750" spans="1:7" x14ac:dyDescent="0.2">
      <c r="A750">
        <v>9066</v>
      </c>
      <c r="B750" s="106" t="s">
        <v>1878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9070</v>
      </c>
      <c r="B751" s="106" t="s">
        <v>893</v>
      </c>
      <c r="C751">
        <v>0.1</v>
      </c>
      <c r="D751" s="106">
        <v>0.3</v>
      </c>
      <c r="E751">
        <v>0.1</v>
      </c>
      <c r="F751" s="106">
        <v>0.1</v>
      </c>
      <c r="G751">
        <v>0.1</v>
      </c>
    </row>
    <row r="752" spans="1:7" x14ac:dyDescent="0.2">
      <c r="A752">
        <v>9074</v>
      </c>
      <c r="B752" s="106" t="s">
        <v>1319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9081</v>
      </c>
      <c r="B753" s="106" t="s">
        <v>1176</v>
      </c>
      <c r="C753">
        <v>0.1</v>
      </c>
      <c r="D753">
        <v>0.3</v>
      </c>
      <c r="E753">
        <v>0.1</v>
      </c>
      <c r="F753" s="106">
        <v>0.1</v>
      </c>
      <c r="G753" s="106">
        <v>0.1</v>
      </c>
    </row>
    <row r="754" spans="1:7" x14ac:dyDescent="0.2">
      <c r="A754">
        <v>9090</v>
      </c>
      <c r="B754" s="106" t="s">
        <v>895</v>
      </c>
      <c r="C754">
        <v>0.05</v>
      </c>
      <c r="D754">
        <v>0.15</v>
      </c>
      <c r="E754">
        <v>0.05</v>
      </c>
      <c r="F754" s="106">
        <v>0.05</v>
      </c>
      <c r="G754" s="106">
        <v>0.05</v>
      </c>
    </row>
    <row r="755" spans="1:7" x14ac:dyDescent="0.2">
      <c r="A755">
        <v>9101</v>
      </c>
      <c r="B755" s="106" t="s">
        <v>896</v>
      </c>
      <c r="C755">
        <v>0.05</v>
      </c>
      <c r="D755">
        <v>0</v>
      </c>
      <c r="E755" s="106">
        <v>0.05</v>
      </c>
      <c r="F755">
        <v>0.05</v>
      </c>
      <c r="G755" s="106">
        <v>0.05</v>
      </c>
    </row>
    <row r="756" spans="1:7" x14ac:dyDescent="0.2">
      <c r="A756">
        <v>9104</v>
      </c>
      <c r="B756" s="106" t="s">
        <v>897</v>
      </c>
      <c r="C756">
        <v>0.05</v>
      </c>
      <c r="D756">
        <v>0</v>
      </c>
      <c r="E756" s="106">
        <v>0.05</v>
      </c>
      <c r="F756">
        <v>0.05</v>
      </c>
      <c r="G756" s="106">
        <v>0.05</v>
      </c>
    </row>
    <row r="757" spans="1:7" x14ac:dyDescent="0.2">
      <c r="A757">
        <v>9130</v>
      </c>
      <c r="B757" s="106" t="s">
        <v>898</v>
      </c>
      <c r="C757">
        <v>0</v>
      </c>
      <c r="D757">
        <v>0</v>
      </c>
      <c r="E757">
        <v>0</v>
      </c>
      <c r="F757" s="106">
        <v>0</v>
      </c>
      <c r="G757">
        <v>0.05</v>
      </c>
    </row>
    <row r="758" spans="1:7" x14ac:dyDescent="0.2">
      <c r="A758">
        <v>9142</v>
      </c>
      <c r="B758" s="106" t="s">
        <v>899</v>
      </c>
      <c r="C758">
        <v>0.1</v>
      </c>
      <c r="D758">
        <v>0.3</v>
      </c>
      <c r="E758">
        <v>0.1</v>
      </c>
      <c r="F758">
        <v>0.1</v>
      </c>
      <c r="G758" s="106">
        <v>0.1</v>
      </c>
    </row>
    <row r="759" spans="1:7" x14ac:dyDescent="0.2">
      <c r="A759">
        <v>9202</v>
      </c>
      <c r="B759" s="106" t="s">
        <v>1976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9260</v>
      </c>
      <c r="B760" s="106" t="s">
        <v>900</v>
      </c>
      <c r="C760">
        <v>0.05</v>
      </c>
      <c r="D760">
        <v>0.15</v>
      </c>
      <c r="E760">
        <v>0.05</v>
      </c>
      <c r="F760">
        <v>0.05</v>
      </c>
      <c r="G760">
        <v>0.1</v>
      </c>
    </row>
    <row r="761" spans="1:7" x14ac:dyDescent="0.2">
      <c r="A761">
        <v>9267</v>
      </c>
      <c r="B761" s="106" t="s">
        <v>901</v>
      </c>
      <c r="C761">
        <v>0</v>
      </c>
      <c r="D761" s="106">
        <v>0</v>
      </c>
      <c r="E761" s="106">
        <v>0</v>
      </c>
      <c r="F761" s="106">
        <v>0.05</v>
      </c>
      <c r="G761">
        <v>0</v>
      </c>
    </row>
    <row r="762" spans="1:7" x14ac:dyDescent="0.2">
      <c r="A762">
        <v>9274</v>
      </c>
      <c r="B762" s="106" t="s">
        <v>2099</v>
      </c>
      <c r="C762">
        <v>0</v>
      </c>
      <c r="D762">
        <v>0</v>
      </c>
      <c r="E762" t="s">
        <v>155</v>
      </c>
      <c r="F762" s="106">
        <v>0</v>
      </c>
      <c r="G762" s="106" t="s">
        <v>155</v>
      </c>
    </row>
    <row r="763" spans="1:7" x14ac:dyDescent="0.2">
      <c r="A763">
        <v>9278</v>
      </c>
      <c r="B763" s="106" t="s">
        <v>1149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9301</v>
      </c>
      <c r="B764" s="106" t="s">
        <v>1379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9306</v>
      </c>
      <c r="B765" s="106" t="s">
        <v>2354</v>
      </c>
      <c r="C765">
        <v>0</v>
      </c>
      <c r="D765" t="s">
        <v>155</v>
      </c>
      <c r="E765" t="s">
        <v>155</v>
      </c>
      <c r="F765" t="s">
        <v>155</v>
      </c>
      <c r="G765" t="s">
        <v>155</v>
      </c>
    </row>
    <row r="766" spans="1:7" x14ac:dyDescent="0.2">
      <c r="A766">
        <v>9308</v>
      </c>
      <c r="B766" s="106" t="s">
        <v>902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 x14ac:dyDescent="0.2">
      <c r="A767">
        <v>9366</v>
      </c>
      <c r="B767" s="106" t="s">
        <v>2100</v>
      </c>
      <c r="C767">
        <v>0</v>
      </c>
      <c r="D767" t="s">
        <v>155</v>
      </c>
      <c r="E767">
        <v>0</v>
      </c>
      <c r="F767">
        <v>0</v>
      </c>
      <c r="G767" t="s">
        <v>155</v>
      </c>
    </row>
    <row r="768" spans="1:7" x14ac:dyDescent="0.2">
      <c r="A768">
        <v>9369</v>
      </c>
      <c r="B768" s="106" t="s">
        <v>1320</v>
      </c>
      <c r="C768">
        <v>0</v>
      </c>
      <c r="D768">
        <v>0</v>
      </c>
      <c r="E768">
        <v>0</v>
      </c>
      <c r="F768" s="106">
        <v>0</v>
      </c>
      <c r="G768">
        <v>0</v>
      </c>
    </row>
    <row r="769" spans="1:7" x14ac:dyDescent="0.2">
      <c r="A769">
        <v>9375</v>
      </c>
      <c r="B769" s="106" t="s">
        <v>1592</v>
      </c>
      <c r="C769">
        <v>0.05</v>
      </c>
      <c r="D769">
        <v>0.15</v>
      </c>
      <c r="E769">
        <v>0.05</v>
      </c>
      <c r="F769" s="106">
        <v>0.05</v>
      </c>
      <c r="G769">
        <v>0.05</v>
      </c>
    </row>
    <row r="770" spans="1:7" x14ac:dyDescent="0.2">
      <c r="A770">
        <v>9384</v>
      </c>
      <c r="B770" s="106" t="s">
        <v>903</v>
      </c>
      <c r="C770">
        <v>0</v>
      </c>
      <c r="D770">
        <v>0</v>
      </c>
      <c r="E770" s="106">
        <v>0</v>
      </c>
      <c r="F770" s="106">
        <v>0</v>
      </c>
      <c r="G770" s="106">
        <v>0</v>
      </c>
    </row>
    <row r="771" spans="1:7" x14ac:dyDescent="0.2">
      <c r="A771">
        <v>9401</v>
      </c>
      <c r="B771" s="106" t="s">
        <v>904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9404</v>
      </c>
      <c r="B772" s="106" t="s">
        <v>1321</v>
      </c>
      <c r="C772">
        <v>0</v>
      </c>
      <c r="D772" s="106" t="s">
        <v>155</v>
      </c>
      <c r="E772">
        <v>0</v>
      </c>
      <c r="F772" s="106">
        <v>0</v>
      </c>
      <c r="G772">
        <v>0</v>
      </c>
    </row>
    <row r="773" spans="1:7" x14ac:dyDescent="0.2">
      <c r="A773">
        <v>9409</v>
      </c>
      <c r="B773" s="106" t="s">
        <v>905</v>
      </c>
      <c r="C773">
        <v>0.05</v>
      </c>
      <c r="D773">
        <v>0.15</v>
      </c>
      <c r="E773">
        <v>0</v>
      </c>
      <c r="F773">
        <v>0</v>
      </c>
      <c r="G773">
        <v>0.05</v>
      </c>
    </row>
    <row r="774" spans="1:7" x14ac:dyDescent="0.2">
      <c r="A774">
        <v>9412</v>
      </c>
      <c r="B774" s="106" t="s">
        <v>550</v>
      </c>
      <c r="C774">
        <v>0.05</v>
      </c>
      <c r="D774">
        <v>0.15</v>
      </c>
      <c r="E774">
        <v>0</v>
      </c>
      <c r="F774">
        <v>0.05</v>
      </c>
      <c r="G774">
        <v>0</v>
      </c>
    </row>
    <row r="775" spans="1:7" x14ac:dyDescent="0.2">
      <c r="A775">
        <v>9413</v>
      </c>
      <c r="B775" s="106" t="s">
        <v>906</v>
      </c>
      <c r="C775">
        <v>0.05</v>
      </c>
      <c r="D775">
        <v>0.15</v>
      </c>
      <c r="E775">
        <v>0.05</v>
      </c>
      <c r="F775">
        <v>0.05</v>
      </c>
      <c r="G775">
        <v>0.05</v>
      </c>
    </row>
    <row r="776" spans="1:7" x14ac:dyDescent="0.2">
      <c r="A776">
        <v>9414</v>
      </c>
      <c r="B776" s="106" t="s">
        <v>2101</v>
      </c>
      <c r="C776">
        <v>0.05</v>
      </c>
      <c r="D776">
        <v>0.15</v>
      </c>
      <c r="E776">
        <v>0.05</v>
      </c>
      <c r="F776">
        <v>0.05</v>
      </c>
      <c r="G776" s="106" t="s">
        <v>155</v>
      </c>
    </row>
    <row r="777" spans="1:7" x14ac:dyDescent="0.2">
      <c r="A777">
        <v>9417</v>
      </c>
      <c r="B777" s="106" t="s">
        <v>1940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9419</v>
      </c>
      <c r="B778" s="106" t="s">
        <v>1941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9433</v>
      </c>
      <c r="B779" s="106" t="s">
        <v>545</v>
      </c>
      <c r="C779">
        <v>0.05</v>
      </c>
      <c r="D779">
        <v>0.15</v>
      </c>
      <c r="E779">
        <v>0.1</v>
      </c>
      <c r="F779">
        <v>0.1</v>
      </c>
      <c r="G779">
        <v>0.1</v>
      </c>
    </row>
    <row r="780" spans="1:7" x14ac:dyDescent="0.2">
      <c r="A780">
        <v>9437</v>
      </c>
      <c r="B780" s="106" t="s">
        <v>467</v>
      </c>
      <c r="C780">
        <v>0.1</v>
      </c>
      <c r="D780">
        <v>0.3</v>
      </c>
      <c r="E780">
        <v>0.1</v>
      </c>
      <c r="F780">
        <v>0.1</v>
      </c>
      <c r="G780">
        <v>0.1</v>
      </c>
    </row>
    <row r="781" spans="1:7" x14ac:dyDescent="0.2">
      <c r="A781">
        <v>9438</v>
      </c>
      <c r="B781" s="106" t="s">
        <v>907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9450</v>
      </c>
      <c r="B782" s="106" t="s">
        <v>908</v>
      </c>
      <c r="C782">
        <v>0.05</v>
      </c>
      <c r="D782">
        <v>0</v>
      </c>
      <c r="E782">
        <v>0</v>
      </c>
      <c r="F782" s="106">
        <v>0.05</v>
      </c>
      <c r="G782" s="106">
        <v>0</v>
      </c>
    </row>
    <row r="783" spans="1:7" x14ac:dyDescent="0.2">
      <c r="A783">
        <v>9470</v>
      </c>
      <c r="B783" s="106" t="s">
        <v>909</v>
      </c>
      <c r="C783">
        <v>0.15</v>
      </c>
      <c r="D783">
        <v>0.45</v>
      </c>
      <c r="E783">
        <v>0.15</v>
      </c>
      <c r="F783">
        <v>0.15</v>
      </c>
      <c r="G783">
        <v>0.15</v>
      </c>
    </row>
    <row r="784" spans="1:7" x14ac:dyDescent="0.2">
      <c r="A784">
        <v>9475</v>
      </c>
      <c r="B784" s="106" t="s">
        <v>1570</v>
      </c>
      <c r="C784">
        <v>0.05</v>
      </c>
      <c r="D784">
        <v>0</v>
      </c>
      <c r="E784" t="s">
        <v>155</v>
      </c>
      <c r="F784">
        <v>0.05</v>
      </c>
      <c r="G784">
        <v>0</v>
      </c>
    </row>
    <row r="785" spans="1:7" x14ac:dyDescent="0.2">
      <c r="A785">
        <v>9504</v>
      </c>
      <c r="B785" s="106" t="s">
        <v>910</v>
      </c>
      <c r="C785">
        <v>0.05</v>
      </c>
      <c r="D785">
        <v>0.15</v>
      </c>
      <c r="E785">
        <v>0.05</v>
      </c>
      <c r="F785">
        <v>0.05</v>
      </c>
      <c r="G785">
        <v>0.05</v>
      </c>
    </row>
    <row r="786" spans="1:7" x14ac:dyDescent="0.2">
      <c r="A786">
        <v>9533</v>
      </c>
      <c r="B786" s="106" t="s">
        <v>911</v>
      </c>
      <c r="C786">
        <v>0.1</v>
      </c>
      <c r="D786">
        <v>0.15</v>
      </c>
      <c r="E786">
        <v>0.1</v>
      </c>
      <c r="F786">
        <v>0.1</v>
      </c>
      <c r="G786">
        <v>0.1</v>
      </c>
    </row>
    <row r="787" spans="1:7" x14ac:dyDescent="0.2">
      <c r="A787">
        <v>9535</v>
      </c>
      <c r="B787" s="106" t="s">
        <v>2102</v>
      </c>
      <c r="C787">
        <v>0</v>
      </c>
      <c r="D787">
        <v>0</v>
      </c>
      <c r="E787" t="s">
        <v>155</v>
      </c>
      <c r="F787">
        <v>0</v>
      </c>
      <c r="G787" t="s">
        <v>155</v>
      </c>
    </row>
    <row r="788" spans="1:7" x14ac:dyDescent="0.2">
      <c r="A788">
        <v>9536</v>
      </c>
      <c r="B788" s="106" t="s">
        <v>912</v>
      </c>
      <c r="C788">
        <v>0.05</v>
      </c>
      <c r="D788">
        <v>0.15</v>
      </c>
      <c r="E788">
        <v>0.05</v>
      </c>
      <c r="F788">
        <v>0.05</v>
      </c>
      <c r="G788">
        <v>0.05</v>
      </c>
    </row>
    <row r="789" spans="1:7" x14ac:dyDescent="0.2">
      <c r="A789">
        <v>9543</v>
      </c>
      <c r="B789" s="106" t="s">
        <v>913</v>
      </c>
      <c r="C789">
        <v>0.05</v>
      </c>
      <c r="D789">
        <v>0.15</v>
      </c>
      <c r="E789">
        <v>0.05</v>
      </c>
      <c r="F789">
        <v>0.05</v>
      </c>
      <c r="G789">
        <v>0.05</v>
      </c>
    </row>
    <row r="790" spans="1:7" x14ac:dyDescent="0.2">
      <c r="A790">
        <v>9551</v>
      </c>
      <c r="B790" s="106" t="s">
        <v>2355</v>
      </c>
      <c r="C790">
        <v>0</v>
      </c>
      <c r="D790" t="s">
        <v>155</v>
      </c>
      <c r="E790" t="s">
        <v>155</v>
      </c>
      <c r="F790" t="s">
        <v>155</v>
      </c>
      <c r="G790" t="s">
        <v>155</v>
      </c>
    </row>
    <row r="791" spans="1:7" x14ac:dyDescent="0.2">
      <c r="A791">
        <v>9601</v>
      </c>
      <c r="B791" s="106" t="s">
        <v>1571</v>
      </c>
      <c r="C791">
        <v>0.25</v>
      </c>
      <c r="D791">
        <v>6</v>
      </c>
      <c r="E791">
        <v>0.25</v>
      </c>
      <c r="F791">
        <v>0.25</v>
      </c>
      <c r="G791">
        <v>0.25</v>
      </c>
    </row>
    <row r="792" spans="1:7" x14ac:dyDescent="0.2">
      <c r="A792">
        <v>9603</v>
      </c>
      <c r="B792" s="106" t="s">
        <v>1380</v>
      </c>
      <c r="C792">
        <v>0.05</v>
      </c>
      <c r="D792">
        <v>0</v>
      </c>
      <c r="E792">
        <v>0.05</v>
      </c>
      <c r="F792">
        <v>0.05</v>
      </c>
      <c r="G792" s="106">
        <v>0.05</v>
      </c>
    </row>
    <row r="793" spans="1:7" x14ac:dyDescent="0.2">
      <c r="A793">
        <v>9605</v>
      </c>
      <c r="B793" s="106" t="s">
        <v>1879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9616</v>
      </c>
      <c r="B794" s="106" t="s">
        <v>1572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9622</v>
      </c>
      <c r="B795" s="106" t="s">
        <v>1573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9627</v>
      </c>
      <c r="B796" s="106" t="s">
        <v>1815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9663</v>
      </c>
      <c r="B797" s="106" t="s">
        <v>914</v>
      </c>
      <c r="C797">
        <v>0.1</v>
      </c>
      <c r="D797">
        <v>0.3</v>
      </c>
      <c r="E797">
        <v>0.1</v>
      </c>
      <c r="F797">
        <v>0.1</v>
      </c>
      <c r="G797">
        <v>0.15</v>
      </c>
    </row>
    <row r="798" spans="1:7" x14ac:dyDescent="0.2">
      <c r="A798">
        <v>9671</v>
      </c>
      <c r="B798" s="106" t="s">
        <v>2103</v>
      </c>
      <c r="C798">
        <v>0</v>
      </c>
      <c r="D798">
        <v>0</v>
      </c>
      <c r="E798">
        <v>0</v>
      </c>
      <c r="F798">
        <v>0</v>
      </c>
      <c r="G798" t="s">
        <v>155</v>
      </c>
    </row>
    <row r="799" spans="1:7" x14ac:dyDescent="0.2">
      <c r="A799">
        <v>9672</v>
      </c>
      <c r="B799" s="106" t="s">
        <v>1955</v>
      </c>
      <c r="C799">
        <v>0.1</v>
      </c>
      <c r="D799">
        <v>0</v>
      </c>
      <c r="E799">
        <v>0.05</v>
      </c>
      <c r="F799">
        <v>0.1</v>
      </c>
      <c r="G799">
        <v>0.1</v>
      </c>
    </row>
    <row r="800" spans="1:7" x14ac:dyDescent="0.2">
      <c r="A800">
        <v>9675</v>
      </c>
      <c r="B800" s="106" t="s">
        <v>915</v>
      </c>
      <c r="C800">
        <v>0.05</v>
      </c>
      <c r="D800">
        <v>0.15</v>
      </c>
      <c r="E800">
        <v>0.05</v>
      </c>
      <c r="F800">
        <v>0.05</v>
      </c>
      <c r="G800" s="106">
        <v>0.05</v>
      </c>
    </row>
    <row r="801" spans="1:7" x14ac:dyDescent="0.2">
      <c r="A801">
        <v>9681</v>
      </c>
      <c r="B801" s="106" t="s">
        <v>2356</v>
      </c>
      <c r="C801">
        <v>0</v>
      </c>
      <c r="D801">
        <v>0</v>
      </c>
      <c r="E801" t="s">
        <v>155</v>
      </c>
      <c r="F801" t="s">
        <v>155</v>
      </c>
      <c r="G801" s="106" t="s">
        <v>155</v>
      </c>
    </row>
    <row r="802" spans="1:7" x14ac:dyDescent="0.2">
      <c r="A802">
        <v>9697</v>
      </c>
      <c r="B802" s="106" t="s">
        <v>1296</v>
      </c>
      <c r="C802">
        <v>0.1</v>
      </c>
      <c r="D802">
        <v>0.3</v>
      </c>
      <c r="E802">
        <v>0.1</v>
      </c>
      <c r="F802">
        <v>0.1</v>
      </c>
      <c r="G802">
        <v>0.1</v>
      </c>
    </row>
    <row r="803" spans="1:7" x14ac:dyDescent="0.2">
      <c r="A803">
        <v>9702</v>
      </c>
      <c r="B803" s="106" t="s">
        <v>1942</v>
      </c>
      <c r="C803">
        <v>0</v>
      </c>
      <c r="D803">
        <v>0</v>
      </c>
      <c r="E803">
        <v>0.05</v>
      </c>
      <c r="F803">
        <v>0.05</v>
      </c>
      <c r="G803" s="106">
        <v>0.05</v>
      </c>
    </row>
    <row r="804" spans="1:7" x14ac:dyDescent="0.2">
      <c r="A804">
        <v>9706</v>
      </c>
      <c r="B804" s="106" t="s">
        <v>1332</v>
      </c>
      <c r="C804">
        <v>0.1</v>
      </c>
      <c r="D804">
        <v>0.3</v>
      </c>
      <c r="E804">
        <v>0.1</v>
      </c>
      <c r="F804">
        <v>0.1</v>
      </c>
      <c r="G804">
        <v>0.1</v>
      </c>
    </row>
    <row r="805" spans="1:7" x14ac:dyDescent="0.2">
      <c r="A805">
        <v>9717</v>
      </c>
      <c r="B805" s="106" t="s">
        <v>1880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9719</v>
      </c>
      <c r="B806" s="106" t="s">
        <v>1593</v>
      </c>
      <c r="C806">
        <v>0.1</v>
      </c>
      <c r="D806">
        <v>0.3</v>
      </c>
      <c r="E806">
        <v>0.1</v>
      </c>
      <c r="F806">
        <v>0.1</v>
      </c>
      <c r="G806">
        <v>0.1</v>
      </c>
    </row>
    <row r="807" spans="1:7" x14ac:dyDescent="0.2">
      <c r="A807">
        <v>9722</v>
      </c>
      <c r="B807" s="106" t="s">
        <v>1594</v>
      </c>
      <c r="C807">
        <v>0.05</v>
      </c>
      <c r="D807">
        <v>0.15</v>
      </c>
      <c r="E807">
        <v>0.05</v>
      </c>
      <c r="F807">
        <v>0.05</v>
      </c>
      <c r="G807">
        <v>0.05</v>
      </c>
    </row>
    <row r="808" spans="1:7" x14ac:dyDescent="0.2">
      <c r="A808">
        <v>9726</v>
      </c>
      <c r="B808" s="106" t="s">
        <v>1255</v>
      </c>
      <c r="C808">
        <v>0.05</v>
      </c>
      <c r="D808">
        <v>0.15</v>
      </c>
      <c r="E808">
        <v>0.05</v>
      </c>
      <c r="F808" s="106">
        <v>0.05</v>
      </c>
      <c r="G808" s="106">
        <v>0.05</v>
      </c>
    </row>
    <row r="809" spans="1:7" x14ac:dyDescent="0.2">
      <c r="A809">
        <v>9728</v>
      </c>
      <c r="B809" s="106" t="s">
        <v>1551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">
      <c r="A810">
        <v>9735</v>
      </c>
      <c r="B810" s="106" t="s">
        <v>2357</v>
      </c>
      <c r="C810">
        <v>0</v>
      </c>
      <c r="D810" t="s">
        <v>155</v>
      </c>
      <c r="E810" t="s">
        <v>155</v>
      </c>
      <c r="F810" t="s">
        <v>155</v>
      </c>
      <c r="G810" t="s">
        <v>155</v>
      </c>
    </row>
    <row r="811" spans="1:7" x14ac:dyDescent="0.2">
      <c r="A811">
        <v>9742</v>
      </c>
      <c r="B811" s="106" t="s">
        <v>1793</v>
      </c>
      <c r="C811">
        <v>0</v>
      </c>
      <c r="D811" t="s">
        <v>155</v>
      </c>
      <c r="E811">
        <v>0.05</v>
      </c>
      <c r="F811">
        <v>0.05</v>
      </c>
      <c r="G811">
        <v>0.05</v>
      </c>
    </row>
    <row r="812" spans="1:7" x14ac:dyDescent="0.2">
      <c r="A812">
        <v>9743</v>
      </c>
      <c r="B812" s="106" t="s">
        <v>1943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9757</v>
      </c>
      <c r="B813" s="106" t="s">
        <v>2104</v>
      </c>
      <c r="C813">
        <v>0</v>
      </c>
      <c r="D813">
        <v>0</v>
      </c>
      <c r="E813" t="s">
        <v>155</v>
      </c>
      <c r="F813">
        <v>0.05</v>
      </c>
      <c r="G813" t="s">
        <v>155</v>
      </c>
    </row>
    <row r="814" spans="1:7" x14ac:dyDescent="0.2">
      <c r="A814">
        <v>9759</v>
      </c>
      <c r="B814" s="106" t="s">
        <v>465</v>
      </c>
      <c r="C814">
        <v>0.05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9760</v>
      </c>
      <c r="B815" s="106" t="s">
        <v>2358</v>
      </c>
      <c r="C815">
        <v>0</v>
      </c>
      <c r="D815" t="s">
        <v>155</v>
      </c>
      <c r="E815" t="s">
        <v>155</v>
      </c>
      <c r="F815" t="s">
        <v>155</v>
      </c>
      <c r="G815" t="s">
        <v>155</v>
      </c>
    </row>
    <row r="816" spans="1:7" x14ac:dyDescent="0.2">
      <c r="A816">
        <v>9763</v>
      </c>
      <c r="B816" s="106" t="s">
        <v>2359</v>
      </c>
      <c r="C816">
        <v>0</v>
      </c>
      <c r="D816">
        <v>0</v>
      </c>
      <c r="E816" t="s">
        <v>155</v>
      </c>
      <c r="F816" t="s">
        <v>155</v>
      </c>
      <c r="G816">
        <v>0</v>
      </c>
    </row>
    <row r="817" spans="1:7" x14ac:dyDescent="0.2">
      <c r="A817">
        <v>9787</v>
      </c>
      <c r="B817" s="106" t="s">
        <v>1608</v>
      </c>
      <c r="C817">
        <v>0.05</v>
      </c>
      <c r="D817">
        <v>5.25</v>
      </c>
      <c r="E817">
        <v>0.1</v>
      </c>
      <c r="F817" t="s">
        <v>155</v>
      </c>
      <c r="G817">
        <v>0</v>
      </c>
    </row>
    <row r="818" spans="1:7" x14ac:dyDescent="0.2">
      <c r="A818">
        <v>9788</v>
      </c>
      <c r="B818" s="106" t="s">
        <v>2360</v>
      </c>
      <c r="C818">
        <v>0</v>
      </c>
      <c r="D818" t="s">
        <v>155</v>
      </c>
      <c r="E818" t="s">
        <v>155</v>
      </c>
      <c r="F818" t="s">
        <v>155</v>
      </c>
      <c r="G818" t="s">
        <v>155</v>
      </c>
    </row>
    <row r="819" spans="1:7" x14ac:dyDescent="0.2">
      <c r="A819">
        <v>9824</v>
      </c>
      <c r="B819" s="106" t="s">
        <v>916</v>
      </c>
      <c r="C819">
        <v>0</v>
      </c>
      <c r="D819">
        <v>0</v>
      </c>
      <c r="E819" t="s">
        <v>155</v>
      </c>
      <c r="F819" s="106">
        <v>0.05</v>
      </c>
      <c r="G819" s="106">
        <v>0</v>
      </c>
    </row>
    <row r="820" spans="1:7" x14ac:dyDescent="0.2">
      <c r="A820">
        <v>9831</v>
      </c>
      <c r="B820" s="106" t="s">
        <v>917</v>
      </c>
      <c r="C820">
        <v>0</v>
      </c>
      <c r="D820">
        <v>0.15</v>
      </c>
      <c r="E820">
        <v>0.05</v>
      </c>
      <c r="F820" s="106">
        <v>0.05</v>
      </c>
      <c r="G820" s="106">
        <v>0.05</v>
      </c>
    </row>
    <row r="821" spans="1:7" x14ac:dyDescent="0.2">
      <c r="A821">
        <v>9837</v>
      </c>
      <c r="B821" s="106" t="s">
        <v>918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9850</v>
      </c>
      <c r="B822" s="106" t="s">
        <v>919</v>
      </c>
      <c r="C822">
        <v>0.05</v>
      </c>
      <c r="D822" t="s">
        <v>155</v>
      </c>
      <c r="E822">
        <v>0.05</v>
      </c>
      <c r="F822">
        <v>0.05</v>
      </c>
      <c r="G822">
        <v>0.05</v>
      </c>
    </row>
    <row r="823" spans="1:7" x14ac:dyDescent="0.2">
      <c r="A823">
        <v>9854</v>
      </c>
      <c r="B823" s="106" t="s">
        <v>1381</v>
      </c>
      <c r="C823">
        <v>0.05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9856</v>
      </c>
      <c r="B824" s="106" t="s">
        <v>920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9861</v>
      </c>
      <c r="B825" s="106" t="s">
        <v>2105</v>
      </c>
      <c r="C825">
        <v>0</v>
      </c>
      <c r="D825">
        <v>1.5</v>
      </c>
      <c r="E825" t="s">
        <v>155</v>
      </c>
      <c r="F825">
        <v>0</v>
      </c>
      <c r="G825" t="s">
        <v>155</v>
      </c>
    </row>
    <row r="826" spans="1:7" x14ac:dyDescent="0.2">
      <c r="A826">
        <v>9869</v>
      </c>
      <c r="B826" s="106" t="s">
        <v>921</v>
      </c>
      <c r="C826">
        <v>0.1</v>
      </c>
      <c r="D826">
        <v>0.3</v>
      </c>
      <c r="E826">
        <v>0.1</v>
      </c>
      <c r="F826">
        <v>0.1</v>
      </c>
      <c r="G826">
        <v>0.05</v>
      </c>
    </row>
    <row r="827" spans="1:7" x14ac:dyDescent="0.2">
      <c r="A827">
        <v>9872</v>
      </c>
      <c r="B827" s="106" t="s">
        <v>922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">
      <c r="A828">
        <v>9887</v>
      </c>
      <c r="B828" s="106" t="s">
        <v>1157</v>
      </c>
      <c r="C828">
        <v>0</v>
      </c>
      <c r="D828">
        <v>0</v>
      </c>
      <c r="E828">
        <v>0</v>
      </c>
      <c r="F828">
        <v>0.1</v>
      </c>
      <c r="G828">
        <v>0.1</v>
      </c>
    </row>
    <row r="829" spans="1:7" x14ac:dyDescent="0.2">
      <c r="A829">
        <v>9896</v>
      </c>
      <c r="B829" s="106" t="s">
        <v>1944</v>
      </c>
      <c r="C829">
        <v>0</v>
      </c>
      <c r="D829" t="s">
        <v>155</v>
      </c>
      <c r="E829" t="s">
        <v>155</v>
      </c>
      <c r="F829">
        <v>0</v>
      </c>
      <c r="G829">
        <v>0</v>
      </c>
    </row>
    <row r="830" spans="1:7" x14ac:dyDescent="0.2">
      <c r="A830">
        <v>9900</v>
      </c>
      <c r="B830" s="106" t="s">
        <v>923</v>
      </c>
      <c r="C830">
        <v>0.05</v>
      </c>
      <c r="D830">
        <v>0</v>
      </c>
      <c r="E830">
        <v>0.05</v>
      </c>
      <c r="F830">
        <v>0</v>
      </c>
      <c r="G830">
        <v>0.05</v>
      </c>
    </row>
    <row r="831" spans="1:7" x14ac:dyDescent="0.2">
      <c r="A831">
        <v>9919</v>
      </c>
      <c r="B831" s="106" t="s">
        <v>924</v>
      </c>
      <c r="C831">
        <v>0</v>
      </c>
      <c r="D831">
        <v>0</v>
      </c>
      <c r="E831" t="s">
        <v>155</v>
      </c>
      <c r="F831">
        <v>0</v>
      </c>
      <c r="G831">
        <v>0</v>
      </c>
    </row>
    <row r="832" spans="1:7" x14ac:dyDescent="0.2">
      <c r="A832">
        <v>9930</v>
      </c>
      <c r="B832" s="106" t="s">
        <v>925</v>
      </c>
      <c r="C832">
        <v>0.05</v>
      </c>
      <c r="D832">
        <v>0.15</v>
      </c>
      <c r="E832">
        <v>0.05</v>
      </c>
      <c r="F832">
        <v>0.05</v>
      </c>
      <c r="G832">
        <v>0.05</v>
      </c>
    </row>
    <row r="833" spans="1:7" x14ac:dyDescent="0.2">
      <c r="A833">
        <v>9945</v>
      </c>
      <c r="B833" s="106" t="s">
        <v>926</v>
      </c>
      <c r="C833">
        <v>0.05</v>
      </c>
      <c r="D833">
        <v>3.6</v>
      </c>
      <c r="E833">
        <v>0.05</v>
      </c>
      <c r="F833">
        <v>0.05</v>
      </c>
      <c r="G833">
        <v>0.05</v>
      </c>
    </row>
    <row r="834" spans="1:7" x14ac:dyDescent="0.2">
      <c r="A834">
        <v>9946</v>
      </c>
      <c r="B834" s="106" t="s">
        <v>927</v>
      </c>
      <c r="C834">
        <v>0.05</v>
      </c>
      <c r="D834">
        <v>1.8</v>
      </c>
      <c r="E834">
        <v>0.05</v>
      </c>
      <c r="F834">
        <v>0.05</v>
      </c>
      <c r="G834">
        <v>0.05</v>
      </c>
    </row>
    <row r="835" spans="1:7" x14ac:dyDescent="0.2">
      <c r="A835">
        <v>9962</v>
      </c>
      <c r="B835" s="106" t="s">
        <v>928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9974</v>
      </c>
      <c r="B836" s="106" t="s">
        <v>1166</v>
      </c>
      <c r="C836">
        <v>0</v>
      </c>
      <c r="D836">
        <v>5.7</v>
      </c>
      <c r="E836" t="s">
        <v>155</v>
      </c>
      <c r="F836">
        <v>0.1</v>
      </c>
      <c r="G836">
        <v>0.1</v>
      </c>
    </row>
    <row r="837" spans="1:7" x14ac:dyDescent="0.2">
      <c r="A837">
        <v>9979</v>
      </c>
      <c r="B837" s="106" t="s">
        <v>1794</v>
      </c>
      <c r="C837">
        <v>0.05</v>
      </c>
      <c r="D837">
        <v>1.05</v>
      </c>
      <c r="E837">
        <v>0.05</v>
      </c>
      <c r="F837">
        <v>0.05</v>
      </c>
      <c r="G837">
        <v>0.05</v>
      </c>
    </row>
    <row r="838" spans="1:7" x14ac:dyDescent="0.2">
      <c r="A838">
        <v>9982</v>
      </c>
      <c r="B838" s="106" t="s">
        <v>929</v>
      </c>
      <c r="C838">
        <v>0.05</v>
      </c>
      <c r="D838">
        <v>3.45</v>
      </c>
      <c r="E838" s="106">
        <v>0.05</v>
      </c>
      <c r="F838">
        <v>0.05</v>
      </c>
      <c r="G838">
        <v>0.05</v>
      </c>
    </row>
    <row r="839" spans="1:7" x14ac:dyDescent="0.2">
      <c r="A839">
        <v>9990</v>
      </c>
      <c r="B839" s="106" t="s">
        <v>2361</v>
      </c>
      <c r="C839">
        <v>0</v>
      </c>
      <c r="D839" t="s">
        <v>155</v>
      </c>
      <c r="E839" t="s">
        <v>155</v>
      </c>
      <c r="F839" t="s">
        <v>155</v>
      </c>
      <c r="G839" t="s">
        <v>155</v>
      </c>
    </row>
    <row r="840" spans="1:7" x14ac:dyDescent="0.2">
      <c r="A840">
        <v>9994</v>
      </c>
      <c r="B840" s="106" t="s">
        <v>930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">
      <c r="B841" s="106"/>
    </row>
    <row r="842" spans="1:7" x14ac:dyDescent="0.2">
      <c r="B842" s="106"/>
    </row>
    <row r="843" spans="1:7" x14ac:dyDescent="0.2">
      <c r="B843" s="106"/>
    </row>
    <row r="844" spans="1:7" x14ac:dyDescent="0.2">
      <c r="B844" s="106"/>
    </row>
    <row r="845" spans="1:7" x14ac:dyDescent="0.2">
      <c r="B845" s="106"/>
    </row>
    <row r="846" spans="1:7" x14ac:dyDescent="0.2">
      <c r="B846" s="106"/>
      <c r="F846" s="106"/>
      <c r="G846" s="106"/>
    </row>
    <row r="847" spans="1:7" x14ac:dyDescent="0.2">
      <c r="B847" s="106"/>
      <c r="F847" s="106"/>
      <c r="G847" s="106"/>
    </row>
    <row r="848" spans="1:7" x14ac:dyDescent="0.2">
      <c r="B848" s="106"/>
    </row>
    <row r="849" spans="2:6" x14ac:dyDescent="0.2">
      <c r="B849" s="106"/>
      <c r="F849" s="106"/>
    </row>
    <row r="850" spans="2:6" x14ac:dyDescent="0.2">
      <c r="B850" s="106"/>
      <c r="F850" s="106"/>
    </row>
    <row r="851" spans="2:6" x14ac:dyDescent="0.2">
      <c r="B851" s="106"/>
    </row>
    <row r="852" spans="2:6" x14ac:dyDescent="0.2">
      <c r="B852" s="106"/>
    </row>
    <row r="853" spans="2:6" x14ac:dyDescent="0.2">
      <c r="B853" s="106"/>
    </row>
    <row r="854" spans="2:6" x14ac:dyDescent="0.2">
      <c r="B854" s="106"/>
    </row>
    <row r="855" spans="2:6" x14ac:dyDescent="0.2">
      <c r="B855" s="106"/>
    </row>
    <row r="856" spans="2:6" x14ac:dyDescent="0.2">
      <c r="B856" s="106"/>
    </row>
    <row r="857" spans="2:6" x14ac:dyDescent="0.2">
      <c r="B857" s="106"/>
      <c r="F857" s="106"/>
    </row>
    <row r="858" spans="2:6" x14ac:dyDescent="0.2">
      <c r="B858" s="106"/>
      <c r="F858" s="106"/>
    </row>
    <row r="859" spans="2:6" x14ac:dyDescent="0.2">
      <c r="B859" s="106"/>
    </row>
    <row r="860" spans="2:6" x14ac:dyDescent="0.2">
      <c r="B860" s="106"/>
      <c r="D860" s="106"/>
      <c r="F860" s="106"/>
    </row>
    <row r="861" spans="2:6" x14ac:dyDescent="0.2">
      <c r="B861" s="106"/>
      <c r="F861" s="106"/>
    </row>
    <row r="862" spans="2:6" x14ac:dyDescent="0.2">
      <c r="B862" s="106"/>
    </row>
    <row r="863" spans="2:6" x14ac:dyDescent="0.2">
      <c r="B863" s="106"/>
    </row>
    <row r="864" spans="2:6" x14ac:dyDescent="0.2">
      <c r="B864" s="106"/>
    </row>
    <row r="865" spans="2:7" x14ac:dyDescent="0.2">
      <c r="B865" s="106"/>
    </row>
    <row r="866" spans="2:7" x14ac:dyDescent="0.2">
      <c r="B866" s="106"/>
    </row>
    <row r="867" spans="2:7" x14ac:dyDescent="0.2">
      <c r="B867" s="106"/>
    </row>
    <row r="868" spans="2:7" x14ac:dyDescent="0.2">
      <c r="B868" s="106"/>
      <c r="D868" s="106"/>
      <c r="F868" s="106"/>
    </row>
    <row r="869" spans="2:7" x14ac:dyDescent="0.2">
      <c r="B869" s="106"/>
      <c r="D869" s="106"/>
      <c r="F869" s="106"/>
    </row>
    <row r="870" spans="2:7" x14ac:dyDescent="0.2">
      <c r="B870" s="106"/>
      <c r="D870" s="106"/>
      <c r="F870" s="106"/>
      <c r="G870" s="106"/>
    </row>
    <row r="871" spans="2:7" x14ac:dyDescent="0.2">
      <c r="B871" s="106"/>
    </row>
    <row r="872" spans="2:7" x14ac:dyDescent="0.2">
      <c r="B872" s="106"/>
    </row>
    <row r="873" spans="2:7" x14ac:dyDescent="0.2">
      <c r="B873" s="106"/>
    </row>
    <row r="874" spans="2:7" x14ac:dyDescent="0.2">
      <c r="B874" s="106"/>
      <c r="F874" s="106"/>
    </row>
    <row r="875" spans="2:7" x14ac:dyDescent="0.2">
      <c r="B875" s="106"/>
      <c r="F875" s="106"/>
    </row>
    <row r="876" spans="2:7" x14ac:dyDescent="0.2">
      <c r="B876" s="106"/>
    </row>
    <row r="877" spans="2:7" x14ac:dyDescent="0.2">
      <c r="B877" s="106"/>
    </row>
    <row r="878" spans="2:7" x14ac:dyDescent="0.2">
      <c r="B878" s="106"/>
    </row>
    <row r="879" spans="2:7" x14ac:dyDescent="0.2">
      <c r="B879" s="106"/>
    </row>
    <row r="880" spans="2:7" x14ac:dyDescent="0.2">
      <c r="B880" s="106"/>
      <c r="F880" s="106"/>
      <c r="G880" s="106"/>
    </row>
    <row r="881" spans="2:7" x14ac:dyDescent="0.2">
      <c r="B881" s="106"/>
      <c r="E881" s="106"/>
      <c r="F881" s="106"/>
      <c r="G881" s="106"/>
    </row>
    <row r="882" spans="2:7" x14ac:dyDescent="0.2">
      <c r="B882" s="106"/>
      <c r="E882" s="106"/>
      <c r="F882" s="106"/>
      <c r="G882" s="106"/>
    </row>
    <row r="883" spans="2:7" x14ac:dyDescent="0.2">
      <c r="B883" s="106"/>
      <c r="G883" s="106"/>
    </row>
    <row r="884" spans="2:7" x14ac:dyDescent="0.2">
      <c r="B884" s="106"/>
      <c r="G884" s="106"/>
    </row>
    <row r="885" spans="2:7" x14ac:dyDescent="0.2">
      <c r="B885" s="106"/>
      <c r="G885" s="106"/>
    </row>
    <row r="886" spans="2:7" x14ac:dyDescent="0.2">
      <c r="B886" s="106"/>
    </row>
    <row r="887" spans="2:7" x14ac:dyDescent="0.2">
      <c r="B887" s="106"/>
      <c r="D887" s="106"/>
      <c r="F887" s="106"/>
      <c r="G887" s="106"/>
    </row>
    <row r="888" spans="2:7" x14ac:dyDescent="0.2">
      <c r="B888" s="106"/>
      <c r="D888" s="106"/>
      <c r="F888" s="106"/>
      <c r="G888" s="106"/>
    </row>
    <row r="889" spans="2:7" x14ac:dyDescent="0.2">
      <c r="B889" s="106"/>
    </row>
    <row r="890" spans="2:7" x14ac:dyDescent="0.2">
      <c r="B890" s="106"/>
    </row>
    <row r="891" spans="2:7" x14ac:dyDescent="0.2">
      <c r="B891" s="106"/>
    </row>
    <row r="892" spans="2:7" x14ac:dyDescent="0.2">
      <c r="B892" s="106"/>
    </row>
    <row r="893" spans="2:7" x14ac:dyDescent="0.2">
      <c r="B893" s="106"/>
    </row>
    <row r="894" spans="2:7" x14ac:dyDescent="0.2">
      <c r="B894" s="106"/>
    </row>
    <row r="895" spans="2:7" x14ac:dyDescent="0.2">
      <c r="B895" s="106"/>
    </row>
    <row r="896" spans="2:7" x14ac:dyDescent="0.2">
      <c r="B896" s="106"/>
    </row>
    <row r="897" spans="2:7" x14ac:dyDescent="0.2">
      <c r="B897" s="106"/>
    </row>
    <row r="898" spans="2:7" x14ac:dyDescent="0.2">
      <c r="B898" s="106"/>
      <c r="E898" s="106"/>
      <c r="G898" s="106"/>
    </row>
    <row r="899" spans="2:7" x14ac:dyDescent="0.2">
      <c r="B899" s="106"/>
      <c r="D899" s="106"/>
    </row>
    <row r="900" spans="2:7" x14ac:dyDescent="0.2">
      <c r="B900" s="106"/>
      <c r="D900" s="106"/>
      <c r="F900" s="106"/>
    </row>
    <row r="901" spans="2:7" x14ac:dyDescent="0.2">
      <c r="B901" s="106"/>
    </row>
    <row r="902" spans="2:7" x14ac:dyDescent="0.2">
      <c r="B902" s="106"/>
      <c r="E902" s="106"/>
    </row>
    <row r="903" spans="2:7" x14ac:dyDescent="0.2">
      <c r="B903" s="106"/>
    </row>
    <row r="904" spans="2:7" x14ac:dyDescent="0.2">
      <c r="B904" s="106"/>
      <c r="G904" s="106"/>
    </row>
    <row r="905" spans="2:7" x14ac:dyDescent="0.2">
      <c r="B905" s="106"/>
      <c r="G905" s="106"/>
    </row>
    <row r="906" spans="2:7" x14ac:dyDescent="0.2">
      <c r="B906" s="106"/>
      <c r="F906" s="106"/>
      <c r="G906" s="106"/>
    </row>
    <row r="907" spans="2:7" x14ac:dyDescent="0.2">
      <c r="B907" s="106"/>
      <c r="F907" s="106"/>
      <c r="G907" s="106"/>
    </row>
    <row r="908" spans="2:7" x14ac:dyDescent="0.2">
      <c r="B908" s="106"/>
    </row>
    <row r="909" spans="2:7" x14ac:dyDescent="0.2">
      <c r="B909" s="106"/>
      <c r="D909" s="106"/>
      <c r="F909" s="106"/>
      <c r="G909" s="106"/>
    </row>
    <row r="910" spans="2:7" x14ac:dyDescent="0.2">
      <c r="B910" s="106"/>
      <c r="D910" s="106"/>
      <c r="F910" s="106"/>
      <c r="G910" s="106"/>
    </row>
    <row r="911" spans="2:7" x14ac:dyDescent="0.2">
      <c r="B911" s="106"/>
      <c r="D911" s="106"/>
    </row>
    <row r="912" spans="2:7" x14ac:dyDescent="0.2">
      <c r="B912" s="106"/>
    </row>
    <row r="913" spans="2:7" x14ac:dyDescent="0.2">
      <c r="B913" s="106"/>
    </row>
    <row r="914" spans="2:7" x14ac:dyDescent="0.2">
      <c r="B914" s="106"/>
    </row>
    <row r="915" spans="2:7" x14ac:dyDescent="0.2">
      <c r="B915" s="106"/>
    </row>
    <row r="916" spans="2:7" x14ac:dyDescent="0.2">
      <c r="B916" s="106"/>
    </row>
    <row r="917" spans="2:7" x14ac:dyDescent="0.2">
      <c r="B917" s="106"/>
    </row>
    <row r="918" spans="2:7" x14ac:dyDescent="0.2">
      <c r="B918" s="106"/>
      <c r="G918" s="106"/>
    </row>
    <row r="919" spans="2:7" x14ac:dyDescent="0.2">
      <c r="B919" s="106"/>
      <c r="E919" s="106"/>
      <c r="F919" s="106"/>
      <c r="G919" s="106"/>
    </row>
    <row r="920" spans="2:7" x14ac:dyDescent="0.2">
      <c r="B920" s="106"/>
      <c r="E920" s="106"/>
      <c r="F920" s="106"/>
      <c r="G920" s="106"/>
    </row>
    <row r="921" spans="2:7" x14ac:dyDescent="0.2">
      <c r="B921" s="106"/>
      <c r="D921" s="106"/>
      <c r="G921" s="106"/>
    </row>
    <row r="922" spans="2:7" x14ac:dyDescent="0.2">
      <c r="B922" s="106"/>
      <c r="D922" s="106"/>
      <c r="G922" s="106"/>
    </row>
    <row r="923" spans="2:7" x14ac:dyDescent="0.2">
      <c r="B923" s="106"/>
    </row>
    <row r="924" spans="2:7" x14ac:dyDescent="0.2">
      <c r="B924" s="106"/>
    </row>
    <row r="925" spans="2:7" x14ac:dyDescent="0.2">
      <c r="B925" s="106"/>
    </row>
    <row r="926" spans="2:7" x14ac:dyDescent="0.2">
      <c r="B926" s="106"/>
      <c r="D926" s="106"/>
    </row>
    <row r="927" spans="2:7" x14ac:dyDescent="0.2">
      <c r="B927" s="106"/>
    </row>
    <row r="928" spans="2:7" x14ac:dyDescent="0.2">
      <c r="B928" s="106"/>
    </row>
    <row r="929" spans="2:7" x14ac:dyDescent="0.2">
      <c r="B929" s="106"/>
    </row>
    <row r="930" spans="2:7" x14ac:dyDescent="0.2">
      <c r="B930" s="106"/>
      <c r="F930" s="106"/>
    </row>
    <row r="931" spans="2:7" x14ac:dyDescent="0.2">
      <c r="B931" s="106"/>
      <c r="F931" s="106"/>
    </row>
    <row r="932" spans="2:7" x14ac:dyDescent="0.2">
      <c r="B932" s="106"/>
    </row>
    <row r="933" spans="2:7" x14ac:dyDescent="0.2">
      <c r="B933" s="106"/>
    </row>
    <row r="934" spans="2:7" x14ac:dyDescent="0.2">
      <c r="B934" s="106"/>
      <c r="E934" s="106"/>
      <c r="F934" s="106"/>
      <c r="G934" s="106"/>
    </row>
    <row r="935" spans="2:7" x14ac:dyDescent="0.2">
      <c r="B935" s="106"/>
    </row>
    <row r="936" spans="2:7" x14ac:dyDescent="0.2">
      <c r="B936" s="106"/>
    </row>
    <row r="937" spans="2:7" x14ac:dyDescent="0.2">
      <c r="B937" s="106"/>
    </row>
    <row r="938" spans="2:7" x14ac:dyDescent="0.2">
      <c r="B938" s="106"/>
    </row>
    <row r="939" spans="2:7" x14ac:dyDescent="0.2">
      <c r="B939" s="106"/>
    </row>
    <row r="940" spans="2:7" x14ac:dyDescent="0.2">
      <c r="B940" s="106"/>
    </row>
    <row r="941" spans="2:7" x14ac:dyDescent="0.2">
      <c r="B941" s="106"/>
      <c r="G941" s="106"/>
    </row>
    <row r="942" spans="2:7" x14ac:dyDescent="0.2">
      <c r="B942" s="106"/>
      <c r="D942" s="106"/>
      <c r="F942" s="106"/>
    </row>
    <row r="943" spans="2:7" x14ac:dyDescent="0.2">
      <c r="B943" s="106"/>
    </row>
    <row r="944" spans="2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455</v>
      </c>
      <c r="D1" s="139">
        <v>0.1</v>
      </c>
    </row>
    <row r="2" spans="1:4" s="106" customFormat="1" x14ac:dyDescent="0.2">
      <c r="A2" s="13" t="s">
        <v>453</v>
      </c>
      <c r="B2" s="1" t="s">
        <v>462</v>
      </c>
      <c r="C2" s="1" t="s">
        <v>454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456</v>
      </c>
      <c r="B8" s="1" t="s">
        <v>463</v>
      </c>
    </row>
    <row r="9" spans="1:4" s="106" customFormat="1" x14ac:dyDescent="0.2">
      <c r="A9" s="140" t="s">
        <v>457</v>
      </c>
      <c r="B9" s="142">
        <v>198</v>
      </c>
    </row>
    <row r="10" spans="1:4" s="106" customFormat="1" x14ac:dyDescent="0.2">
      <c r="A10" s="140" t="s">
        <v>458</v>
      </c>
      <c r="B10" s="142">
        <v>385</v>
      </c>
    </row>
    <row r="11" spans="1:4" s="106" customFormat="1" x14ac:dyDescent="0.2">
      <c r="A11" s="1" t="s">
        <v>459</v>
      </c>
      <c r="B11" s="143">
        <v>2.8000000000000001E-2</v>
      </c>
    </row>
    <row r="12" spans="1:4" s="106" customFormat="1" x14ac:dyDescent="0.2">
      <c r="A12" s="1" t="s">
        <v>161</v>
      </c>
      <c r="B12" s="143">
        <v>1.0999999999999999E-2</v>
      </c>
    </row>
    <row r="15" spans="1:4" ht="15" x14ac:dyDescent="0.2">
      <c r="A15" s="78" t="s">
        <v>93</v>
      </c>
    </row>
    <row r="16" spans="1:4" x14ac:dyDescent="0.2">
      <c r="B16" s="1"/>
    </row>
    <row r="17" spans="1:2" ht="15.75" thickBot="1" x14ac:dyDescent="0.3">
      <c r="A17" s="69" t="s">
        <v>94</v>
      </c>
    </row>
    <row r="18" spans="1:2" ht="15.75" thickBot="1" x14ac:dyDescent="0.25">
      <c r="A18" s="71" t="s">
        <v>95</v>
      </c>
      <c r="B18" s="72" t="s">
        <v>96</v>
      </c>
    </row>
    <row r="19" spans="1:2" ht="15.75" thickBot="1" x14ac:dyDescent="0.3">
      <c r="A19" s="73" t="s">
        <v>97</v>
      </c>
      <c r="B19" s="70" t="s">
        <v>98</v>
      </c>
    </row>
    <row r="20" spans="1:2" ht="15.75" thickBot="1" x14ac:dyDescent="0.3">
      <c r="A20" s="73" t="s">
        <v>99</v>
      </c>
      <c r="B20" s="70" t="s">
        <v>100</v>
      </c>
    </row>
    <row r="21" spans="1:2" ht="15.75" thickBot="1" x14ac:dyDescent="0.3">
      <c r="A21" s="73" t="s">
        <v>101</v>
      </c>
      <c r="B21" s="70" t="s">
        <v>102</v>
      </c>
    </row>
    <row r="22" spans="1:2" ht="15.75" thickBot="1" x14ac:dyDescent="0.3">
      <c r="A22" s="73" t="s">
        <v>103</v>
      </c>
      <c r="B22" s="70" t="s">
        <v>104</v>
      </c>
    </row>
    <row r="23" spans="1:2" ht="15.75" thickBot="1" x14ac:dyDescent="0.3">
      <c r="A23" s="74" t="s">
        <v>105</v>
      </c>
      <c r="B23" s="75" t="s">
        <v>106</v>
      </c>
    </row>
    <row r="24" spans="1:2" ht="15.75" thickBot="1" x14ac:dyDescent="0.3">
      <c r="A24" s="76" t="s">
        <v>107</v>
      </c>
      <c r="B24" s="77" t="s">
        <v>108</v>
      </c>
    </row>
    <row r="25" spans="1:2" ht="15.75" thickBot="1" x14ac:dyDescent="0.3">
      <c r="A25" s="73" t="s">
        <v>109</v>
      </c>
      <c r="B25" s="70" t="s">
        <v>110</v>
      </c>
    </row>
    <row r="26" spans="1:2" ht="15.75" thickBot="1" x14ac:dyDescent="0.3">
      <c r="A26" s="73" t="s">
        <v>111</v>
      </c>
      <c r="B26" s="70" t="s">
        <v>112</v>
      </c>
    </row>
    <row r="27" spans="1:2" ht="15.75" thickBot="1" x14ac:dyDescent="0.3">
      <c r="A27" s="69" t="s">
        <v>113</v>
      </c>
    </row>
    <row r="28" spans="1:2" ht="15.75" thickBot="1" x14ac:dyDescent="0.25">
      <c r="A28" s="71" t="s">
        <v>95</v>
      </c>
      <c r="B28" s="72" t="s">
        <v>96</v>
      </c>
    </row>
    <row r="29" spans="1:2" ht="15.75" thickBot="1" x14ac:dyDescent="0.3">
      <c r="A29" s="73" t="s">
        <v>99</v>
      </c>
      <c r="B29" s="70" t="s">
        <v>100</v>
      </c>
    </row>
    <row r="30" spans="1:2" ht="15.75" thickBot="1" x14ac:dyDescent="0.3">
      <c r="A30" s="73" t="s">
        <v>101</v>
      </c>
      <c r="B30" s="70" t="s">
        <v>114</v>
      </c>
    </row>
    <row r="31" spans="1:2" ht="15.75" thickBot="1" x14ac:dyDescent="0.3">
      <c r="A31" s="73" t="s">
        <v>103</v>
      </c>
      <c r="B31" s="70" t="s">
        <v>115</v>
      </c>
    </row>
    <row r="32" spans="1:2" ht="15.75" thickBot="1" x14ac:dyDescent="0.3">
      <c r="A32" s="74" t="s">
        <v>116</v>
      </c>
      <c r="B32" s="75" t="s">
        <v>117</v>
      </c>
    </row>
    <row r="35" spans="1:8" ht="15" x14ac:dyDescent="0.2">
      <c r="A35" s="78" t="s">
        <v>118</v>
      </c>
    </row>
    <row r="36" spans="1:8" ht="15" thickBot="1" x14ac:dyDescent="0.25"/>
    <row r="37" spans="1:8" ht="15.75" thickBot="1" x14ac:dyDescent="0.25">
      <c r="A37" s="71" t="s">
        <v>119</v>
      </c>
      <c r="B37" s="72" t="s">
        <v>85</v>
      </c>
    </row>
    <row r="38" spans="1:8" ht="15.75" thickBot="1" x14ac:dyDescent="0.3">
      <c r="A38" s="73" t="s">
        <v>99</v>
      </c>
      <c r="B38" s="70" t="s">
        <v>120</v>
      </c>
    </row>
    <row r="39" spans="1:8" ht="15.75" thickBot="1" x14ac:dyDescent="0.3">
      <c r="A39" s="73" t="s">
        <v>101</v>
      </c>
      <c r="B39" s="70" t="s">
        <v>121</v>
      </c>
    </row>
    <row r="40" spans="1:8" ht="15.75" thickBot="1" x14ac:dyDescent="0.3">
      <c r="A40" s="73" t="s">
        <v>122</v>
      </c>
      <c r="B40" s="70" t="s">
        <v>123</v>
      </c>
    </row>
    <row r="41" spans="1:8" ht="15.75" thickBot="1" x14ac:dyDescent="0.3">
      <c r="A41" s="73" t="s">
        <v>103</v>
      </c>
      <c r="B41" s="70" t="s">
        <v>124</v>
      </c>
    </row>
    <row r="42" spans="1:8" ht="15.75" thickBot="1" x14ac:dyDescent="0.3">
      <c r="A42" s="73" t="s">
        <v>105</v>
      </c>
      <c r="B42" s="70" t="s">
        <v>125</v>
      </c>
    </row>
    <row r="43" spans="1:8" ht="15.75" thickBot="1" x14ac:dyDescent="0.3">
      <c r="A43" s="73" t="s">
        <v>126</v>
      </c>
      <c r="B43" s="70" t="s">
        <v>127</v>
      </c>
    </row>
    <row r="44" spans="1:8" ht="15" x14ac:dyDescent="0.25">
      <c r="A44" s="80" t="s">
        <v>128</v>
      </c>
      <c r="B44" s="433" t="s">
        <v>130</v>
      </c>
    </row>
    <row r="45" spans="1:8" ht="30.75" thickBot="1" x14ac:dyDescent="0.3">
      <c r="A45" s="73" t="s">
        <v>129</v>
      </c>
      <c r="B45" s="434"/>
    </row>
    <row r="47" spans="1:8" ht="15" thickBot="1" x14ac:dyDescent="0.25"/>
    <row r="48" spans="1:8" ht="15" thickBot="1" x14ac:dyDescent="0.25">
      <c r="A48" s="447" t="s">
        <v>79</v>
      </c>
      <c r="B48" s="448"/>
      <c r="C48" s="451" t="s">
        <v>131</v>
      </c>
      <c r="D48" s="452"/>
      <c r="E48" s="452"/>
      <c r="F48" s="452"/>
      <c r="G48" s="453"/>
      <c r="H48" s="86"/>
    </row>
    <row r="49" spans="1:8" ht="15" thickBot="1" x14ac:dyDescent="0.25">
      <c r="A49" s="449"/>
      <c r="B49" s="450"/>
      <c r="C49" s="454" t="s">
        <v>132</v>
      </c>
      <c r="D49" s="455"/>
      <c r="E49" s="81" t="s">
        <v>133</v>
      </c>
      <c r="F49" s="456" t="s">
        <v>134</v>
      </c>
      <c r="G49" s="457"/>
    </row>
    <row r="50" spans="1:8" ht="15" thickBot="1" x14ac:dyDescent="0.25">
      <c r="A50" s="87" t="s">
        <v>135</v>
      </c>
      <c r="B50" s="82" t="s">
        <v>136</v>
      </c>
      <c r="C50" s="82" t="s">
        <v>137</v>
      </c>
      <c r="D50" s="83" t="s">
        <v>136</v>
      </c>
      <c r="E50" s="83" t="s">
        <v>137</v>
      </c>
      <c r="F50" s="81" t="s">
        <v>137</v>
      </c>
      <c r="G50" s="84" t="s">
        <v>136</v>
      </c>
      <c r="H50" s="84" t="s">
        <v>137</v>
      </c>
    </row>
    <row r="51" spans="1:8" ht="28.5" customHeight="1" thickBot="1" x14ac:dyDescent="0.25">
      <c r="A51" s="88" t="s">
        <v>138</v>
      </c>
      <c r="B51" s="437" t="s">
        <v>139</v>
      </c>
      <c r="C51" s="439"/>
      <c r="D51" s="437" t="s">
        <v>140</v>
      </c>
      <c r="E51" s="438"/>
      <c r="F51" s="438"/>
      <c r="G51" s="438"/>
      <c r="H51" s="439"/>
    </row>
    <row r="52" spans="1:8" ht="43.5" thickBot="1" x14ac:dyDescent="0.25">
      <c r="A52" s="88" t="s">
        <v>141</v>
      </c>
      <c r="B52" s="437" t="s">
        <v>142</v>
      </c>
      <c r="C52" s="439"/>
      <c r="D52" s="85" t="s">
        <v>143</v>
      </c>
      <c r="E52" s="85" t="s">
        <v>144</v>
      </c>
      <c r="F52" s="85" t="s">
        <v>144</v>
      </c>
      <c r="G52" s="85" t="s">
        <v>143</v>
      </c>
      <c r="H52" s="85" t="s">
        <v>144</v>
      </c>
    </row>
    <row r="53" spans="1:8" ht="15" thickBot="1" x14ac:dyDescent="0.25">
      <c r="A53" s="88" t="s">
        <v>145</v>
      </c>
      <c r="B53" s="437" t="s">
        <v>146</v>
      </c>
      <c r="C53" s="439"/>
      <c r="D53" s="437" t="s">
        <v>132</v>
      </c>
      <c r="E53" s="439"/>
      <c r="F53" s="85" t="s">
        <v>147</v>
      </c>
      <c r="G53" s="437" t="s">
        <v>148</v>
      </c>
      <c r="H53" s="439"/>
    </row>
    <row r="54" spans="1:8" ht="15" thickBot="1" x14ac:dyDescent="0.25">
      <c r="A54" s="88" t="s">
        <v>85</v>
      </c>
      <c r="B54" s="437" t="s">
        <v>149</v>
      </c>
      <c r="C54" s="438"/>
      <c r="D54" s="438"/>
      <c r="E54" s="438"/>
      <c r="F54" s="439"/>
      <c r="G54" s="437" t="s">
        <v>150</v>
      </c>
      <c r="H54" s="439"/>
    </row>
    <row r="55" spans="1:8" ht="42.75" x14ac:dyDescent="0.2">
      <c r="A55" s="141" t="s">
        <v>459</v>
      </c>
      <c r="B55" s="79" t="s">
        <v>152</v>
      </c>
      <c r="C55" s="433" t="s">
        <v>155</v>
      </c>
      <c r="D55" s="79" t="s">
        <v>152</v>
      </c>
      <c r="E55" s="433" t="s">
        <v>155</v>
      </c>
      <c r="F55" s="433" t="s">
        <v>155</v>
      </c>
      <c r="G55" s="79" t="s">
        <v>158</v>
      </c>
      <c r="H55" s="433" t="s">
        <v>155</v>
      </c>
    </row>
    <row r="56" spans="1:8" ht="42.75" x14ac:dyDescent="0.2">
      <c r="A56" s="89" t="s">
        <v>151</v>
      </c>
      <c r="B56" s="90" t="s">
        <v>461</v>
      </c>
      <c r="C56" s="440"/>
      <c r="D56" s="79" t="s">
        <v>156</v>
      </c>
      <c r="E56" s="440"/>
      <c r="F56" s="440"/>
      <c r="G56" s="79" t="s">
        <v>159</v>
      </c>
      <c r="H56" s="440"/>
    </row>
    <row r="57" spans="1:8" ht="42.75" x14ac:dyDescent="0.2">
      <c r="A57" s="89"/>
      <c r="B57" s="79" t="s">
        <v>153</v>
      </c>
      <c r="C57" s="440"/>
      <c r="D57" s="79" t="s">
        <v>153</v>
      </c>
      <c r="E57" s="440"/>
      <c r="F57" s="440"/>
      <c r="G57" s="79" t="s">
        <v>160</v>
      </c>
      <c r="H57" s="440"/>
    </row>
    <row r="58" spans="1:8" ht="15" thickBot="1" x14ac:dyDescent="0.25">
      <c r="A58" s="88"/>
      <c r="B58" s="85" t="s">
        <v>154</v>
      </c>
      <c r="C58" s="434"/>
      <c r="D58" s="85" t="s">
        <v>157</v>
      </c>
      <c r="E58" s="434"/>
      <c r="F58" s="434"/>
      <c r="G58" s="85"/>
      <c r="H58" s="434"/>
    </row>
    <row r="59" spans="1:8" ht="42.75" x14ac:dyDescent="0.2">
      <c r="A59" s="141" t="s">
        <v>460</v>
      </c>
      <c r="B59" s="433" t="s">
        <v>155</v>
      </c>
      <c r="C59" s="441">
        <v>1.0999999999999999E-2</v>
      </c>
      <c r="D59" s="433" t="s">
        <v>155</v>
      </c>
      <c r="E59" s="444">
        <v>1.0999999999999999E-2</v>
      </c>
      <c r="F59" s="444">
        <v>3.9E-2</v>
      </c>
      <c r="G59" s="433" t="s">
        <v>155</v>
      </c>
      <c r="H59" s="79" t="s">
        <v>158</v>
      </c>
    </row>
    <row r="60" spans="1:8" ht="42.75" x14ac:dyDescent="0.2">
      <c r="A60" s="89" t="s">
        <v>151</v>
      </c>
      <c r="B60" s="440"/>
      <c r="C60" s="442"/>
      <c r="D60" s="440"/>
      <c r="E60" s="445"/>
      <c r="F60" s="445"/>
      <c r="G60" s="440"/>
      <c r="H60" s="79" t="s">
        <v>159</v>
      </c>
    </row>
    <row r="61" spans="1:8" ht="43.5" thickBot="1" x14ac:dyDescent="0.25">
      <c r="A61" s="88"/>
      <c r="B61" s="434"/>
      <c r="C61" s="443"/>
      <c r="D61" s="434"/>
      <c r="E61" s="446"/>
      <c r="F61" s="446"/>
      <c r="G61" s="434"/>
      <c r="H61" s="85" t="s">
        <v>160</v>
      </c>
    </row>
    <row r="62" spans="1:8" ht="127.5" customHeight="1" x14ac:dyDescent="0.2">
      <c r="A62" s="89" t="s">
        <v>162</v>
      </c>
      <c r="B62" s="433" t="s">
        <v>155</v>
      </c>
      <c r="C62" s="435" t="s">
        <v>164</v>
      </c>
      <c r="D62" s="433" t="s">
        <v>155</v>
      </c>
      <c r="E62" s="433" t="s">
        <v>155</v>
      </c>
      <c r="F62" s="433" t="s">
        <v>155</v>
      </c>
      <c r="G62" s="433" t="s">
        <v>155</v>
      </c>
      <c r="H62" s="433" t="s">
        <v>165</v>
      </c>
    </row>
    <row r="63" spans="1:8" ht="15" thickBot="1" x14ac:dyDescent="0.25">
      <c r="A63" s="88" t="s">
        <v>163</v>
      </c>
      <c r="B63" s="434"/>
      <c r="C63" s="436"/>
      <c r="D63" s="434"/>
      <c r="E63" s="434"/>
      <c r="F63" s="434"/>
      <c r="G63" s="434"/>
      <c r="H63" s="434"/>
    </row>
    <row r="64" spans="1:8" ht="15" thickBot="1" x14ac:dyDescent="0.25">
      <c r="A64" s="88" t="s">
        <v>166</v>
      </c>
      <c r="B64" s="437" t="s">
        <v>167</v>
      </c>
      <c r="C64" s="438"/>
      <c r="D64" s="438"/>
      <c r="E64" s="438"/>
      <c r="F64" s="438"/>
      <c r="G64" s="438"/>
      <c r="H64" s="439"/>
    </row>
    <row r="65" spans="1:8" ht="14.25" customHeight="1" x14ac:dyDescent="0.2">
      <c r="A65" s="421" t="s">
        <v>168</v>
      </c>
      <c r="B65" s="424" t="s">
        <v>169</v>
      </c>
      <c r="C65" s="425"/>
      <c r="D65" s="425"/>
      <c r="E65" s="425"/>
      <c r="F65" s="425"/>
      <c r="G65" s="425"/>
      <c r="H65" s="426"/>
    </row>
    <row r="66" spans="1:8" ht="15" thickBot="1" x14ac:dyDescent="0.25">
      <c r="A66" s="423"/>
      <c r="B66" s="430" t="s">
        <v>170</v>
      </c>
      <c r="C66" s="431"/>
      <c r="D66" s="431"/>
      <c r="E66" s="431"/>
      <c r="F66" s="431"/>
      <c r="G66" s="431"/>
      <c r="H66" s="432"/>
    </row>
    <row r="67" spans="1:8" ht="14.25" customHeight="1" x14ac:dyDescent="0.2">
      <c r="A67" s="421" t="s">
        <v>171</v>
      </c>
      <c r="B67" s="424" t="s">
        <v>172</v>
      </c>
      <c r="C67" s="425"/>
      <c r="D67" s="425"/>
      <c r="E67" s="425"/>
      <c r="F67" s="425"/>
      <c r="G67" s="425"/>
      <c r="H67" s="426"/>
    </row>
    <row r="68" spans="1:8" ht="15" thickBot="1" x14ac:dyDescent="0.25">
      <c r="A68" s="423"/>
      <c r="B68" s="430" t="s">
        <v>173</v>
      </c>
      <c r="C68" s="431"/>
      <c r="D68" s="431"/>
      <c r="E68" s="431"/>
      <c r="F68" s="431"/>
      <c r="G68" s="431"/>
      <c r="H68" s="432"/>
    </row>
    <row r="69" spans="1:8" ht="28.5" customHeight="1" x14ac:dyDescent="0.2">
      <c r="A69" s="421" t="s">
        <v>174</v>
      </c>
      <c r="B69" s="424" t="s">
        <v>175</v>
      </c>
      <c r="C69" s="425"/>
      <c r="D69" s="426"/>
      <c r="E69" s="424" t="s">
        <v>176</v>
      </c>
      <c r="F69" s="425"/>
      <c r="G69" s="425"/>
      <c r="H69" s="426"/>
    </row>
    <row r="70" spans="1:8" ht="28.5" customHeight="1" x14ac:dyDescent="0.2">
      <c r="A70" s="422"/>
      <c r="B70" s="427"/>
      <c r="C70" s="428"/>
      <c r="D70" s="429"/>
      <c r="E70" s="427" t="s">
        <v>177</v>
      </c>
      <c r="F70" s="428"/>
      <c r="G70" s="428"/>
      <c r="H70" s="429"/>
    </row>
    <row r="71" spans="1:8" ht="28.5" customHeight="1" thickBot="1" x14ac:dyDescent="0.25">
      <c r="A71" s="423"/>
      <c r="B71" s="430"/>
      <c r="C71" s="431"/>
      <c r="D71" s="432"/>
      <c r="E71" s="430" t="s">
        <v>178</v>
      </c>
      <c r="F71" s="431"/>
      <c r="G71" s="431"/>
      <c r="H71" s="432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2020-03-07T10:11:23Z</dcterms:modified>
</cp:coreProperties>
</file>